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ämäTyökirja" defaultThemeVersion="124226"/>
  <bookViews>
    <workbookView xWindow="150" yWindow="45" windowWidth="19665" windowHeight="11760" tabRatio="796" firstSheet="237" activeTab="251"/>
  </bookViews>
  <sheets>
    <sheet name="Aseur1AlahKi" sheetId="204" r:id="rId1"/>
    <sheet name="Aseur2AlajA" sheetId="2" r:id="rId2"/>
    <sheet name="Aseur3JalJa" sheetId="58" r:id="rId3"/>
    <sheet name="Aseur4KauKa" sheetId="72" r:id="rId4"/>
    <sheet name="Aseur5KauWi" sheetId="211" r:id="rId5"/>
    <sheet name="Aseur6KortJV" sheetId="81" r:id="rId6"/>
    <sheet name="Aseur7KuortKu" sheetId="85" r:id="rId7"/>
    <sheet name="Aseur8LaihLu" sheetId="92" r:id="rId8"/>
    <sheet name="AseurLappVe" sheetId="98" r:id="rId9"/>
    <sheet name="Aseur9LapVi" sheetId="100" r:id="rId10"/>
    <sheet name="Aseur10PoRa" sheetId="137" r:id="rId11"/>
    <sheet name="Aseur11RaJu" sheetId="147" r:id="rId12"/>
    <sheet name="Aseur12RasKe" sheetId="149" r:id="rId13"/>
    <sheet name="Aseur13RasKu" sheetId="150" r:id="rId14"/>
    <sheet name="Aseur14RMH" sheetId="248" r:id="rId15"/>
    <sheet name="Aseur15SuJu" sheetId="175" r:id="rId16"/>
    <sheet name="Aseur16TeuRi" sheetId="182" r:id="rId17"/>
    <sheet name="Aseur17VaaSu" sheetId="190" r:id="rId18"/>
    <sheet name="Aseur18VäVi" sheetId="247" r:id="rId19"/>
    <sheet name="Aseur19YKV" sheetId="199" r:id="rId20"/>
    <sheet name="Aseur20ÄhtU" sheetId="223" r:id="rId21"/>
    <sheet name="Aalue1EP" sheetId="3" r:id="rId22"/>
    <sheet name="Bseur1AOK" sheetId="203" r:id="rId23"/>
    <sheet name="Bseur2GIF" sheetId="206" r:id="rId24"/>
    <sheet name="Bseur3Brahe" sheetId="5" r:id="rId25"/>
    <sheet name="Bseur4Femman" sheetId="46" r:id="rId26"/>
    <sheet name="Bseur5Minken" sheetId="47" r:id="rId27"/>
    <sheet name="Bseur6SV" sheetId="48" r:id="rId28"/>
    <sheet name="Bseur7Falken" sheetId="53" r:id="rId29"/>
    <sheet name="Bseur8Kronan" sheetId="54" r:id="rId30"/>
    <sheet name="Bseur9KSF" sheetId="213" r:id="rId31"/>
    <sheet name="Bseur10Malax" sheetId="111" r:id="rId32"/>
    <sheet name="Bseur11NOK" sheetId="119" r:id="rId33"/>
    <sheet name="Bseur12Botnia" sheetId="120" r:id="rId34"/>
    <sheet name="Bseur13Kristina" sheetId="121" r:id="rId35"/>
    <sheet name="Bseur14Orient" sheetId="122" r:id="rId36"/>
    <sheet name="Bseur15Raseborg" sheetId="123" r:id="rId37"/>
    <sheet name="Bseur16OK77" sheetId="124" r:id="rId38"/>
    <sheet name="BseurTerjärv" sheetId="189" r:id="rId39"/>
    <sheet name="Bseur17PIF" sheetId="132" r:id="rId40"/>
    <sheet name="Bseur18Solf" sheetId="169" r:id="rId41"/>
    <sheet name="Balue2FSO" sheetId="6" r:id="rId42"/>
    <sheet name="Cseur1EE" sheetId="224" r:id="rId43"/>
    <sheet name="Cseur2HauSi" sheetId="34" r:id="rId44"/>
    <sheet name="Cseur3HlS" sheetId="44" r:id="rId45"/>
    <sheet name="Cseur4HlT" sheetId="45" r:id="rId46"/>
    <sheet name="Cseur5IkNV" sheetId="52" r:id="rId47"/>
    <sheet name="Cseur6KalvKe" sheetId="66" r:id="rId48"/>
    <sheet name="Cseur7KangSK" sheetId="67" r:id="rId49"/>
    <sheet name="Cseur8Koovee" sheetId="80" r:id="rId50"/>
    <sheet name="Cseur9KyRa" sheetId="89" r:id="rId51"/>
    <sheet name="Cseur10LHR" sheetId="106" r:id="rId52"/>
    <sheet name="Cseur11Eräp" sheetId="115" r:id="rId53"/>
    <sheet name="Cseur12OrPo" sheetId="126" r:id="rId54"/>
    <sheet name="Cseur13PirHi" sheetId="136" r:id="rId55"/>
    <sheet name="Cseur14PäLuLu" sheetId="225" r:id="rId56"/>
    <sheet name="Cseur15RaN" sheetId="152" r:id="rId57"/>
    <sheet name="Cseur16SahKu" sheetId="159" r:id="rId58"/>
    <sheet name="Cseur17TP" sheetId="37" r:id="rId59"/>
    <sheet name="Cseur18TY" sheetId="187" r:id="rId60"/>
    <sheet name="Cseur19TarpSu" sheetId="181" r:id="rId61"/>
    <sheet name="Cseur20VaHa" sheetId="192" r:id="rId62"/>
    <sheet name="Cseur21ViRuS" sheetId="197" r:id="rId63"/>
    <sheet name="Calue3Häme" sheetId="8" r:id="rId64"/>
    <sheet name="DseurAnttU" sheetId="23" r:id="rId65"/>
    <sheet name="Dseur1EnonkU" sheetId="31" r:id="rId66"/>
    <sheet name="Dseur2JoKu" sheetId="209" r:id="rId67"/>
    <sheet name="DseurJuvU" sheetId="59" r:id="rId68"/>
    <sheet name="Dseur3KaaRa" sheetId="62" r:id="rId69"/>
    <sheet name="Dseur4KS" sheetId="214" r:id="rId70"/>
    <sheet name="DseurKouRa" sheetId="82" r:id="rId71"/>
    <sheet name="DseurKuUS" sheetId="87" r:id="rId72"/>
    <sheet name="Dseur5KyS" sheetId="88" r:id="rId73"/>
    <sheet name="Dseur6LappRi" sheetId="99" r:id="rId74"/>
    <sheet name="DseurLemE" sheetId="102" r:id="rId75"/>
    <sheet name="Dseur7LuuRa" sheetId="107" r:id="rId76"/>
    <sheet name="Dseur8MiehVi" sheetId="257" r:id="rId77"/>
    <sheet name="Dseur9Navi" sheetId="117" r:id="rId78"/>
    <sheet name="Dseur10ORa" sheetId="125" r:id="rId79"/>
    <sheet name="DseurPyhtVo" sheetId="218" r:id="rId80"/>
    <sheet name="Dseur11RaKaS" sheetId="142" r:id="rId81"/>
    <sheet name="DseurSipRa" sheetId="166" r:id="rId82"/>
    <sheet name="Dseur12SKVuoksi" sheetId="168" r:id="rId83"/>
    <sheet name="Dseur13VeVe" sheetId="193" r:id="rId84"/>
    <sheet name="Dseur14YlämPy" sheetId="258" r:id="rId85"/>
    <sheet name="Dalue4Kaak" sheetId="9" r:id="rId86"/>
    <sheet name="Eseur1KaSu" sheetId="63" r:id="rId87"/>
    <sheet name="Eseur2KuPe" sheetId="83" r:id="rId88"/>
    <sheet name="Eseur3PuolRy" sheetId="245" r:id="rId89"/>
    <sheet name="Eseur4RasHy" sheetId="145" r:id="rId90"/>
    <sheet name="Eseur5SoJy" sheetId="172" r:id="rId91"/>
    <sheet name="Eseur6SuomRa" sheetId="174" r:id="rId92"/>
    <sheet name="Ealue5Kain" sheetId="10" r:id="rId93"/>
    <sheet name="Fseur1HalTo" sheetId="32" r:id="rId94"/>
    <sheet name="Fseur2HimU" sheetId="39" r:id="rId95"/>
    <sheet name="Fseur3KaJu" sheetId="64" r:id="rId96"/>
    <sheet name="Fseur4KannUra" sheetId="69" r:id="rId97"/>
    <sheet name="Fseur5KPV" sheetId="73" r:id="rId98"/>
    <sheet name="Fseur6KoS" sheetId="79" r:id="rId99"/>
    <sheet name="Fseur7LohtVe" sheetId="217" r:id="rId100"/>
    <sheet name="Fseur8NivU" sheetId="118" r:id="rId101"/>
    <sheet name="Fseur9PerhKi" sheetId="134" r:id="rId102"/>
    <sheet name="FseurPyPo" sheetId="140" r:id="rId103"/>
    <sheet name="Fseur10RasTiimi" sheetId="146" r:id="rId104"/>
    <sheet name="Fseur11VetU" sheetId="195" r:id="rId105"/>
    <sheet name="Fseur12YlivKu" sheetId="200" r:id="rId106"/>
    <sheet name="Falue6KP" sheetId="11" r:id="rId107"/>
    <sheet name="Gseur1Hanka" sheetId="33" r:id="rId108"/>
    <sheet name="Gseur2IPR" sheetId="57" r:id="rId109"/>
    <sheet name="Gseur3JRV" sheetId="60" r:id="rId110"/>
    <sheet name="Gseur4Kalske" sheetId="68" r:id="rId111"/>
    <sheet name="Gseur5KeuKi" sheetId="77" r:id="rId112"/>
    <sheet name="Gseur6KonnU" sheetId="256" r:id="rId113"/>
    <sheet name="GseurLaukU" sheetId="216" r:id="rId114"/>
    <sheet name="GseurLohiRa" sheetId="104" r:id="rId115"/>
    <sheet name="GseurMuuRa" sheetId="226" r:id="rId116"/>
    <sheet name="Gseur7RastiE4" sheetId="144" r:id="rId117"/>
    <sheet name="Gseur8SaPu" sheetId="158" r:id="rId118"/>
    <sheet name="Gseur9SaRa" sheetId="161" r:id="rId119"/>
    <sheet name="Gseur10SJKL" sheetId="176" r:id="rId120"/>
    <sheet name="Gseur11ViPa" sheetId="196" r:id="rId121"/>
    <sheet name="Gseur12ViiSu" sheetId="222" r:id="rId122"/>
    <sheet name="Galue7KS" sheetId="12" r:id="rId123"/>
    <sheet name="Hseur1AlatPi" sheetId="21" r:id="rId124"/>
    <sheet name="Hseur2KemU" sheetId="75" r:id="rId125"/>
    <sheet name="Hseur3LapVe" sheetId="96" r:id="rId126"/>
    <sheet name="Hseur4LänRa" sheetId="110" r:id="rId127"/>
    <sheet name="Hseur5OH" sheetId="130" r:id="rId128"/>
    <sheet name="Hseur6PelPo" sheetId="133" r:id="rId129"/>
    <sheet name="Hseur7PosPy" sheetId="249" r:id="rId130"/>
    <sheet name="Hseur8S2000" sheetId="179" r:id="rId131"/>
    <sheet name="Hseur9YllRa" sheetId="227" r:id="rId132"/>
    <sheet name="Halue8Lap" sheetId="13" r:id="rId133"/>
    <sheet name="Iseur1HaHe" sheetId="35" r:id="rId134"/>
    <sheet name="Iseur2HaapavU" sheetId="30" r:id="rId135"/>
    <sheet name="Iseur3IinYr" sheetId="208" r:id="rId136"/>
    <sheet name="Iseur4Iisu" sheetId="50" r:id="rId137"/>
    <sheet name="Iseur5KiimU" sheetId="78" r:id="rId138"/>
    <sheet name="Iseur6KoskRi" sheetId="228" r:id="rId139"/>
    <sheet name="Iseur7KEV" sheetId="86" r:id="rId140"/>
    <sheet name="IseurKärsKa" sheetId="215" r:id="rId141"/>
    <sheet name="Iseur8LaiVe" sheetId="93" r:id="rId142"/>
    <sheet name="Iseur9OuHu" sheetId="127" r:id="rId143"/>
    <sheet name="Iseur10ONMKY" sheetId="229" r:id="rId144"/>
    <sheet name="Iseur11OulRe" sheetId="230" r:id="rId145"/>
    <sheet name="Iseur12OuTa" sheetId="231" r:id="rId146"/>
    <sheet name="Iseur13OTaru" sheetId="128" r:id="rId147"/>
    <sheet name="Iseur14OSVA" sheetId="129" r:id="rId148"/>
    <sheet name="IseurOYUS" sheetId="243" r:id="rId149"/>
    <sheet name="Iseur15PeRa" sheetId="232" r:id="rId150"/>
    <sheet name="Iseur16PudU" sheetId="139" r:id="rId151"/>
    <sheet name="Iseur17SalRe" sheetId="160" r:id="rId152"/>
    <sheet name="IseurSiSe" sheetId="165" r:id="rId153"/>
    <sheet name="Iseur18Pohjant" sheetId="167" r:id="rId154"/>
    <sheet name="IseurTaivKu" sheetId="180" r:id="rId155"/>
    <sheet name="Iseur19VaKa" sheetId="188" r:id="rId156"/>
    <sheet name="Iseur20VePo" sheetId="194" r:id="rId157"/>
    <sheet name="Iseur21YlikNM" sheetId="198" r:id="rId158"/>
    <sheet name="Ialue9PP" sheetId="14" r:id="rId159"/>
    <sheet name="Jseur1AR" sheetId="24" r:id="rId160"/>
    <sheet name="Jseur2HU46" sheetId="233" r:id="rId161"/>
    <sheet name="Jseur3IitPy" sheetId="51" r:id="rId162"/>
    <sheet name="JseurIHR" sheetId="56" r:id="rId163"/>
    <sheet name="Jseur4KärKV" sheetId="90" r:id="rId164"/>
    <sheet name="Jseur5LS37" sheetId="91" r:id="rId165"/>
    <sheet name="Jseur6LamSä" sheetId="95" r:id="rId166"/>
    <sheet name="JseurNaTe" sheetId="116" r:id="rId167"/>
    <sheet name="Jseur7PäijRa" sheetId="234" r:id="rId168"/>
    <sheet name="Jseur8RaVa" sheetId="156" r:id="rId169"/>
    <sheet name="Jalue10PH" sheetId="15" r:id="rId170"/>
    <sheet name="Kseur1EKU" sheetId="235" r:id="rId171"/>
    <sheet name="Kseur2Hiisi" sheetId="38" r:id="rId172"/>
    <sheet name="KseurHinnYr" sheetId="41" r:id="rId173"/>
    <sheet name="Kseur3HSU" sheetId="42" r:id="rId174"/>
    <sheet name="Kseur4KanSu" sheetId="210" r:id="rId175"/>
    <sheet name="Kseur5KoKV" sheetId="236" r:id="rId176"/>
    <sheet name="Kseur6LLuja" sheetId="101" r:id="rId177"/>
    <sheet name="Kseur7LLL" sheetId="109" r:id="rId178"/>
    <sheet name="Kseur8NaWi" sheetId="250" r:id="rId179"/>
    <sheet name="Kseur9PunKu" sheetId="237" r:id="rId180"/>
    <sheet name="Kseur10RasKa" sheetId="148" r:id="rId181"/>
    <sheet name="Kseur11RaLu" sheetId="151" r:id="rId182"/>
    <sheet name="Kseur12SiikSi" sheetId="163" r:id="rId183"/>
    <sheet name="Kseur13SuSe" sheetId="177" r:id="rId184"/>
    <sheet name="Kseur14UlvUra" sheetId="186" r:id="rId185"/>
    <sheet name="Kseur15ValSu" sheetId="251" r:id="rId186"/>
    <sheet name="Kalue11Sat" sheetId="16" r:id="rId187"/>
    <sheet name="Lseur1IisVi" sheetId="49" r:id="rId188"/>
    <sheet name="Lseur2IlU" sheetId="55" r:id="rId189"/>
    <sheet name="Lseur3KR" sheetId="65" r:id="rId190"/>
    <sheet name="Lseur4KeKaRa" sheetId="212" r:id="rId191"/>
    <sheet name="Lseur5KuoSu" sheetId="84" r:id="rId192"/>
    <sheet name="Lseur6LipTa" sheetId="238" r:id="rId193"/>
    <sheet name="Lseur7RasPi" sheetId="154" r:id="rId194"/>
    <sheet name="Lseur8SaSu" sheetId="162" r:id="rId195"/>
    <sheet name="Lseur9SiiRa" sheetId="164" r:id="rId196"/>
    <sheet name="Lseur10SonPa" sheetId="171" r:id="rId197"/>
    <sheet name="Lseur11TuuSe" sheetId="221" r:id="rId198"/>
    <sheet name="Lalue12SK" sheetId="17" r:id="rId199"/>
    <sheet name="Mseur1AskU" sheetId="25" r:id="rId200"/>
    <sheet name="MseurDelta" sheetId="27" r:id="rId201"/>
    <sheet name="Mseur2EsAk" sheetId="28" r:id="rId202"/>
    <sheet name="Mseur3EsSu" sheetId="29" r:id="rId203"/>
    <sheet name="MseurFU47" sheetId="205" r:id="rId204"/>
    <sheet name="Mseur4HS" sheetId="36" r:id="rId205"/>
    <sheet name="Mseur5HiKi" sheetId="252" r:id="rId206"/>
    <sheet name="Mseur6HyRa" sheetId="43" r:id="rId207"/>
    <sheet name="Mseur7JäPa" sheetId="61" r:id="rId208"/>
    <sheet name="Mseur8KarjUra" sheetId="70" r:id="rId209"/>
    <sheet name="Mseur9KaRa" sheetId="71" r:id="rId210"/>
    <sheet name="Mseur10KeU" sheetId="76" r:id="rId211"/>
    <sheet name="Mseur11LeSi" sheetId="103" r:id="rId212"/>
    <sheet name="Mseur12Lynx" sheetId="108" r:id="rId213"/>
    <sheet name="Mseur13LUS" sheetId="259" r:id="rId214"/>
    <sheet name="MseurMeKo" sheetId="112" r:id="rId215"/>
    <sheet name="Mseur14MU" sheetId="114" r:id="rId216"/>
    <sheet name="Mseur15Pihkan" sheetId="135" r:id="rId217"/>
    <sheet name="Mseur16PorvU" sheetId="138" r:id="rId218"/>
    <sheet name="Mseur17RR" sheetId="143" r:id="rId219"/>
    <sheet name="Mseur18RaHa" sheetId="219" r:id="rId220"/>
    <sheet name="Mseur19Jyry" sheetId="246" r:id="rId221"/>
    <sheet name="Mseur20RaVi" sheetId="253" r:id="rId222"/>
    <sheet name="Mseur21RiSu" sheetId="157" r:id="rId223"/>
    <sheet name="MseurSuVe" sheetId="178" r:id="rId224"/>
    <sheet name="Mseur22Lost" sheetId="260" r:id="rId225"/>
    <sheet name="Mseur23TVV" sheetId="185" r:id="rId226"/>
    <sheet name="Malue13Uus" sheetId="18" r:id="rId227"/>
    <sheet name="Nseur1AngA" sheetId="22" r:id="rId228"/>
    <sheet name="Nseur2AuVa" sheetId="239" r:id="rId229"/>
    <sheet name="NseurHirvHe" sheetId="40" r:id="rId230"/>
    <sheet name="Nseur3KemKi" sheetId="261" r:id="rId231"/>
    <sheet name="Nseur4LaJy" sheetId="202" r:id="rId232"/>
    <sheet name="NseurLoJa" sheetId="240" state="hidden" r:id="rId233"/>
    <sheet name="Nseur5LoJa" sheetId="105" r:id="rId234"/>
    <sheet name="Nseur6MaMa" sheetId="241" r:id="rId235"/>
    <sheet name="Nseur7MSParma" sheetId="113" r:id="rId236"/>
    <sheet name="Nseur8MS52" sheetId="254" r:id="rId237"/>
    <sheet name="Nseur9PR" sheetId="131" r:id="rId238"/>
    <sheet name="Nseur10PertPe" sheetId="242" r:id="rId239"/>
    <sheet name="NseurRaiKu" sheetId="141" r:id="rId240"/>
    <sheet name="NseurRP" sheetId="153" r:id="rId241"/>
    <sheet name="Nseur11RaPi" sheetId="155" r:id="rId242"/>
    <sheet name="Nseur12Rasti88" sheetId="220" r:id="rId243"/>
    <sheet name="Nseur13SalVil" sheetId="262" r:id="rId244"/>
    <sheet name="Nseur14SomEsa" sheetId="170" r:id="rId245"/>
    <sheet name="Nseur15SuSi" sheetId="173" r:id="rId246"/>
    <sheet name="NseurTuMe" sheetId="183" r:id="rId247"/>
    <sheet name="Nseur16TuS" sheetId="184" r:id="rId248"/>
    <sheet name="Nseur17VaRa" sheetId="191" r:id="rId249"/>
    <sheet name="Nseur18YlKi" sheetId="201" r:id="rId250"/>
    <sheet name="Nalue14VS" sheetId="19" r:id="rId251"/>
    <sheet name="LIITTO" sheetId="7" r:id="rId252"/>
  </sheets>
  <calcPr calcId="145621"/>
</workbook>
</file>

<file path=xl/calcChain.xml><?xml version="1.0" encoding="utf-8"?>
<calcChain xmlns="http://schemas.openxmlformats.org/spreadsheetml/2006/main">
  <c r="H16" i="7" l="1"/>
  <c r="H8" i="7"/>
  <c r="O53" i="7" l="1"/>
  <c r="H45" i="7"/>
  <c r="G45" i="7"/>
  <c r="E45" i="7"/>
  <c r="D45" i="7"/>
  <c r="C45" i="7"/>
  <c r="AG44" i="7"/>
  <c r="AJ44" i="7" s="1"/>
  <c r="AG43" i="7"/>
  <c r="AJ43" i="7" s="1"/>
  <c r="AG42" i="7"/>
  <c r="AJ42" i="7" s="1"/>
  <c r="AG41" i="7"/>
  <c r="AJ41" i="7" s="1"/>
  <c r="AG40" i="7"/>
  <c r="AJ40" i="7" s="1"/>
  <c r="AG39" i="7"/>
  <c r="AJ39" i="7" s="1"/>
  <c r="AG38" i="7"/>
  <c r="AJ38" i="7" s="1"/>
  <c r="AG37" i="7"/>
  <c r="AJ37" i="7" s="1"/>
  <c r="AG36" i="7"/>
  <c r="AJ36" i="7" s="1"/>
  <c r="AG35" i="7"/>
  <c r="AJ35" i="7" s="1"/>
  <c r="AG34" i="7"/>
  <c r="AJ34" i="7" s="1"/>
  <c r="AG33" i="7"/>
  <c r="AJ33" i="7" s="1"/>
  <c r="AG32" i="7"/>
  <c r="AJ32" i="7" s="1"/>
  <c r="AG31" i="7"/>
  <c r="AJ31" i="7" s="1"/>
  <c r="J45" i="7"/>
  <c r="F44" i="7"/>
  <c r="I44" i="7" s="1"/>
  <c r="F43" i="7"/>
  <c r="I43" i="7" s="1"/>
  <c r="F42" i="7"/>
  <c r="I42" i="7" s="1"/>
  <c r="F41" i="7"/>
  <c r="I41" i="7" s="1"/>
  <c r="F40" i="7"/>
  <c r="I40" i="7" s="1"/>
  <c r="F39" i="7"/>
  <c r="I39" i="7" s="1"/>
  <c r="F38" i="7"/>
  <c r="I38" i="7" s="1"/>
  <c r="F37" i="7"/>
  <c r="I37" i="7" s="1"/>
  <c r="F36" i="7"/>
  <c r="I36" i="7" s="1"/>
  <c r="F35" i="7"/>
  <c r="I35" i="7" s="1"/>
  <c r="F34" i="7"/>
  <c r="I34" i="7" s="1"/>
  <c r="F33" i="7"/>
  <c r="I33" i="7" s="1"/>
  <c r="F32" i="7"/>
  <c r="I32" i="7" s="1"/>
  <c r="F31" i="7"/>
  <c r="I31" i="7" s="1"/>
  <c r="E94" i="7"/>
  <c r="D94" i="7"/>
  <c r="C94" i="7"/>
  <c r="E93" i="7"/>
  <c r="D93" i="7"/>
  <c r="C93" i="7"/>
  <c r="E92" i="7"/>
  <c r="D92" i="7"/>
  <c r="C92" i="7"/>
  <c r="E91" i="7"/>
  <c r="D91" i="7"/>
  <c r="C91" i="7"/>
  <c r="E90" i="7"/>
  <c r="D90" i="7"/>
  <c r="C90" i="7"/>
  <c r="E89" i="7"/>
  <c r="D89" i="7"/>
  <c r="C89" i="7"/>
  <c r="E88" i="7"/>
  <c r="D88" i="7"/>
  <c r="C88" i="7"/>
  <c r="E87" i="7"/>
  <c r="D87" i="7"/>
  <c r="C87" i="7"/>
  <c r="E86" i="7"/>
  <c r="D86" i="7"/>
  <c r="C86" i="7"/>
  <c r="E85" i="7"/>
  <c r="D85" i="7"/>
  <c r="C85" i="7"/>
  <c r="E84" i="7"/>
  <c r="D84" i="7"/>
  <c r="C84" i="7"/>
  <c r="E83" i="7"/>
  <c r="D83" i="7"/>
  <c r="C83" i="7"/>
  <c r="E82" i="7"/>
  <c r="D82" i="7"/>
  <c r="C82" i="7"/>
  <c r="E81" i="7"/>
  <c r="D81" i="7"/>
  <c r="C81" i="7"/>
  <c r="G15" i="7"/>
  <c r="G14" i="7"/>
  <c r="G13" i="7"/>
  <c r="G7" i="7"/>
  <c r="G6" i="7"/>
  <c r="G5" i="7"/>
  <c r="F15" i="7"/>
  <c r="F14" i="7"/>
  <c r="F13" i="7"/>
  <c r="F7" i="7"/>
  <c r="F6" i="7"/>
  <c r="F5" i="7"/>
  <c r="E15" i="7"/>
  <c r="E14" i="7"/>
  <c r="E13" i="7"/>
  <c r="E7" i="7"/>
  <c r="E5" i="7"/>
  <c r="E6" i="7"/>
  <c r="D15" i="7"/>
  <c r="D14" i="7"/>
  <c r="D13" i="7"/>
  <c r="D7" i="7"/>
  <c r="D6" i="7"/>
  <c r="D5" i="7"/>
  <c r="C15" i="7"/>
  <c r="C14" i="7"/>
  <c r="C13" i="7"/>
  <c r="C7" i="7"/>
  <c r="C6" i="7"/>
  <c r="C5" i="7"/>
  <c r="N5" i="7"/>
  <c r="F87" i="7" l="1"/>
  <c r="AG45" i="7"/>
  <c r="F86" i="7"/>
  <c r="F82" i="7"/>
  <c r="F45" i="7"/>
  <c r="I45" i="7" s="1"/>
  <c r="F84" i="7"/>
  <c r="F88" i="7"/>
  <c r="E96" i="7"/>
  <c r="F85" i="7"/>
  <c r="C96" i="7"/>
  <c r="F83" i="7"/>
  <c r="D96" i="7"/>
  <c r="F89" i="7"/>
  <c r="F90" i="7"/>
  <c r="F91" i="7"/>
  <c r="F92" i="7"/>
  <c r="F93" i="7"/>
  <c r="F94" i="7"/>
  <c r="F81" i="7"/>
  <c r="G15" i="3"/>
  <c r="G14" i="3"/>
  <c r="G13" i="3"/>
  <c r="G7" i="3"/>
  <c r="G6" i="3"/>
  <c r="G5" i="3"/>
  <c r="F15" i="3"/>
  <c r="F14" i="3"/>
  <c r="F13" i="3"/>
  <c r="F7" i="3"/>
  <c r="F6" i="3"/>
  <c r="F5" i="3"/>
  <c r="E15" i="3"/>
  <c r="E14" i="3"/>
  <c r="E13" i="3"/>
  <c r="E7" i="3"/>
  <c r="E6" i="3"/>
  <c r="E5" i="3"/>
  <c r="D15" i="3"/>
  <c r="D14" i="3"/>
  <c r="D13" i="3"/>
  <c r="D7" i="3"/>
  <c r="D6" i="3"/>
  <c r="D5" i="3"/>
  <c r="C15" i="3"/>
  <c r="C14" i="3"/>
  <c r="C13" i="3"/>
  <c r="C7" i="3"/>
  <c r="C6" i="3"/>
  <c r="C5" i="3"/>
  <c r="E27" i="3"/>
  <c r="D27" i="3"/>
  <c r="C27" i="3"/>
  <c r="K16" i="3"/>
  <c r="J16" i="3"/>
  <c r="K8" i="3"/>
  <c r="K19" i="3" s="1"/>
  <c r="J8" i="3"/>
  <c r="J19" i="3" s="1"/>
  <c r="G15" i="6"/>
  <c r="G14" i="6"/>
  <c r="G13" i="6"/>
  <c r="G7" i="6"/>
  <c r="G6" i="6"/>
  <c r="G5" i="6"/>
  <c r="F15" i="6"/>
  <c r="F14" i="6"/>
  <c r="F13" i="6"/>
  <c r="F7" i="6"/>
  <c r="F6" i="6"/>
  <c r="F5" i="6"/>
  <c r="E15" i="6"/>
  <c r="E14" i="6"/>
  <c r="E13" i="6"/>
  <c r="E7" i="6"/>
  <c r="E6" i="6"/>
  <c r="E5" i="6"/>
  <c r="D15" i="6"/>
  <c r="D14" i="6"/>
  <c r="D13" i="6"/>
  <c r="D7" i="6"/>
  <c r="D6" i="6"/>
  <c r="D5" i="6"/>
  <c r="C15" i="6"/>
  <c r="C14" i="6"/>
  <c r="C13" i="6"/>
  <c r="C7" i="6"/>
  <c r="C6" i="6"/>
  <c r="C5" i="6"/>
  <c r="E27" i="6"/>
  <c r="D27" i="6"/>
  <c r="C27" i="6"/>
  <c r="K16" i="6"/>
  <c r="J16" i="6"/>
  <c r="K8" i="6"/>
  <c r="K19" i="6" s="1"/>
  <c r="J8" i="6"/>
  <c r="J19" i="6" s="1"/>
  <c r="G15" i="8"/>
  <c r="G14" i="8"/>
  <c r="G13" i="8"/>
  <c r="G7" i="8"/>
  <c r="G6" i="8"/>
  <c r="G5" i="8"/>
  <c r="F15" i="8"/>
  <c r="F14" i="8"/>
  <c r="F13" i="8"/>
  <c r="F7" i="8"/>
  <c r="F6" i="8"/>
  <c r="F5" i="8"/>
  <c r="E15" i="8"/>
  <c r="E14" i="8"/>
  <c r="E13" i="8"/>
  <c r="E7" i="8"/>
  <c r="E6" i="8"/>
  <c r="E5" i="8"/>
  <c r="D15" i="8"/>
  <c r="D14" i="8"/>
  <c r="D13" i="8"/>
  <c r="D7" i="8"/>
  <c r="D6" i="8"/>
  <c r="D5" i="8"/>
  <c r="C15" i="8"/>
  <c r="C14" i="8"/>
  <c r="C13" i="8"/>
  <c r="C7" i="8"/>
  <c r="C6" i="8"/>
  <c r="C5" i="8"/>
  <c r="E27" i="8"/>
  <c r="D27" i="8"/>
  <c r="C27" i="8"/>
  <c r="K16" i="8"/>
  <c r="J16" i="8"/>
  <c r="K8" i="8"/>
  <c r="K19" i="8" s="1"/>
  <c r="J8" i="8"/>
  <c r="J19" i="8" s="1"/>
  <c r="F96" i="7" l="1"/>
  <c r="G8" i="3"/>
  <c r="F16" i="3"/>
  <c r="F8" i="3"/>
  <c r="E16" i="3"/>
  <c r="E19" i="3" s="1"/>
  <c r="E8" i="3"/>
  <c r="D16" i="3"/>
  <c r="D8" i="3"/>
  <c r="D19" i="3" s="1"/>
  <c r="C16" i="3"/>
  <c r="C8" i="3"/>
  <c r="C19" i="3" s="1"/>
  <c r="F27" i="3"/>
  <c r="G16" i="3"/>
  <c r="G19" i="3" s="1"/>
  <c r="G16" i="6"/>
  <c r="G8" i="6"/>
  <c r="F16" i="6"/>
  <c r="F8" i="6"/>
  <c r="F19" i="6" s="1"/>
  <c r="E16" i="6"/>
  <c r="E8" i="6"/>
  <c r="D16" i="6"/>
  <c r="D8" i="6"/>
  <c r="C16" i="6"/>
  <c r="C8" i="6"/>
  <c r="F27" i="6"/>
  <c r="G16" i="8"/>
  <c r="G8" i="8"/>
  <c r="G19" i="8" s="1"/>
  <c r="F16" i="8"/>
  <c r="F8" i="8"/>
  <c r="E16" i="8"/>
  <c r="E8" i="8"/>
  <c r="D16" i="8"/>
  <c r="D8" i="8"/>
  <c r="D19" i="8" s="1"/>
  <c r="C16" i="8"/>
  <c r="C8" i="8"/>
  <c r="F27" i="8"/>
  <c r="C19" i="8"/>
  <c r="G14" i="9"/>
  <c r="G13" i="9"/>
  <c r="G7" i="9"/>
  <c r="G6" i="9"/>
  <c r="G5" i="9"/>
  <c r="F15" i="9"/>
  <c r="F14" i="9"/>
  <c r="F13" i="9"/>
  <c r="F7" i="9"/>
  <c r="F6" i="9"/>
  <c r="F5" i="9"/>
  <c r="E15" i="9"/>
  <c r="E14" i="9"/>
  <c r="E13" i="9"/>
  <c r="E7" i="9"/>
  <c r="E6" i="9"/>
  <c r="E5" i="9"/>
  <c r="D15" i="9"/>
  <c r="D14" i="9"/>
  <c r="D13" i="9"/>
  <c r="D7" i="9"/>
  <c r="D6" i="9"/>
  <c r="D5" i="9"/>
  <c r="C15" i="9"/>
  <c r="C14" i="9"/>
  <c r="C13" i="9"/>
  <c r="C7" i="9"/>
  <c r="C6" i="9"/>
  <c r="C5" i="9"/>
  <c r="E27" i="9"/>
  <c r="D27" i="9"/>
  <c r="C27" i="9"/>
  <c r="G15" i="9"/>
  <c r="E20" i="168"/>
  <c r="D20" i="168"/>
  <c r="C20" i="168"/>
  <c r="I25" i="168"/>
  <c r="K19" i="168"/>
  <c r="J19" i="168"/>
  <c r="I19" i="168"/>
  <c r="K16" i="168"/>
  <c r="J16" i="168"/>
  <c r="I16" i="168"/>
  <c r="S16" i="168"/>
  <c r="K8" i="168"/>
  <c r="J8" i="168"/>
  <c r="I8" i="168"/>
  <c r="K16" i="9"/>
  <c r="J16" i="9"/>
  <c r="K8" i="9"/>
  <c r="K19" i="9" s="1"/>
  <c r="J8" i="9"/>
  <c r="J19" i="9" s="1"/>
  <c r="G15" i="10"/>
  <c r="G14" i="10"/>
  <c r="G13" i="10"/>
  <c r="G7" i="10"/>
  <c r="G6" i="10"/>
  <c r="G5" i="10"/>
  <c r="F15" i="10"/>
  <c r="F14" i="10"/>
  <c r="F13" i="10"/>
  <c r="F7" i="10"/>
  <c r="F6" i="10"/>
  <c r="F5" i="10"/>
  <c r="E15" i="10"/>
  <c r="E14" i="10"/>
  <c r="E13" i="10"/>
  <c r="E7" i="10"/>
  <c r="E6" i="10"/>
  <c r="E5" i="10"/>
  <c r="D15" i="10"/>
  <c r="D14" i="10"/>
  <c r="D13" i="10"/>
  <c r="D7" i="10"/>
  <c r="D6" i="10"/>
  <c r="D5" i="10"/>
  <c r="C15" i="10"/>
  <c r="C14" i="10"/>
  <c r="C13" i="10"/>
  <c r="C7" i="10"/>
  <c r="C6" i="10"/>
  <c r="C5" i="10"/>
  <c r="E27" i="10"/>
  <c r="D27" i="10"/>
  <c r="C27" i="10"/>
  <c r="K16" i="10"/>
  <c r="J16" i="10"/>
  <c r="K8" i="10"/>
  <c r="K19" i="10" s="1"/>
  <c r="J8" i="10"/>
  <c r="J19" i="10" s="1"/>
  <c r="G15" i="11"/>
  <c r="G14" i="11"/>
  <c r="G13" i="11"/>
  <c r="G7" i="11"/>
  <c r="G6" i="11"/>
  <c r="G5" i="11"/>
  <c r="F15" i="11"/>
  <c r="F14" i="11"/>
  <c r="F13" i="11"/>
  <c r="F7" i="11"/>
  <c r="F6" i="11"/>
  <c r="F5" i="11"/>
  <c r="E15" i="11"/>
  <c r="E14" i="11"/>
  <c r="E13" i="11"/>
  <c r="E7" i="11"/>
  <c r="E6" i="11"/>
  <c r="E5" i="11"/>
  <c r="D15" i="11"/>
  <c r="D14" i="11"/>
  <c r="D13" i="11"/>
  <c r="D7" i="11"/>
  <c r="D6" i="11"/>
  <c r="D5" i="11"/>
  <c r="C15" i="11"/>
  <c r="C14" i="11"/>
  <c r="C13" i="11"/>
  <c r="C7" i="11"/>
  <c r="C6" i="11"/>
  <c r="C5" i="11"/>
  <c r="E27" i="11"/>
  <c r="D27" i="11"/>
  <c r="C27" i="11"/>
  <c r="K16" i="11"/>
  <c r="J16" i="11"/>
  <c r="K8" i="11"/>
  <c r="K19" i="11" s="1"/>
  <c r="J8" i="11"/>
  <c r="J19" i="11" s="1"/>
  <c r="G15" i="12"/>
  <c r="G14" i="12"/>
  <c r="G13" i="12"/>
  <c r="G7" i="12"/>
  <c r="G6" i="12"/>
  <c r="G5" i="12"/>
  <c r="F15" i="12"/>
  <c r="F14" i="12"/>
  <c r="F13" i="12"/>
  <c r="F7" i="12"/>
  <c r="F6" i="12"/>
  <c r="F5" i="12"/>
  <c r="E15" i="12"/>
  <c r="E14" i="12"/>
  <c r="E13" i="12"/>
  <c r="E7" i="12"/>
  <c r="E6" i="12"/>
  <c r="E5" i="12"/>
  <c r="D15" i="12"/>
  <c r="D14" i="12"/>
  <c r="D13" i="12"/>
  <c r="D7" i="12"/>
  <c r="D6" i="12"/>
  <c r="D5" i="12"/>
  <c r="C15" i="12"/>
  <c r="C14" i="12"/>
  <c r="C13" i="12"/>
  <c r="C7" i="12"/>
  <c r="C6" i="12"/>
  <c r="C5" i="12"/>
  <c r="E27" i="12"/>
  <c r="D27" i="12"/>
  <c r="C27" i="12"/>
  <c r="F19" i="3" l="1"/>
  <c r="H19" i="3" s="1"/>
  <c r="H16" i="3"/>
  <c r="H8" i="3"/>
  <c r="E20" i="3"/>
  <c r="G19" i="6"/>
  <c r="E19" i="6"/>
  <c r="H16" i="6"/>
  <c r="D19" i="6"/>
  <c r="H8" i="6"/>
  <c r="C19" i="6"/>
  <c r="E20" i="6" s="1"/>
  <c r="F19" i="8"/>
  <c r="E19" i="8"/>
  <c r="H16" i="8"/>
  <c r="H8" i="8"/>
  <c r="H19" i="8"/>
  <c r="E20" i="8"/>
  <c r="G8" i="9"/>
  <c r="F16" i="9"/>
  <c r="F8" i="9"/>
  <c r="F19" i="9" s="1"/>
  <c r="E16" i="9"/>
  <c r="E8" i="9"/>
  <c r="D16" i="9"/>
  <c r="D8" i="9"/>
  <c r="C16" i="9"/>
  <c r="C19" i="9" s="1"/>
  <c r="C8" i="9"/>
  <c r="F27" i="9"/>
  <c r="G16" i="9"/>
  <c r="G19" i="9" s="1"/>
  <c r="G16" i="10"/>
  <c r="G8" i="10"/>
  <c r="G19" i="10" s="1"/>
  <c r="F16" i="10"/>
  <c r="F8" i="10"/>
  <c r="E16" i="10"/>
  <c r="E8" i="10"/>
  <c r="D16" i="10"/>
  <c r="D8" i="10"/>
  <c r="D19" i="10" s="1"/>
  <c r="C16" i="10"/>
  <c r="C8" i="10"/>
  <c r="F27" i="10"/>
  <c r="G16" i="11"/>
  <c r="G8" i="11"/>
  <c r="F16" i="11"/>
  <c r="F8" i="11"/>
  <c r="E16" i="11"/>
  <c r="E8" i="11"/>
  <c r="D16" i="11"/>
  <c r="D8" i="11"/>
  <c r="D19" i="11" s="1"/>
  <c r="C16" i="11"/>
  <c r="C8" i="11"/>
  <c r="F27" i="11"/>
  <c r="C19" i="11"/>
  <c r="F27" i="12"/>
  <c r="K16" i="12"/>
  <c r="J16" i="12"/>
  <c r="G16" i="12"/>
  <c r="F16" i="12"/>
  <c r="E16" i="12"/>
  <c r="D16" i="12"/>
  <c r="C16" i="12"/>
  <c r="K8" i="12"/>
  <c r="K19" i="12" s="1"/>
  <c r="J8" i="12"/>
  <c r="J19" i="12" s="1"/>
  <c r="G8" i="12"/>
  <c r="F8" i="12"/>
  <c r="F19" i="12" s="1"/>
  <c r="E8" i="12"/>
  <c r="D8" i="12"/>
  <c r="C8" i="12"/>
  <c r="G15" i="13"/>
  <c r="G14" i="13"/>
  <c r="G13" i="13"/>
  <c r="G7" i="13"/>
  <c r="G6" i="13"/>
  <c r="G5" i="13"/>
  <c r="F15" i="13"/>
  <c r="F14" i="13"/>
  <c r="F13" i="13"/>
  <c r="F7" i="13"/>
  <c r="F6" i="13"/>
  <c r="F5" i="13"/>
  <c r="E15" i="13"/>
  <c r="E14" i="13"/>
  <c r="E13" i="13"/>
  <c r="E7" i="13"/>
  <c r="E6" i="13"/>
  <c r="E5" i="13"/>
  <c r="D15" i="13"/>
  <c r="D14" i="13"/>
  <c r="D13" i="13"/>
  <c r="D7" i="13"/>
  <c r="D6" i="13"/>
  <c r="D5" i="13"/>
  <c r="C15" i="13"/>
  <c r="C14" i="13"/>
  <c r="C13" i="13"/>
  <c r="C7" i="13"/>
  <c r="C6" i="13"/>
  <c r="C5" i="13"/>
  <c r="E27" i="13"/>
  <c r="D27" i="13"/>
  <c r="C27" i="13"/>
  <c r="K16" i="13"/>
  <c r="J16" i="13"/>
  <c r="K8" i="13"/>
  <c r="K19" i="13" s="1"/>
  <c r="J8" i="13"/>
  <c r="J19" i="13" s="1"/>
  <c r="G15" i="14"/>
  <c r="G14" i="14"/>
  <c r="G13" i="14"/>
  <c r="G7" i="14"/>
  <c r="G6" i="14"/>
  <c r="G5" i="14"/>
  <c r="F15" i="14"/>
  <c r="F14" i="14"/>
  <c r="F13" i="14"/>
  <c r="F7" i="14"/>
  <c r="F6" i="14"/>
  <c r="F5" i="14"/>
  <c r="E15" i="14"/>
  <c r="E14" i="14"/>
  <c r="E13" i="14"/>
  <c r="E7" i="14"/>
  <c r="E6" i="14"/>
  <c r="E5" i="14"/>
  <c r="D15" i="14"/>
  <c r="D14" i="14"/>
  <c r="D13" i="14"/>
  <c r="D7" i="14"/>
  <c r="D6" i="14"/>
  <c r="D5" i="14"/>
  <c r="C15" i="14"/>
  <c r="C14" i="14"/>
  <c r="C13" i="14"/>
  <c r="C7" i="14"/>
  <c r="C6" i="14"/>
  <c r="C5" i="14"/>
  <c r="E27" i="14"/>
  <c r="D27" i="14"/>
  <c r="C27" i="14"/>
  <c r="K16" i="14"/>
  <c r="J16" i="14"/>
  <c r="K8" i="14"/>
  <c r="K19" i="14" s="1"/>
  <c r="J8" i="14"/>
  <c r="J19" i="14" s="1"/>
  <c r="G15" i="15"/>
  <c r="G14" i="15"/>
  <c r="G13" i="15"/>
  <c r="G7" i="15"/>
  <c r="G6" i="15"/>
  <c r="G5" i="15"/>
  <c r="F15" i="15"/>
  <c r="F14" i="15"/>
  <c r="F13" i="15"/>
  <c r="F7" i="15"/>
  <c r="F6" i="15"/>
  <c r="F5" i="15"/>
  <c r="E15" i="15"/>
  <c r="E14" i="15"/>
  <c r="E13" i="15"/>
  <c r="E7" i="15"/>
  <c r="E6" i="15"/>
  <c r="E5" i="15"/>
  <c r="D15" i="15"/>
  <c r="D14" i="15"/>
  <c r="D13" i="15"/>
  <c r="D7" i="15"/>
  <c r="D6" i="15"/>
  <c r="D5" i="15"/>
  <c r="C15" i="15"/>
  <c r="C14" i="15"/>
  <c r="C13" i="15"/>
  <c r="C7" i="15"/>
  <c r="C6" i="15"/>
  <c r="C5" i="15"/>
  <c r="E27" i="15"/>
  <c r="D27" i="15"/>
  <c r="C27" i="15"/>
  <c r="K16" i="15"/>
  <c r="J16" i="15"/>
  <c r="K8" i="15"/>
  <c r="K19" i="15" s="1"/>
  <c r="J8" i="15"/>
  <c r="J19" i="15" s="1"/>
  <c r="E27" i="16"/>
  <c r="D27" i="16"/>
  <c r="C27" i="16"/>
  <c r="C15" i="16"/>
  <c r="C14" i="16"/>
  <c r="C13" i="16"/>
  <c r="C7" i="16"/>
  <c r="C6" i="16"/>
  <c r="C5" i="16"/>
  <c r="D15" i="16"/>
  <c r="D14" i="16"/>
  <c r="D13" i="16"/>
  <c r="D7" i="16"/>
  <c r="D6" i="16"/>
  <c r="D5" i="16"/>
  <c r="E15" i="16"/>
  <c r="E14" i="16"/>
  <c r="E13" i="16"/>
  <c r="E7" i="16"/>
  <c r="E6" i="16"/>
  <c r="E5" i="16"/>
  <c r="F15" i="16"/>
  <c r="F14" i="16"/>
  <c r="F13" i="16"/>
  <c r="F7" i="16"/>
  <c r="F6" i="16"/>
  <c r="F5" i="16"/>
  <c r="G5" i="16"/>
  <c r="G6" i="16"/>
  <c r="G7" i="16"/>
  <c r="G13" i="16"/>
  <c r="G14" i="16"/>
  <c r="G15" i="16"/>
  <c r="K16" i="16"/>
  <c r="J16" i="16"/>
  <c r="K8" i="16"/>
  <c r="K19" i="16" s="1"/>
  <c r="J8" i="16"/>
  <c r="J19" i="16" s="1"/>
  <c r="H19" i="6" l="1"/>
  <c r="E19" i="9"/>
  <c r="H19" i="9" s="1"/>
  <c r="D19" i="9"/>
  <c r="H8" i="9"/>
  <c r="H16" i="9"/>
  <c r="E20" i="9"/>
  <c r="F19" i="10"/>
  <c r="E19" i="10"/>
  <c r="H16" i="10"/>
  <c r="C19" i="10"/>
  <c r="H8" i="10"/>
  <c r="G19" i="11"/>
  <c r="F19" i="11"/>
  <c r="E19" i="11"/>
  <c r="H16" i="11"/>
  <c r="H8" i="11"/>
  <c r="E20" i="11"/>
  <c r="G19" i="12"/>
  <c r="D19" i="12"/>
  <c r="E19" i="12"/>
  <c r="H16" i="12"/>
  <c r="C19" i="12"/>
  <c r="H8" i="12"/>
  <c r="G8" i="13"/>
  <c r="F16" i="13"/>
  <c r="F8" i="13"/>
  <c r="E16" i="13"/>
  <c r="E8" i="13"/>
  <c r="D16" i="13"/>
  <c r="D8" i="13"/>
  <c r="D19" i="13" s="1"/>
  <c r="C16" i="13"/>
  <c r="C8" i="13"/>
  <c r="F27" i="13"/>
  <c r="G16" i="13"/>
  <c r="C19" i="13"/>
  <c r="G16" i="14"/>
  <c r="G8" i="14"/>
  <c r="F16" i="14"/>
  <c r="F8" i="14"/>
  <c r="E16" i="14"/>
  <c r="E8" i="14"/>
  <c r="D16" i="14"/>
  <c r="D8" i="14"/>
  <c r="C16" i="14"/>
  <c r="C8" i="14"/>
  <c r="F27" i="14"/>
  <c r="E19" i="14"/>
  <c r="G16" i="15"/>
  <c r="G8" i="15"/>
  <c r="G19" i="15" s="1"/>
  <c r="F16" i="15"/>
  <c r="F8" i="15"/>
  <c r="E16" i="15"/>
  <c r="E8" i="15"/>
  <c r="D16" i="15"/>
  <c r="D8" i="15"/>
  <c r="D19" i="15" s="1"/>
  <c r="C16" i="15"/>
  <c r="C8" i="15"/>
  <c r="F27" i="15"/>
  <c r="F27" i="16"/>
  <c r="C16" i="16"/>
  <c r="C19" i="16" s="1"/>
  <c r="C8" i="16"/>
  <c r="D16" i="16"/>
  <c r="D8" i="16"/>
  <c r="E16" i="16"/>
  <c r="E19" i="16" s="1"/>
  <c r="E8" i="16"/>
  <c r="F16" i="16"/>
  <c r="F8" i="16"/>
  <c r="G8" i="16"/>
  <c r="G16" i="16"/>
  <c r="G19" i="16" s="1"/>
  <c r="E27" i="17"/>
  <c r="D27" i="17"/>
  <c r="C27" i="17"/>
  <c r="C15" i="17"/>
  <c r="C14" i="17"/>
  <c r="C13" i="17"/>
  <c r="C7" i="17"/>
  <c r="C6" i="17"/>
  <c r="C5" i="17"/>
  <c r="D15" i="17"/>
  <c r="D14" i="17"/>
  <c r="D13" i="17"/>
  <c r="D7" i="17"/>
  <c r="D6" i="17"/>
  <c r="D5" i="17"/>
  <c r="E15" i="17"/>
  <c r="E14" i="17"/>
  <c r="E13" i="17"/>
  <c r="E7" i="17"/>
  <c r="E6" i="17"/>
  <c r="E5" i="17"/>
  <c r="F15" i="17"/>
  <c r="F14" i="17"/>
  <c r="F13" i="17"/>
  <c r="F7" i="17"/>
  <c r="F6" i="17"/>
  <c r="F5" i="17"/>
  <c r="G5" i="17"/>
  <c r="G6" i="17"/>
  <c r="G7" i="17"/>
  <c r="G13" i="17"/>
  <c r="G14" i="17"/>
  <c r="G15" i="17"/>
  <c r="F27" i="17"/>
  <c r="K16" i="17"/>
  <c r="J16" i="17"/>
  <c r="E16" i="17"/>
  <c r="C16" i="17"/>
  <c r="K8" i="17"/>
  <c r="K19" i="17" s="1"/>
  <c r="J8" i="17"/>
  <c r="J19" i="17" s="1"/>
  <c r="E27" i="18"/>
  <c r="D27" i="18"/>
  <c r="C27" i="18"/>
  <c r="C15" i="18"/>
  <c r="C14" i="18"/>
  <c r="C13" i="18"/>
  <c r="C7" i="18"/>
  <c r="C6" i="18"/>
  <c r="C5" i="18"/>
  <c r="D15" i="18"/>
  <c r="D14" i="18"/>
  <c r="D13" i="18"/>
  <c r="D7" i="18"/>
  <c r="D6" i="18"/>
  <c r="D5" i="18"/>
  <c r="E15" i="18"/>
  <c r="E14" i="18"/>
  <c r="E13" i="18"/>
  <c r="E7" i="18"/>
  <c r="E6" i="18"/>
  <c r="E5" i="18"/>
  <c r="F15" i="18"/>
  <c r="F14" i="18"/>
  <c r="F13" i="18"/>
  <c r="F7" i="18"/>
  <c r="F6" i="18"/>
  <c r="F5" i="18"/>
  <c r="G5" i="18"/>
  <c r="G6" i="18"/>
  <c r="G7" i="18"/>
  <c r="G13" i="18"/>
  <c r="G14" i="18"/>
  <c r="G15" i="18"/>
  <c r="K16" i="18"/>
  <c r="J16" i="18"/>
  <c r="K8" i="18"/>
  <c r="K19" i="18" s="1"/>
  <c r="J8" i="18"/>
  <c r="J19" i="18" s="1"/>
  <c r="N5" i="18"/>
  <c r="O5" i="18"/>
  <c r="P5" i="18"/>
  <c r="Q5" i="18"/>
  <c r="R5" i="18"/>
  <c r="N6" i="18"/>
  <c r="O6" i="18"/>
  <c r="P6" i="18"/>
  <c r="Q6" i="18"/>
  <c r="R6" i="18"/>
  <c r="N7" i="18"/>
  <c r="O7" i="18"/>
  <c r="O8" i="18" s="1"/>
  <c r="P7" i="18"/>
  <c r="Q7" i="18"/>
  <c r="R7" i="18"/>
  <c r="R8" i="18" s="1"/>
  <c r="P8" i="18"/>
  <c r="N13" i="18"/>
  <c r="O13" i="18"/>
  <c r="P13" i="18"/>
  <c r="Q13" i="18"/>
  <c r="R13" i="18"/>
  <c r="N14" i="18"/>
  <c r="O14" i="18"/>
  <c r="P14" i="18"/>
  <c r="Q14" i="18"/>
  <c r="R14" i="18"/>
  <c r="N15" i="18"/>
  <c r="O15" i="18"/>
  <c r="O16" i="18" s="1"/>
  <c r="O19" i="18" s="1"/>
  <c r="P15" i="18"/>
  <c r="Q15" i="18"/>
  <c r="R15" i="18"/>
  <c r="R16" i="18" s="1"/>
  <c r="R19" i="18" s="1"/>
  <c r="P16" i="18"/>
  <c r="P19" i="18"/>
  <c r="N27" i="18"/>
  <c r="O27" i="18"/>
  <c r="P27" i="18"/>
  <c r="E27" i="19"/>
  <c r="D27" i="19"/>
  <c r="C27" i="19"/>
  <c r="C15" i="19"/>
  <c r="C14" i="19"/>
  <c r="C13" i="19"/>
  <c r="C7" i="19"/>
  <c r="C6" i="19"/>
  <c r="C5" i="19"/>
  <c r="D15" i="19"/>
  <c r="D14" i="19"/>
  <c r="D13" i="19"/>
  <c r="D7" i="19"/>
  <c r="D6" i="19"/>
  <c r="D5" i="19"/>
  <c r="E15" i="19"/>
  <c r="E14" i="19"/>
  <c r="E13" i="19"/>
  <c r="E7" i="19"/>
  <c r="E6" i="19"/>
  <c r="E5" i="19"/>
  <c r="F15" i="19"/>
  <c r="F14" i="19"/>
  <c r="F13" i="19"/>
  <c r="F7" i="19"/>
  <c r="F6" i="19"/>
  <c r="F5" i="19"/>
  <c r="G5" i="19"/>
  <c r="G6" i="19"/>
  <c r="G7" i="19"/>
  <c r="G13" i="19"/>
  <c r="G14" i="19"/>
  <c r="G15" i="19"/>
  <c r="K16" i="19"/>
  <c r="J16" i="19"/>
  <c r="K8" i="19"/>
  <c r="K19" i="19" s="1"/>
  <c r="J8" i="19"/>
  <c r="J19" i="19" s="1"/>
  <c r="J25" i="262"/>
  <c r="I25" i="262"/>
  <c r="F25" i="262"/>
  <c r="H25" i="262" s="1"/>
  <c r="E21" i="262"/>
  <c r="D21" i="262"/>
  <c r="C21" i="262"/>
  <c r="E20" i="262"/>
  <c r="D20" i="262"/>
  <c r="C20" i="262"/>
  <c r="K19" i="262"/>
  <c r="J19" i="262"/>
  <c r="I19" i="262"/>
  <c r="K16" i="262"/>
  <c r="J16" i="262"/>
  <c r="I16" i="262"/>
  <c r="G16" i="262"/>
  <c r="F16" i="262"/>
  <c r="E16" i="262"/>
  <c r="H16" i="262" s="1"/>
  <c r="D16" i="262"/>
  <c r="C16" i="262"/>
  <c r="K8" i="262"/>
  <c r="J8" i="262"/>
  <c r="I8" i="262"/>
  <c r="G8" i="262"/>
  <c r="G19" i="262" s="1"/>
  <c r="F8" i="262"/>
  <c r="F19" i="262" s="1"/>
  <c r="E8" i="262"/>
  <c r="E19" i="262" s="1"/>
  <c r="D8" i="262"/>
  <c r="D19" i="262" s="1"/>
  <c r="C8" i="262"/>
  <c r="C19" i="262" s="1"/>
  <c r="J25" i="261"/>
  <c r="I25" i="261"/>
  <c r="F25" i="261"/>
  <c r="H25" i="261" s="1"/>
  <c r="E21" i="261"/>
  <c r="D21" i="261"/>
  <c r="C21" i="261"/>
  <c r="E20" i="261"/>
  <c r="D20" i="261"/>
  <c r="C20" i="261"/>
  <c r="K19" i="261"/>
  <c r="J19" i="261"/>
  <c r="I19" i="261"/>
  <c r="K16" i="261"/>
  <c r="J16" i="261"/>
  <c r="I16" i="261"/>
  <c r="G16" i="261"/>
  <c r="F16" i="261"/>
  <c r="E16" i="261"/>
  <c r="D16" i="261"/>
  <c r="C16" i="261"/>
  <c r="H16" i="261" s="1"/>
  <c r="K8" i="261"/>
  <c r="J8" i="261"/>
  <c r="I8" i="261"/>
  <c r="G8" i="261"/>
  <c r="G19" i="261" s="1"/>
  <c r="F8" i="261"/>
  <c r="E8" i="261"/>
  <c r="E19" i="261" s="1"/>
  <c r="D8" i="261"/>
  <c r="D19" i="261" s="1"/>
  <c r="C8" i="261"/>
  <c r="E20" i="10" l="1"/>
  <c r="H19" i="10"/>
  <c r="H19" i="11"/>
  <c r="E20" i="12"/>
  <c r="H19" i="12"/>
  <c r="G19" i="13"/>
  <c r="F19" i="13"/>
  <c r="H16" i="13"/>
  <c r="E19" i="13"/>
  <c r="H8" i="13"/>
  <c r="E20" i="13"/>
  <c r="G19" i="14"/>
  <c r="H16" i="14"/>
  <c r="F19" i="14"/>
  <c r="D19" i="14"/>
  <c r="C19" i="14"/>
  <c r="H8" i="14"/>
  <c r="F19" i="15"/>
  <c r="E19" i="15"/>
  <c r="H16" i="15"/>
  <c r="C19" i="15"/>
  <c r="H8" i="15"/>
  <c r="D19" i="16"/>
  <c r="H8" i="16"/>
  <c r="F19" i="16"/>
  <c r="H16" i="16"/>
  <c r="E20" i="16"/>
  <c r="C8" i="17"/>
  <c r="C19" i="17" s="1"/>
  <c r="D16" i="17"/>
  <c r="D8" i="17"/>
  <c r="E8" i="17"/>
  <c r="E19" i="17" s="1"/>
  <c r="F16" i="17"/>
  <c r="F8" i="17"/>
  <c r="G8" i="17"/>
  <c r="G16" i="17"/>
  <c r="H16" i="17" s="1"/>
  <c r="F27" i="18"/>
  <c r="C16" i="18"/>
  <c r="C8" i="18"/>
  <c r="D16" i="18"/>
  <c r="D8" i="18"/>
  <c r="E16" i="18"/>
  <c r="E8" i="18"/>
  <c r="E19" i="18" s="1"/>
  <c r="F16" i="18"/>
  <c r="F8" i="18"/>
  <c r="G8" i="18"/>
  <c r="G16" i="18"/>
  <c r="G19" i="18" s="1"/>
  <c r="C19" i="18"/>
  <c r="Q16" i="18"/>
  <c r="Q19" i="18" s="1"/>
  <c r="N16" i="18"/>
  <c r="Q8" i="18"/>
  <c r="N8" i="18"/>
  <c r="S8" i="18" s="1"/>
  <c r="I8" i="18" s="1"/>
  <c r="Q27" i="18"/>
  <c r="N19" i="18"/>
  <c r="P20" i="18" s="1"/>
  <c r="F27" i="19"/>
  <c r="C16" i="19"/>
  <c r="C8" i="19"/>
  <c r="D16" i="19"/>
  <c r="D8" i="19"/>
  <c r="E16" i="19"/>
  <c r="E8" i="19"/>
  <c r="E19" i="19" s="1"/>
  <c r="F16" i="19"/>
  <c r="F8" i="19"/>
  <c r="G8" i="19"/>
  <c r="G16" i="19"/>
  <c r="C19" i="19"/>
  <c r="H8" i="262"/>
  <c r="H19" i="262" s="1"/>
  <c r="C19" i="261"/>
  <c r="F19" i="261"/>
  <c r="H8" i="261"/>
  <c r="H19" i="261" s="1"/>
  <c r="J25" i="260"/>
  <c r="I25" i="260"/>
  <c r="F25" i="260"/>
  <c r="H25" i="260" s="1"/>
  <c r="E21" i="260"/>
  <c r="D21" i="260"/>
  <c r="C21" i="260"/>
  <c r="E20" i="260"/>
  <c r="D20" i="260"/>
  <c r="C20" i="260"/>
  <c r="K19" i="260"/>
  <c r="J19" i="260"/>
  <c r="I19" i="260"/>
  <c r="K16" i="260"/>
  <c r="J16" i="260"/>
  <c r="I16" i="260"/>
  <c r="G16" i="260"/>
  <c r="F16" i="260"/>
  <c r="E16" i="260"/>
  <c r="D16" i="260"/>
  <c r="C16" i="260"/>
  <c r="K8" i="260"/>
  <c r="J8" i="260"/>
  <c r="I8" i="260"/>
  <c r="G8" i="260"/>
  <c r="F8" i="260"/>
  <c r="E8" i="260"/>
  <c r="D8" i="260"/>
  <c r="C8" i="260"/>
  <c r="J25" i="259"/>
  <c r="I25" i="259"/>
  <c r="F25" i="259"/>
  <c r="H25" i="259" s="1"/>
  <c r="E21" i="259"/>
  <c r="D21" i="259"/>
  <c r="C21" i="259"/>
  <c r="E20" i="259"/>
  <c r="D20" i="259"/>
  <c r="C20" i="259"/>
  <c r="K19" i="259"/>
  <c r="J19" i="259"/>
  <c r="I19" i="259"/>
  <c r="K16" i="259"/>
  <c r="J16" i="259"/>
  <c r="I16" i="259"/>
  <c r="G16" i="259"/>
  <c r="F16" i="259"/>
  <c r="E16" i="259"/>
  <c r="D16" i="259"/>
  <c r="C16" i="259"/>
  <c r="K8" i="259"/>
  <c r="J8" i="259"/>
  <c r="I8" i="259"/>
  <c r="G8" i="259"/>
  <c r="F8" i="259"/>
  <c r="E8" i="259"/>
  <c r="D8" i="259"/>
  <c r="C8" i="259"/>
  <c r="J25" i="112"/>
  <c r="F25" i="112"/>
  <c r="H25" i="112" s="1"/>
  <c r="K19" i="112"/>
  <c r="J19" i="112"/>
  <c r="K16" i="112"/>
  <c r="J16" i="112"/>
  <c r="G16" i="112"/>
  <c r="F16" i="112"/>
  <c r="E16" i="112"/>
  <c r="D16" i="112"/>
  <c r="C16" i="112"/>
  <c r="K8" i="112"/>
  <c r="J8" i="112"/>
  <c r="G8" i="112"/>
  <c r="F8" i="112"/>
  <c r="E8" i="112"/>
  <c r="D8" i="112"/>
  <c r="C8" i="112"/>
  <c r="F25" i="205"/>
  <c r="H25" i="205" s="1"/>
  <c r="K19" i="205"/>
  <c r="J19" i="205"/>
  <c r="K16" i="205"/>
  <c r="J16" i="205"/>
  <c r="G16" i="205"/>
  <c r="F16" i="205"/>
  <c r="E16" i="205"/>
  <c r="D16" i="205"/>
  <c r="C16" i="205"/>
  <c r="K8" i="205"/>
  <c r="J8" i="205"/>
  <c r="G8" i="205"/>
  <c r="F8" i="205"/>
  <c r="E8" i="205"/>
  <c r="D8" i="205"/>
  <c r="C8" i="205"/>
  <c r="H19" i="13" l="1"/>
  <c r="E20" i="14"/>
  <c r="H19" i="14"/>
  <c r="E20" i="15"/>
  <c r="H19" i="15"/>
  <c r="H19" i="16"/>
  <c r="D19" i="17"/>
  <c r="E20" i="17" s="1"/>
  <c r="F19" i="17"/>
  <c r="H8" i="17"/>
  <c r="G19" i="17"/>
  <c r="D19" i="18"/>
  <c r="E20" i="18" s="1"/>
  <c r="H8" i="18"/>
  <c r="F19" i="18"/>
  <c r="H16" i="18"/>
  <c r="S16" i="18"/>
  <c r="I16" i="18" s="1"/>
  <c r="I19" i="18" s="1"/>
  <c r="S19" i="18"/>
  <c r="D19" i="19"/>
  <c r="E20" i="19" s="1"/>
  <c r="H16" i="19"/>
  <c r="F19" i="19"/>
  <c r="H8" i="19"/>
  <c r="G19" i="19"/>
  <c r="D19" i="205"/>
  <c r="G19" i="205"/>
  <c r="E19" i="112"/>
  <c r="D19" i="260"/>
  <c r="G19" i="260"/>
  <c r="E19" i="260"/>
  <c r="D19" i="112"/>
  <c r="G19" i="112"/>
  <c r="D19" i="259"/>
  <c r="G19" i="259"/>
  <c r="H16" i="259"/>
  <c r="C19" i="260"/>
  <c r="F19" i="260"/>
  <c r="H16" i="260"/>
  <c r="H8" i="260"/>
  <c r="C19" i="205"/>
  <c r="F19" i="205"/>
  <c r="H16" i="205"/>
  <c r="C19" i="259"/>
  <c r="F19" i="259"/>
  <c r="E19" i="259"/>
  <c r="H8" i="259"/>
  <c r="H16" i="112"/>
  <c r="E19" i="205"/>
  <c r="C19" i="112"/>
  <c r="F19" i="112"/>
  <c r="H8" i="112"/>
  <c r="H8" i="205"/>
  <c r="J25" i="251"/>
  <c r="F25" i="251"/>
  <c r="H25" i="251" s="1"/>
  <c r="E21" i="251"/>
  <c r="D21" i="251"/>
  <c r="C21" i="251"/>
  <c r="K19" i="251"/>
  <c r="J19" i="251"/>
  <c r="K16" i="251"/>
  <c r="J16" i="251"/>
  <c r="G16" i="251"/>
  <c r="F16" i="251"/>
  <c r="E16" i="251"/>
  <c r="D16" i="251"/>
  <c r="C16" i="251"/>
  <c r="K8" i="251"/>
  <c r="J8" i="251"/>
  <c r="G8" i="251"/>
  <c r="F8" i="251"/>
  <c r="E8" i="251"/>
  <c r="E19" i="251" s="1"/>
  <c r="D8" i="251"/>
  <c r="C8" i="251"/>
  <c r="F25" i="237"/>
  <c r="F25" i="180"/>
  <c r="H25" i="180" s="1"/>
  <c r="K19" i="180"/>
  <c r="J19" i="180"/>
  <c r="K16" i="180"/>
  <c r="J16" i="180"/>
  <c r="G16" i="180"/>
  <c r="F16" i="180"/>
  <c r="E16" i="180"/>
  <c r="D16" i="180"/>
  <c r="C16" i="180"/>
  <c r="K8" i="180"/>
  <c r="J8" i="180"/>
  <c r="G8" i="180"/>
  <c r="F8" i="180"/>
  <c r="E8" i="180"/>
  <c r="D8" i="180"/>
  <c r="C8" i="180"/>
  <c r="F25" i="227"/>
  <c r="H25" i="227" s="1"/>
  <c r="K19" i="227"/>
  <c r="J19" i="227"/>
  <c r="K16" i="227"/>
  <c r="J16" i="227"/>
  <c r="G16" i="227"/>
  <c r="F16" i="227"/>
  <c r="E16" i="227"/>
  <c r="D16" i="227"/>
  <c r="C16" i="227"/>
  <c r="K8" i="227"/>
  <c r="J8" i="227"/>
  <c r="G8" i="227"/>
  <c r="G19" i="227" s="1"/>
  <c r="F8" i="227"/>
  <c r="E8" i="227"/>
  <c r="D8" i="227"/>
  <c r="D19" i="227" s="1"/>
  <c r="C8" i="227"/>
  <c r="J25" i="258"/>
  <c r="I25" i="258"/>
  <c r="F25" i="258"/>
  <c r="H25" i="258" s="1"/>
  <c r="E21" i="258"/>
  <c r="D21" i="258"/>
  <c r="C21" i="258"/>
  <c r="E20" i="258"/>
  <c r="D20" i="258"/>
  <c r="C20" i="258"/>
  <c r="K19" i="258"/>
  <c r="J19" i="258"/>
  <c r="I19" i="258"/>
  <c r="K16" i="258"/>
  <c r="J16" i="258"/>
  <c r="I16" i="258"/>
  <c r="G16" i="258"/>
  <c r="F16" i="258"/>
  <c r="E16" i="258"/>
  <c r="D16" i="258"/>
  <c r="C16" i="258"/>
  <c r="K8" i="258"/>
  <c r="J8" i="258"/>
  <c r="I8" i="258"/>
  <c r="G8" i="258"/>
  <c r="F8" i="258"/>
  <c r="E8" i="258"/>
  <c r="E19" i="258" s="1"/>
  <c r="D8" i="258"/>
  <c r="C8" i="258"/>
  <c r="J25" i="257"/>
  <c r="I25" i="257"/>
  <c r="F25" i="257"/>
  <c r="H25" i="257" s="1"/>
  <c r="E21" i="257"/>
  <c r="D21" i="257"/>
  <c r="C21" i="257"/>
  <c r="E20" i="257"/>
  <c r="D20" i="257"/>
  <c r="C20" i="257"/>
  <c r="K19" i="257"/>
  <c r="J19" i="257"/>
  <c r="I19" i="257"/>
  <c r="K16" i="257"/>
  <c r="J16" i="257"/>
  <c r="I16" i="257"/>
  <c r="G16" i="257"/>
  <c r="F16" i="257"/>
  <c r="E16" i="257"/>
  <c r="D16" i="257"/>
  <c r="C16" i="257"/>
  <c r="K8" i="257"/>
  <c r="J8" i="257"/>
  <c r="I8" i="257"/>
  <c r="G8" i="257"/>
  <c r="F8" i="257"/>
  <c r="E8" i="257"/>
  <c r="D8" i="257"/>
  <c r="C8" i="257"/>
  <c r="C19" i="257" s="1"/>
  <c r="F25" i="197"/>
  <c r="H25" i="197" s="1"/>
  <c r="K19" i="197"/>
  <c r="J19" i="197"/>
  <c r="K16" i="197"/>
  <c r="J16" i="197"/>
  <c r="G16" i="197"/>
  <c r="F16" i="197"/>
  <c r="E16" i="197"/>
  <c r="D16" i="197"/>
  <c r="C16" i="197"/>
  <c r="K8" i="197"/>
  <c r="J8" i="197"/>
  <c r="G8" i="197"/>
  <c r="F8" i="197"/>
  <c r="E8" i="197"/>
  <c r="D8" i="197"/>
  <c r="C8" i="197"/>
  <c r="H19" i="17" l="1"/>
  <c r="H19" i="18"/>
  <c r="H19" i="19"/>
  <c r="D19" i="257"/>
  <c r="C19" i="258"/>
  <c r="F19" i="258"/>
  <c r="E19" i="227"/>
  <c r="C19" i="180"/>
  <c r="F19" i="180"/>
  <c r="C19" i="251"/>
  <c r="F19" i="251"/>
  <c r="H19" i="205"/>
  <c r="H19" i="259"/>
  <c r="H19" i="260"/>
  <c r="D19" i="180"/>
  <c r="G19" i="180"/>
  <c r="D19" i="251"/>
  <c r="G19" i="251"/>
  <c r="H16" i="251"/>
  <c r="H19" i="112"/>
  <c r="H16" i="227"/>
  <c r="H16" i="180"/>
  <c r="E19" i="197"/>
  <c r="H16" i="258"/>
  <c r="D19" i="258"/>
  <c r="C19" i="227"/>
  <c r="F19" i="227"/>
  <c r="E19" i="180"/>
  <c r="H8" i="251"/>
  <c r="H19" i="251" s="1"/>
  <c r="H8" i="180"/>
  <c r="H19" i="180" s="1"/>
  <c r="H8" i="227"/>
  <c r="H19" i="227" s="1"/>
  <c r="G19" i="258"/>
  <c r="H8" i="258"/>
  <c r="H19" i="258" s="1"/>
  <c r="E19" i="257"/>
  <c r="H16" i="257"/>
  <c r="D19" i="197"/>
  <c r="F19" i="257"/>
  <c r="G19" i="257"/>
  <c r="C19" i="197"/>
  <c r="F19" i="197"/>
  <c r="H8" i="257"/>
  <c r="H19" i="257" s="1"/>
  <c r="G19" i="197"/>
  <c r="H16" i="197"/>
  <c r="H8" i="197"/>
  <c r="F25" i="223"/>
  <c r="H25" i="223" s="1"/>
  <c r="K19" i="223"/>
  <c r="J19" i="223"/>
  <c r="K16" i="223"/>
  <c r="J16" i="223"/>
  <c r="G16" i="223"/>
  <c r="F16" i="223"/>
  <c r="E16" i="223"/>
  <c r="D16" i="223"/>
  <c r="C16" i="223"/>
  <c r="K8" i="223"/>
  <c r="J8" i="223"/>
  <c r="G8" i="223"/>
  <c r="F8" i="223"/>
  <c r="E8" i="223"/>
  <c r="D8" i="223"/>
  <c r="C8" i="223"/>
  <c r="F25" i="201"/>
  <c r="H25" i="201" s="1"/>
  <c r="K19" i="201"/>
  <c r="J19" i="201"/>
  <c r="K16" i="201"/>
  <c r="J16" i="201"/>
  <c r="G16" i="201"/>
  <c r="F16" i="201"/>
  <c r="E16" i="201"/>
  <c r="D16" i="201"/>
  <c r="C16" i="201"/>
  <c r="K8" i="201"/>
  <c r="J8" i="201"/>
  <c r="G8" i="201"/>
  <c r="F8" i="201"/>
  <c r="E8" i="201"/>
  <c r="D8" i="201"/>
  <c r="C8" i="201"/>
  <c r="F25" i="200"/>
  <c r="H25" i="200" s="1"/>
  <c r="K19" i="200"/>
  <c r="J19" i="200"/>
  <c r="K16" i="200"/>
  <c r="J16" i="200"/>
  <c r="G16" i="200"/>
  <c r="F16" i="200"/>
  <c r="E16" i="200"/>
  <c r="D16" i="200"/>
  <c r="C16" i="200"/>
  <c r="K8" i="200"/>
  <c r="J8" i="200"/>
  <c r="G8" i="200"/>
  <c r="F8" i="200"/>
  <c r="E8" i="200"/>
  <c r="D8" i="200"/>
  <c r="C8" i="200"/>
  <c r="F25" i="199"/>
  <c r="H25" i="199" s="1"/>
  <c r="K19" i="199"/>
  <c r="J19" i="199"/>
  <c r="K16" i="199"/>
  <c r="J16" i="199"/>
  <c r="G16" i="199"/>
  <c r="F16" i="199"/>
  <c r="E16" i="199"/>
  <c r="D16" i="199"/>
  <c r="C16" i="199"/>
  <c r="K8" i="199"/>
  <c r="J8" i="199"/>
  <c r="G8" i="199"/>
  <c r="F8" i="199"/>
  <c r="E8" i="199"/>
  <c r="D8" i="199"/>
  <c r="C8" i="199"/>
  <c r="F25" i="198"/>
  <c r="H25" i="198" s="1"/>
  <c r="K19" i="198"/>
  <c r="J19" i="198"/>
  <c r="K16" i="198"/>
  <c r="J16" i="198"/>
  <c r="G16" i="198"/>
  <c r="F16" i="198"/>
  <c r="E16" i="198"/>
  <c r="D16" i="198"/>
  <c r="C16" i="198"/>
  <c r="K8" i="198"/>
  <c r="J8" i="198"/>
  <c r="G8" i="198"/>
  <c r="F8" i="198"/>
  <c r="E8" i="198"/>
  <c r="D8" i="198"/>
  <c r="C8" i="198"/>
  <c r="F25" i="247"/>
  <c r="H25" i="247" s="1"/>
  <c r="K19" i="247"/>
  <c r="J19" i="247"/>
  <c r="K16" i="247"/>
  <c r="J16" i="247"/>
  <c r="G16" i="247"/>
  <c r="F16" i="247"/>
  <c r="E16" i="247"/>
  <c r="D16" i="247"/>
  <c r="C16" i="247"/>
  <c r="K8" i="247"/>
  <c r="J8" i="247"/>
  <c r="G8" i="247"/>
  <c r="F8" i="247"/>
  <c r="F19" i="247" s="1"/>
  <c r="E8" i="247"/>
  <c r="D8" i="247"/>
  <c r="C8" i="247"/>
  <c r="C19" i="247" s="1"/>
  <c r="F25" i="222"/>
  <c r="H25" i="222" s="1"/>
  <c r="K19" i="222"/>
  <c r="J19" i="222"/>
  <c r="K16" i="222"/>
  <c r="J16" i="222"/>
  <c r="G16" i="222"/>
  <c r="F16" i="222"/>
  <c r="E16" i="222"/>
  <c r="D16" i="222"/>
  <c r="C16" i="222"/>
  <c r="K8" i="222"/>
  <c r="J8" i="222"/>
  <c r="G8" i="222"/>
  <c r="F8" i="222"/>
  <c r="E8" i="222"/>
  <c r="D8" i="222"/>
  <c r="C8" i="222"/>
  <c r="F25" i="196"/>
  <c r="H25" i="196" s="1"/>
  <c r="K19" i="196"/>
  <c r="J19" i="196"/>
  <c r="K16" i="196"/>
  <c r="J16" i="196"/>
  <c r="G16" i="196"/>
  <c r="F16" i="196"/>
  <c r="E16" i="196"/>
  <c r="D16" i="196"/>
  <c r="C16" i="196"/>
  <c r="K8" i="196"/>
  <c r="J8" i="196"/>
  <c r="G8" i="196"/>
  <c r="F8" i="196"/>
  <c r="E8" i="196"/>
  <c r="D8" i="196"/>
  <c r="C8" i="196"/>
  <c r="F25" i="195"/>
  <c r="H25" i="195" s="1"/>
  <c r="K19" i="195"/>
  <c r="J19" i="195"/>
  <c r="K16" i="195"/>
  <c r="J16" i="195"/>
  <c r="G16" i="195"/>
  <c r="F16" i="195"/>
  <c r="E16" i="195"/>
  <c r="D16" i="195"/>
  <c r="C16" i="195"/>
  <c r="K8" i="195"/>
  <c r="J8" i="195"/>
  <c r="G8" i="195"/>
  <c r="F8" i="195"/>
  <c r="F19" i="195" s="1"/>
  <c r="E8" i="195"/>
  <c r="D8" i="195"/>
  <c r="C8" i="195"/>
  <c r="C19" i="195" s="1"/>
  <c r="F25" i="194"/>
  <c r="H25" i="194" s="1"/>
  <c r="K19" i="194"/>
  <c r="J19" i="194"/>
  <c r="K16" i="194"/>
  <c r="J16" i="194"/>
  <c r="G16" i="194"/>
  <c r="F16" i="194"/>
  <c r="E16" i="194"/>
  <c r="D16" i="194"/>
  <c r="C16" i="194"/>
  <c r="K8" i="194"/>
  <c r="J8" i="194"/>
  <c r="G8" i="194"/>
  <c r="F8" i="194"/>
  <c r="E8" i="194"/>
  <c r="D8" i="194"/>
  <c r="C8" i="194"/>
  <c r="F25" i="188"/>
  <c r="H25" i="188" s="1"/>
  <c r="K19" i="188"/>
  <c r="J19" i="188"/>
  <c r="K16" i="188"/>
  <c r="J16" i="188"/>
  <c r="G16" i="188"/>
  <c r="F16" i="188"/>
  <c r="E16" i="188"/>
  <c r="D16" i="188"/>
  <c r="C16" i="188"/>
  <c r="H16" i="188" s="1"/>
  <c r="K8" i="188"/>
  <c r="J8" i="188"/>
  <c r="G8" i="188"/>
  <c r="F8" i="188"/>
  <c r="E8" i="188"/>
  <c r="D8" i="188"/>
  <c r="C8" i="188"/>
  <c r="F25" i="193"/>
  <c r="H25" i="193" s="1"/>
  <c r="K19" i="193"/>
  <c r="J19" i="193"/>
  <c r="K16" i="193"/>
  <c r="J16" i="193"/>
  <c r="G16" i="193"/>
  <c r="F16" i="193"/>
  <c r="E16" i="193"/>
  <c r="D16" i="193"/>
  <c r="C16" i="193"/>
  <c r="K8" i="193"/>
  <c r="J8" i="193"/>
  <c r="G8" i="193"/>
  <c r="F8" i="193"/>
  <c r="E8" i="193"/>
  <c r="D8" i="193"/>
  <c r="C8" i="193"/>
  <c r="F25" i="192"/>
  <c r="H25" i="192" s="1"/>
  <c r="K19" i="192"/>
  <c r="J19" i="192"/>
  <c r="K16" i="192"/>
  <c r="J16" i="192"/>
  <c r="G16" i="192"/>
  <c r="F16" i="192"/>
  <c r="E16" i="192"/>
  <c r="D16" i="192"/>
  <c r="C16" i="192"/>
  <c r="K8" i="192"/>
  <c r="J8" i="192"/>
  <c r="G8" i="192"/>
  <c r="F8" i="192"/>
  <c r="E8" i="192"/>
  <c r="D8" i="192"/>
  <c r="C8" i="192"/>
  <c r="F25" i="191"/>
  <c r="H25" i="191" s="1"/>
  <c r="K19" i="191"/>
  <c r="J19" i="191"/>
  <c r="K16" i="191"/>
  <c r="J16" i="191"/>
  <c r="G16" i="191"/>
  <c r="F16" i="191"/>
  <c r="E16" i="191"/>
  <c r="D16" i="191"/>
  <c r="C16" i="191"/>
  <c r="K8" i="191"/>
  <c r="J8" i="191"/>
  <c r="G8" i="191"/>
  <c r="F8" i="191"/>
  <c r="E8" i="191"/>
  <c r="D8" i="191"/>
  <c r="C8" i="191"/>
  <c r="F25" i="190"/>
  <c r="H25" i="190" s="1"/>
  <c r="K19" i="190"/>
  <c r="J19" i="190"/>
  <c r="K16" i="190"/>
  <c r="J16" i="190"/>
  <c r="G16" i="190"/>
  <c r="F16" i="190"/>
  <c r="E16" i="190"/>
  <c r="D16" i="190"/>
  <c r="C16" i="190"/>
  <c r="K8" i="190"/>
  <c r="J8" i="190"/>
  <c r="G8" i="190"/>
  <c r="F8" i="190"/>
  <c r="F19" i="190" s="1"/>
  <c r="E8" i="190"/>
  <c r="D8" i="190"/>
  <c r="C8" i="190"/>
  <c r="F25" i="186"/>
  <c r="H25" i="186" s="1"/>
  <c r="K19" i="186"/>
  <c r="J19" i="186"/>
  <c r="K16" i="186"/>
  <c r="J16" i="186"/>
  <c r="G16" i="186"/>
  <c r="F16" i="186"/>
  <c r="E16" i="186"/>
  <c r="D16" i="186"/>
  <c r="C16" i="186"/>
  <c r="K8" i="186"/>
  <c r="J8" i="186"/>
  <c r="G8" i="186"/>
  <c r="F8" i="186"/>
  <c r="E8" i="186"/>
  <c r="D8" i="186"/>
  <c r="C8" i="186"/>
  <c r="F25" i="185"/>
  <c r="H25" i="185" s="1"/>
  <c r="K19" i="185"/>
  <c r="J19" i="185"/>
  <c r="K16" i="185"/>
  <c r="J16" i="185"/>
  <c r="G16" i="185"/>
  <c r="F16" i="185"/>
  <c r="E16" i="185"/>
  <c r="D16" i="185"/>
  <c r="C16" i="185"/>
  <c r="K8" i="185"/>
  <c r="J8" i="185"/>
  <c r="G8" i="185"/>
  <c r="F8" i="185"/>
  <c r="E8" i="185"/>
  <c r="D8" i="185"/>
  <c r="C8" i="185"/>
  <c r="F25" i="221"/>
  <c r="H25" i="221" s="1"/>
  <c r="K19" i="221"/>
  <c r="J19" i="221"/>
  <c r="K16" i="221"/>
  <c r="J16" i="221"/>
  <c r="G16" i="221"/>
  <c r="F16" i="221"/>
  <c r="E16" i="221"/>
  <c r="D16" i="221"/>
  <c r="C16" i="221"/>
  <c r="K8" i="221"/>
  <c r="J8" i="221"/>
  <c r="G8" i="221"/>
  <c r="F8" i="221"/>
  <c r="F19" i="221" s="1"/>
  <c r="E8" i="221"/>
  <c r="D8" i="221"/>
  <c r="C8" i="221"/>
  <c r="H16" i="198" l="1"/>
  <c r="E19" i="199"/>
  <c r="C19" i="200"/>
  <c r="F19" i="200"/>
  <c r="D19" i="201"/>
  <c r="E19" i="185"/>
  <c r="E19" i="188"/>
  <c r="D19" i="195"/>
  <c r="E19" i="196"/>
  <c r="E19" i="198"/>
  <c r="D19" i="200"/>
  <c r="G19" i="200"/>
  <c r="C19" i="223"/>
  <c r="F19" i="223"/>
  <c r="H16" i="222"/>
  <c r="F19" i="185"/>
  <c r="D19" i="192"/>
  <c r="D19" i="194"/>
  <c r="H8" i="196"/>
  <c r="F19" i="196"/>
  <c r="D19" i="222"/>
  <c r="G19" i="222"/>
  <c r="D19" i="199"/>
  <c r="G19" i="199"/>
  <c r="C19" i="191"/>
  <c r="E19" i="194"/>
  <c r="F19" i="198"/>
  <c r="H16" i="223"/>
  <c r="D19" i="221"/>
  <c r="F19" i="191"/>
  <c r="E19" i="221"/>
  <c r="H16" i="221"/>
  <c r="E19" i="186"/>
  <c r="H16" i="186"/>
  <c r="D19" i="190"/>
  <c r="G19" i="190"/>
  <c r="C19" i="188"/>
  <c r="F19" i="188"/>
  <c r="H16" i="196"/>
  <c r="E19" i="222"/>
  <c r="D19" i="247"/>
  <c r="G19" i="247"/>
  <c r="E19" i="201"/>
  <c r="H16" i="201"/>
  <c r="D19" i="223"/>
  <c r="G19" i="223"/>
  <c r="F19" i="186"/>
  <c r="E19" i="190"/>
  <c r="F19" i="192"/>
  <c r="E19" i="193"/>
  <c r="D19" i="188"/>
  <c r="G19" i="188"/>
  <c r="F19" i="194"/>
  <c r="E19" i="195"/>
  <c r="D19" i="196"/>
  <c r="G19" i="196"/>
  <c r="C19" i="222"/>
  <c r="F19" i="222"/>
  <c r="E19" i="247"/>
  <c r="H16" i="247"/>
  <c r="D19" i="198"/>
  <c r="G19" i="198"/>
  <c r="C19" i="199"/>
  <c r="F19" i="199"/>
  <c r="E19" i="200"/>
  <c r="C19" i="201"/>
  <c r="F19" i="201"/>
  <c r="E19" i="223"/>
  <c r="H19" i="197"/>
  <c r="H8" i="223"/>
  <c r="H19" i="223" s="1"/>
  <c r="G19" i="201"/>
  <c r="H8" i="201"/>
  <c r="H16" i="200"/>
  <c r="H8" i="200"/>
  <c r="H8" i="199"/>
  <c r="H16" i="199"/>
  <c r="C19" i="198"/>
  <c r="H8" i="198"/>
  <c r="H19" i="198" s="1"/>
  <c r="H8" i="247"/>
  <c r="H8" i="222"/>
  <c r="H19" i="222" s="1"/>
  <c r="H19" i="196"/>
  <c r="C19" i="196"/>
  <c r="G19" i="195"/>
  <c r="H16" i="195"/>
  <c r="H8" i="195"/>
  <c r="C19" i="194"/>
  <c r="G19" i="194"/>
  <c r="H16" i="194"/>
  <c r="H8" i="194"/>
  <c r="H8" i="188"/>
  <c r="H19" i="188" s="1"/>
  <c r="C19" i="193"/>
  <c r="H16" i="193"/>
  <c r="D19" i="193"/>
  <c r="F19" i="193"/>
  <c r="G19" i="193"/>
  <c r="H8" i="193"/>
  <c r="H8" i="192"/>
  <c r="C19" i="192"/>
  <c r="G19" i="192"/>
  <c r="H16" i="192"/>
  <c r="H19" i="192" s="1"/>
  <c r="E19" i="192"/>
  <c r="D19" i="191"/>
  <c r="E19" i="191"/>
  <c r="G19" i="191"/>
  <c r="H16" i="191"/>
  <c r="H8" i="191"/>
  <c r="C19" i="190"/>
  <c r="H16" i="190"/>
  <c r="H8" i="190"/>
  <c r="C19" i="186"/>
  <c r="D19" i="186"/>
  <c r="G19" i="186"/>
  <c r="H8" i="186"/>
  <c r="H19" i="186" s="1"/>
  <c r="H8" i="185"/>
  <c r="D19" i="185"/>
  <c r="H16" i="185"/>
  <c r="G19" i="185"/>
  <c r="C19" i="185"/>
  <c r="H8" i="221"/>
  <c r="H19" i="221" s="1"/>
  <c r="G19" i="221"/>
  <c r="C19" i="221"/>
  <c r="F25" i="184"/>
  <c r="H25" i="184" s="1"/>
  <c r="K19" i="184"/>
  <c r="J19" i="184"/>
  <c r="K16" i="184"/>
  <c r="J16" i="184"/>
  <c r="G16" i="184"/>
  <c r="F16" i="184"/>
  <c r="E16" i="184"/>
  <c r="D16" i="184"/>
  <c r="C16" i="184"/>
  <c r="K8" i="184"/>
  <c r="J8" i="184"/>
  <c r="G8" i="184"/>
  <c r="F8" i="184"/>
  <c r="E8" i="184"/>
  <c r="D8" i="184"/>
  <c r="C8" i="184"/>
  <c r="F25" i="183"/>
  <c r="H25" i="183" s="1"/>
  <c r="K19" i="183"/>
  <c r="J19" i="183"/>
  <c r="K16" i="183"/>
  <c r="J16" i="183"/>
  <c r="G16" i="183"/>
  <c r="F16" i="183"/>
  <c r="E16" i="183"/>
  <c r="D16" i="183"/>
  <c r="C16" i="183"/>
  <c r="K8" i="183"/>
  <c r="J8" i="183"/>
  <c r="G8" i="183"/>
  <c r="F8" i="183"/>
  <c r="E8" i="183"/>
  <c r="D8" i="183"/>
  <c r="C8" i="183"/>
  <c r="C19" i="183" s="1"/>
  <c r="F25" i="182"/>
  <c r="H25" i="182" s="1"/>
  <c r="K19" i="182"/>
  <c r="J19" i="182"/>
  <c r="K16" i="182"/>
  <c r="J16" i="182"/>
  <c r="G16" i="182"/>
  <c r="F16" i="182"/>
  <c r="E16" i="182"/>
  <c r="D16" i="182"/>
  <c r="C16" i="182"/>
  <c r="K8" i="182"/>
  <c r="J8" i="182"/>
  <c r="G8" i="182"/>
  <c r="F8" i="182"/>
  <c r="E8" i="182"/>
  <c r="D8" i="182"/>
  <c r="C8" i="182"/>
  <c r="F25" i="181"/>
  <c r="H25" i="181" s="1"/>
  <c r="K19" i="181"/>
  <c r="J19" i="181"/>
  <c r="K16" i="181"/>
  <c r="J16" i="181"/>
  <c r="G16" i="181"/>
  <c r="F16" i="181"/>
  <c r="E16" i="181"/>
  <c r="D16" i="181"/>
  <c r="C16" i="181"/>
  <c r="K8" i="181"/>
  <c r="J8" i="181"/>
  <c r="G8" i="181"/>
  <c r="G19" i="181" s="1"/>
  <c r="F8" i="181"/>
  <c r="E8" i="181"/>
  <c r="D8" i="181"/>
  <c r="D19" i="181" s="1"/>
  <c r="C8" i="181"/>
  <c r="F25" i="187"/>
  <c r="H25" i="187" s="1"/>
  <c r="K19" i="187"/>
  <c r="J19" i="187"/>
  <c r="K16" i="187"/>
  <c r="J16" i="187"/>
  <c r="G16" i="187"/>
  <c r="F16" i="187"/>
  <c r="E16" i="187"/>
  <c r="D16" i="187"/>
  <c r="C16" i="187"/>
  <c r="K8" i="187"/>
  <c r="J8" i="187"/>
  <c r="G8" i="187"/>
  <c r="F8" i="187"/>
  <c r="E8" i="187"/>
  <c r="D8" i="187"/>
  <c r="C8" i="187"/>
  <c r="F25" i="37"/>
  <c r="H25" i="37" s="1"/>
  <c r="K19" i="37"/>
  <c r="J19" i="37"/>
  <c r="K16" i="37"/>
  <c r="J16" i="37"/>
  <c r="G16" i="37"/>
  <c r="F16" i="37"/>
  <c r="E16" i="37"/>
  <c r="D16" i="37"/>
  <c r="C16" i="37"/>
  <c r="K8" i="37"/>
  <c r="J8" i="37"/>
  <c r="G8" i="37"/>
  <c r="F8" i="37"/>
  <c r="E8" i="37"/>
  <c r="D8" i="37"/>
  <c r="C8" i="37"/>
  <c r="F25" i="179"/>
  <c r="H25" i="179" s="1"/>
  <c r="K19" i="179"/>
  <c r="J19" i="179"/>
  <c r="K16" i="179"/>
  <c r="J16" i="179"/>
  <c r="G16" i="179"/>
  <c r="F16" i="179"/>
  <c r="E16" i="179"/>
  <c r="D16" i="179"/>
  <c r="C16" i="179"/>
  <c r="K8" i="179"/>
  <c r="J8" i="179"/>
  <c r="G8" i="179"/>
  <c r="G19" i="179" s="1"/>
  <c r="F8" i="179"/>
  <c r="E8" i="179"/>
  <c r="D8" i="179"/>
  <c r="C8" i="179"/>
  <c r="J25" i="178"/>
  <c r="F25" i="178"/>
  <c r="H25" i="178" s="1"/>
  <c r="K19" i="178"/>
  <c r="J19" i="178"/>
  <c r="K16" i="178"/>
  <c r="J16" i="178"/>
  <c r="G16" i="178"/>
  <c r="F16" i="178"/>
  <c r="E16" i="178"/>
  <c r="D16" i="178"/>
  <c r="C16" i="178"/>
  <c r="K8" i="178"/>
  <c r="J8" i="178"/>
  <c r="G8" i="178"/>
  <c r="F8" i="178"/>
  <c r="E8" i="178"/>
  <c r="D8" i="178"/>
  <c r="C8" i="178"/>
  <c r="F25" i="177"/>
  <c r="H25" i="177" s="1"/>
  <c r="K19" i="177"/>
  <c r="J19" i="177"/>
  <c r="K16" i="177"/>
  <c r="J16" i="177"/>
  <c r="G16" i="177"/>
  <c r="F16" i="177"/>
  <c r="E16" i="177"/>
  <c r="D16" i="177"/>
  <c r="C16" i="177"/>
  <c r="K8" i="177"/>
  <c r="J8" i="177"/>
  <c r="G8" i="177"/>
  <c r="F8" i="177"/>
  <c r="E8" i="177"/>
  <c r="D8" i="177"/>
  <c r="C8" i="177"/>
  <c r="F25" i="176"/>
  <c r="H25" i="176" s="1"/>
  <c r="K19" i="176"/>
  <c r="J19" i="176"/>
  <c r="K16" i="176"/>
  <c r="J16" i="176"/>
  <c r="G16" i="176"/>
  <c r="F16" i="176"/>
  <c r="E16" i="176"/>
  <c r="D16" i="176"/>
  <c r="C16" i="176"/>
  <c r="K8" i="176"/>
  <c r="J8" i="176"/>
  <c r="G8" i="176"/>
  <c r="F8" i="176"/>
  <c r="E8" i="176"/>
  <c r="D8" i="176"/>
  <c r="C8" i="176"/>
  <c r="F25" i="175"/>
  <c r="H25" i="175" s="1"/>
  <c r="K19" i="175"/>
  <c r="J19" i="175"/>
  <c r="K16" i="175"/>
  <c r="J16" i="175"/>
  <c r="G16" i="175"/>
  <c r="F16" i="175"/>
  <c r="E16" i="175"/>
  <c r="D16" i="175"/>
  <c r="C16" i="175"/>
  <c r="K8" i="175"/>
  <c r="J8" i="175"/>
  <c r="G8" i="175"/>
  <c r="F8" i="175"/>
  <c r="E8" i="175"/>
  <c r="D8" i="175"/>
  <c r="C8" i="175"/>
  <c r="F25" i="174"/>
  <c r="H25" i="174" s="1"/>
  <c r="K19" i="174"/>
  <c r="J19" i="174"/>
  <c r="K16" i="174"/>
  <c r="J16" i="174"/>
  <c r="G16" i="174"/>
  <c r="F16" i="174"/>
  <c r="E16" i="174"/>
  <c r="D16" i="174"/>
  <c r="C16" i="174"/>
  <c r="K8" i="174"/>
  <c r="J8" i="174"/>
  <c r="G8" i="174"/>
  <c r="F8" i="174"/>
  <c r="F19" i="174" s="1"/>
  <c r="E8" i="174"/>
  <c r="D8" i="174"/>
  <c r="C8" i="174"/>
  <c r="E19" i="178" l="1"/>
  <c r="C19" i="37"/>
  <c r="F19" i="37"/>
  <c r="H16" i="187"/>
  <c r="C19" i="182"/>
  <c r="F19" i="182"/>
  <c r="E19" i="184"/>
  <c r="H19" i="247"/>
  <c r="E19" i="187"/>
  <c r="H16" i="181"/>
  <c r="G19" i="182"/>
  <c r="E19" i="183"/>
  <c r="H8" i="174"/>
  <c r="G19" i="174"/>
  <c r="F19" i="175"/>
  <c r="E19" i="174"/>
  <c r="H16" i="174"/>
  <c r="D19" i="175"/>
  <c r="E19" i="177"/>
  <c r="D19" i="178"/>
  <c r="G19" i="178"/>
  <c r="C19" i="179"/>
  <c r="F19" i="179"/>
  <c r="E19" i="37"/>
  <c r="D19" i="187"/>
  <c r="G19" i="187"/>
  <c r="C19" i="181"/>
  <c r="F19" i="181"/>
  <c r="E19" i="182"/>
  <c r="D19" i="183"/>
  <c r="H19" i="201"/>
  <c r="D19" i="174"/>
  <c r="C19" i="175"/>
  <c r="H16" i="175"/>
  <c r="D19" i="177"/>
  <c r="C19" i="178"/>
  <c r="F19" i="178"/>
  <c r="E19" i="179"/>
  <c r="F19" i="187"/>
  <c r="E19" i="181"/>
  <c r="F19" i="183"/>
  <c r="H16" i="184"/>
  <c r="H19" i="200"/>
  <c r="H19" i="199"/>
  <c r="H19" i="195"/>
  <c r="H19" i="194"/>
  <c r="H19" i="193"/>
  <c r="H19" i="191"/>
  <c r="H19" i="190"/>
  <c r="H19" i="185"/>
  <c r="C19" i="184"/>
  <c r="D19" i="184"/>
  <c r="F19" i="184"/>
  <c r="G19" i="184"/>
  <c r="H8" i="184"/>
  <c r="H19" i="184" s="1"/>
  <c r="G19" i="183"/>
  <c r="H16" i="183"/>
  <c r="H8" i="183"/>
  <c r="D19" i="182"/>
  <c r="H16" i="182"/>
  <c r="H8" i="182"/>
  <c r="H8" i="181"/>
  <c r="C19" i="187"/>
  <c r="H8" i="187"/>
  <c r="H19" i="187" s="1"/>
  <c r="H8" i="37"/>
  <c r="H16" i="37"/>
  <c r="G19" i="37"/>
  <c r="D19" i="37"/>
  <c r="D19" i="179"/>
  <c r="H16" i="179"/>
  <c r="H8" i="179"/>
  <c r="H16" i="178"/>
  <c r="H8" i="178"/>
  <c r="H8" i="177"/>
  <c r="F19" i="177"/>
  <c r="G19" i="177"/>
  <c r="H16" i="177"/>
  <c r="H19" i="177" s="1"/>
  <c r="C19" i="177"/>
  <c r="C19" i="176"/>
  <c r="D19" i="176"/>
  <c r="E19" i="176"/>
  <c r="F19" i="176"/>
  <c r="G19" i="176"/>
  <c r="H16" i="176"/>
  <c r="H8" i="176"/>
  <c r="H8" i="175"/>
  <c r="G19" i="175"/>
  <c r="E19" i="175"/>
  <c r="C19" i="174"/>
  <c r="F25" i="173"/>
  <c r="H25" i="173" s="1"/>
  <c r="K19" i="173"/>
  <c r="J19" i="173"/>
  <c r="K16" i="173"/>
  <c r="J16" i="173"/>
  <c r="G16" i="173"/>
  <c r="F16" i="173"/>
  <c r="E16" i="173"/>
  <c r="D16" i="173"/>
  <c r="C16" i="173"/>
  <c r="K8" i="173"/>
  <c r="J8" i="173"/>
  <c r="G8" i="173"/>
  <c r="F8" i="173"/>
  <c r="E8" i="173"/>
  <c r="D8" i="173"/>
  <c r="C8" i="173"/>
  <c r="F25" i="172"/>
  <c r="H25" i="172" s="1"/>
  <c r="K19" i="172"/>
  <c r="J19" i="172"/>
  <c r="K16" i="172"/>
  <c r="J16" i="172"/>
  <c r="G16" i="172"/>
  <c r="F16" i="172"/>
  <c r="E16" i="172"/>
  <c r="D16" i="172"/>
  <c r="C16" i="172"/>
  <c r="K8" i="172"/>
  <c r="J8" i="172"/>
  <c r="G8" i="172"/>
  <c r="F8" i="172"/>
  <c r="E8" i="172"/>
  <c r="D8" i="172"/>
  <c r="C8" i="172"/>
  <c r="F25" i="171"/>
  <c r="H25" i="171" s="1"/>
  <c r="K19" i="171"/>
  <c r="J19" i="171"/>
  <c r="K16" i="171"/>
  <c r="J16" i="171"/>
  <c r="G16" i="171"/>
  <c r="F16" i="171"/>
  <c r="E16" i="171"/>
  <c r="D16" i="171"/>
  <c r="C16" i="171"/>
  <c r="K8" i="171"/>
  <c r="J8" i="171"/>
  <c r="G8" i="171"/>
  <c r="F8" i="171"/>
  <c r="E8" i="171"/>
  <c r="D8" i="171"/>
  <c r="C8" i="171"/>
  <c r="F25" i="170"/>
  <c r="H25" i="170" s="1"/>
  <c r="K19" i="170"/>
  <c r="J19" i="170"/>
  <c r="K16" i="170"/>
  <c r="J16" i="170"/>
  <c r="G16" i="170"/>
  <c r="F16" i="170"/>
  <c r="E16" i="170"/>
  <c r="D16" i="170"/>
  <c r="C16" i="170"/>
  <c r="K8" i="170"/>
  <c r="J8" i="170"/>
  <c r="G8" i="170"/>
  <c r="F8" i="170"/>
  <c r="E8" i="170"/>
  <c r="D8" i="170"/>
  <c r="C8" i="170"/>
  <c r="F25" i="169"/>
  <c r="H25" i="169" s="1"/>
  <c r="K19" i="169"/>
  <c r="J19" i="169"/>
  <c r="K16" i="169"/>
  <c r="J16" i="169"/>
  <c r="G16" i="169"/>
  <c r="F16" i="169"/>
  <c r="E16" i="169"/>
  <c r="D16" i="169"/>
  <c r="C16" i="169"/>
  <c r="K8" i="169"/>
  <c r="J8" i="169"/>
  <c r="G8" i="169"/>
  <c r="F8" i="169"/>
  <c r="E8" i="169"/>
  <c r="D8" i="169"/>
  <c r="C8" i="169"/>
  <c r="J25" i="168"/>
  <c r="F25" i="168"/>
  <c r="H25" i="168" s="1"/>
  <c r="C21" i="168"/>
  <c r="G16" i="168"/>
  <c r="F16" i="168"/>
  <c r="E16" i="168"/>
  <c r="D16" i="168"/>
  <c r="C16" i="168"/>
  <c r="G8" i="168"/>
  <c r="F8" i="168"/>
  <c r="E8" i="168"/>
  <c r="D8" i="168"/>
  <c r="C8" i="168"/>
  <c r="F25" i="167"/>
  <c r="H25" i="167" s="1"/>
  <c r="K19" i="167"/>
  <c r="J19" i="167"/>
  <c r="K16" i="167"/>
  <c r="J16" i="167"/>
  <c r="G16" i="167"/>
  <c r="F16" i="167"/>
  <c r="E16" i="167"/>
  <c r="D16" i="167"/>
  <c r="C16" i="167"/>
  <c r="K8" i="167"/>
  <c r="J8" i="167"/>
  <c r="G8" i="167"/>
  <c r="F8" i="167"/>
  <c r="E8" i="167"/>
  <c r="D8" i="167"/>
  <c r="C8" i="167"/>
  <c r="F25" i="165"/>
  <c r="H25" i="165" s="1"/>
  <c r="K19" i="165"/>
  <c r="J19" i="165"/>
  <c r="K16" i="165"/>
  <c r="J16" i="165"/>
  <c r="G16" i="165"/>
  <c r="F16" i="165"/>
  <c r="E16" i="165"/>
  <c r="D16" i="165"/>
  <c r="C16" i="165"/>
  <c r="K8" i="165"/>
  <c r="J8" i="165"/>
  <c r="G8" i="165"/>
  <c r="F8" i="165"/>
  <c r="E8" i="165"/>
  <c r="D8" i="165"/>
  <c r="C8" i="165"/>
  <c r="F25" i="164"/>
  <c r="H25" i="164" s="1"/>
  <c r="K19" i="164"/>
  <c r="J19" i="164"/>
  <c r="K16" i="164"/>
  <c r="J16" i="164"/>
  <c r="G16" i="164"/>
  <c r="F16" i="164"/>
  <c r="E16" i="164"/>
  <c r="D16" i="164"/>
  <c r="C16" i="164"/>
  <c r="K8" i="164"/>
  <c r="J8" i="164"/>
  <c r="G8" i="164"/>
  <c r="F8" i="164"/>
  <c r="E8" i="164"/>
  <c r="D8" i="164"/>
  <c r="C8" i="164"/>
  <c r="F25" i="163"/>
  <c r="H25" i="163" s="1"/>
  <c r="K19" i="163"/>
  <c r="J19" i="163"/>
  <c r="K16" i="163"/>
  <c r="J16" i="163"/>
  <c r="G16" i="163"/>
  <c r="F16" i="163"/>
  <c r="E16" i="163"/>
  <c r="D16" i="163"/>
  <c r="C16" i="163"/>
  <c r="K8" i="163"/>
  <c r="J8" i="163"/>
  <c r="G8" i="163"/>
  <c r="F8" i="163"/>
  <c r="E8" i="163"/>
  <c r="D8" i="163"/>
  <c r="C8" i="163"/>
  <c r="F25" i="162"/>
  <c r="H25" i="162" s="1"/>
  <c r="K19" i="162"/>
  <c r="J19" i="162"/>
  <c r="K16" i="162"/>
  <c r="J16" i="162"/>
  <c r="G16" i="162"/>
  <c r="F16" i="162"/>
  <c r="E16" i="162"/>
  <c r="D16" i="162"/>
  <c r="C16" i="162"/>
  <c r="K8" i="162"/>
  <c r="J8" i="162"/>
  <c r="G8" i="162"/>
  <c r="F8" i="162"/>
  <c r="E8" i="162"/>
  <c r="D8" i="162"/>
  <c r="C8" i="162"/>
  <c r="F25" i="161"/>
  <c r="H25" i="161" s="1"/>
  <c r="K19" i="161"/>
  <c r="J19" i="161"/>
  <c r="K16" i="161"/>
  <c r="J16" i="161"/>
  <c r="G16" i="161"/>
  <c r="F16" i="161"/>
  <c r="E16" i="161"/>
  <c r="D16" i="161"/>
  <c r="C16" i="161"/>
  <c r="K8" i="161"/>
  <c r="J8" i="161"/>
  <c r="G8" i="161"/>
  <c r="F8" i="161"/>
  <c r="E8" i="161"/>
  <c r="D8" i="161"/>
  <c r="C8" i="161"/>
  <c r="F25" i="160"/>
  <c r="H25" i="160" s="1"/>
  <c r="K19" i="160"/>
  <c r="J19" i="160"/>
  <c r="K16" i="160"/>
  <c r="J16" i="160"/>
  <c r="G16" i="160"/>
  <c r="F16" i="160"/>
  <c r="E16" i="160"/>
  <c r="D16" i="160"/>
  <c r="C16" i="160"/>
  <c r="K8" i="160"/>
  <c r="J8" i="160"/>
  <c r="G8" i="160"/>
  <c r="F8" i="160"/>
  <c r="E8" i="160"/>
  <c r="D8" i="160"/>
  <c r="C8" i="160"/>
  <c r="J25" i="248"/>
  <c r="F25" i="248"/>
  <c r="H25" i="248" s="1"/>
  <c r="K19" i="248"/>
  <c r="J19" i="248"/>
  <c r="K16" i="248"/>
  <c r="J16" i="248"/>
  <c r="G16" i="248"/>
  <c r="F16" i="248"/>
  <c r="E16" i="248"/>
  <c r="D16" i="248"/>
  <c r="C16" i="248"/>
  <c r="K8" i="248"/>
  <c r="J8" i="248"/>
  <c r="G8" i="248"/>
  <c r="F8" i="248"/>
  <c r="E8" i="248"/>
  <c r="D8" i="248"/>
  <c r="C8" i="248"/>
  <c r="F25" i="159"/>
  <c r="H25" i="159" s="1"/>
  <c r="E21" i="159"/>
  <c r="D21" i="159"/>
  <c r="C21" i="159"/>
  <c r="K19" i="159"/>
  <c r="J19" i="159"/>
  <c r="K16" i="159"/>
  <c r="J16" i="159"/>
  <c r="G16" i="159"/>
  <c r="F16" i="159"/>
  <c r="E16" i="159"/>
  <c r="D16" i="159"/>
  <c r="C16" i="159"/>
  <c r="K8" i="159"/>
  <c r="J8" i="159"/>
  <c r="G8" i="159"/>
  <c r="F8" i="159"/>
  <c r="E8" i="159"/>
  <c r="D8" i="159"/>
  <c r="C8" i="159"/>
  <c r="F25" i="158"/>
  <c r="H25" i="158" s="1"/>
  <c r="K19" i="158"/>
  <c r="J19" i="158"/>
  <c r="K16" i="158"/>
  <c r="J16" i="158"/>
  <c r="G16" i="158"/>
  <c r="F16" i="158"/>
  <c r="E16" i="158"/>
  <c r="D16" i="158"/>
  <c r="C16" i="158"/>
  <c r="K8" i="158"/>
  <c r="J8" i="158"/>
  <c r="G8" i="158"/>
  <c r="F8" i="158"/>
  <c r="E8" i="158"/>
  <c r="D8" i="158"/>
  <c r="C8" i="158"/>
  <c r="F25" i="157"/>
  <c r="H25" i="157" s="1"/>
  <c r="K19" i="157"/>
  <c r="J19" i="157"/>
  <c r="K16" i="157"/>
  <c r="J16" i="157"/>
  <c r="G16" i="157"/>
  <c r="F16" i="157"/>
  <c r="E16" i="157"/>
  <c r="D16" i="157"/>
  <c r="C16" i="157"/>
  <c r="K8" i="157"/>
  <c r="J8" i="157"/>
  <c r="G8" i="157"/>
  <c r="F8" i="157"/>
  <c r="E8" i="157"/>
  <c r="D8" i="157"/>
  <c r="C8" i="157"/>
  <c r="F25" i="220"/>
  <c r="H25" i="220" s="1"/>
  <c r="K19" i="220"/>
  <c r="J19" i="220"/>
  <c r="K16" i="220"/>
  <c r="J16" i="220"/>
  <c r="G16" i="220"/>
  <c r="F16" i="220"/>
  <c r="E16" i="220"/>
  <c r="D16" i="220"/>
  <c r="C16" i="220"/>
  <c r="K8" i="220"/>
  <c r="J8" i="220"/>
  <c r="G8" i="220"/>
  <c r="F8" i="220"/>
  <c r="E8" i="220"/>
  <c r="D8" i="220"/>
  <c r="C8" i="220"/>
  <c r="J25" i="253"/>
  <c r="F25" i="253"/>
  <c r="H25" i="253" s="1"/>
  <c r="E21" i="253"/>
  <c r="D21" i="253"/>
  <c r="C21" i="253"/>
  <c r="K19" i="253"/>
  <c r="J19" i="253"/>
  <c r="K16" i="253"/>
  <c r="J16" i="253"/>
  <c r="G16" i="253"/>
  <c r="F16" i="253"/>
  <c r="E16" i="253"/>
  <c r="D16" i="253"/>
  <c r="C16" i="253"/>
  <c r="K8" i="253"/>
  <c r="J8" i="253"/>
  <c r="G8" i="253"/>
  <c r="F8" i="253"/>
  <c r="E8" i="253"/>
  <c r="D8" i="253"/>
  <c r="C8" i="253"/>
  <c r="F25" i="156"/>
  <c r="H25" i="156" s="1"/>
  <c r="K19" i="156"/>
  <c r="J19" i="156"/>
  <c r="K16" i="156"/>
  <c r="J16" i="156"/>
  <c r="G16" i="156"/>
  <c r="F16" i="156"/>
  <c r="E16" i="156"/>
  <c r="D16" i="156"/>
  <c r="C16" i="156"/>
  <c r="K8" i="156"/>
  <c r="J8" i="156"/>
  <c r="G8" i="156"/>
  <c r="F8" i="156"/>
  <c r="E8" i="156"/>
  <c r="D8" i="156"/>
  <c r="C8" i="156"/>
  <c r="F25" i="155"/>
  <c r="H25" i="155" s="1"/>
  <c r="K19" i="155"/>
  <c r="J19" i="155"/>
  <c r="K16" i="155"/>
  <c r="J16" i="155"/>
  <c r="G16" i="155"/>
  <c r="F16" i="155"/>
  <c r="E16" i="155"/>
  <c r="D16" i="155"/>
  <c r="C16" i="155"/>
  <c r="K8" i="155"/>
  <c r="J8" i="155"/>
  <c r="G8" i="155"/>
  <c r="F8" i="155"/>
  <c r="E8" i="155"/>
  <c r="D8" i="155"/>
  <c r="C8" i="155"/>
  <c r="F25" i="154"/>
  <c r="H25" i="154" s="1"/>
  <c r="K19" i="154"/>
  <c r="J19" i="154"/>
  <c r="K16" i="154"/>
  <c r="J16" i="154"/>
  <c r="G16" i="154"/>
  <c r="F16" i="154"/>
  <c r="E16" i="154"/>
  <c r="D16" i="154"/>
  <c r="C16" i="154"/>
  <c r="K8" i="154"/>
  <c r="J8" i="154"/>
  <c r="G8" i="154"/>
  <c r="F8" i="154"/>
  <c r="E8" i="154"/>
  <c r="D8" i="154"/>
  <c r="C8" i="154"/>
  <c r="F25" i="153"/>
  <c r="H25" i="153" s="1"/>
  <c r="K19" i="153"/>
  <c r="J19" i="153"/>
  <c r="K16" i="153"/>
  <c r="J16" i="153"/>
  <c r="G16" i="153"/>
  <c r="F16" i="153"/>
  <c r="E16" i="153"/>
  <c r="D16" i="153"/>
  <c r="C16" i="153"/>
  <c r="K8" i="153"/>
  <c r="J8" i="153"/>
  <c r="G8" i="153"/>
  <c r="F8" i="153"/>
  <c r="E8" i="153"/>
  <c r="D8" i="153"/>
  <c r="C8" i="153"/>
  <c r="F25" i="152"/>
  <c r="H25" i="152" s="1"/>
  <c r="K19" i="152"/>
  <c r="J19" i="152"/>
  <c r="K16" i="152"/>
  <c r="J16" i="152"/>
  <c r="G16" i="152"/>
  <c r="F16" i="152"/>
  <c r="E16" i="152"/>
  <c r="D16" i="152"/>
  <c r="C16" i="152"/>
  <c r="K8" i="152"/>
  <c r="J8" i="152"/>
  <c r="G8" i="152"/>
  <c r="F8" i="152"/>
  <c r="E8" i="152"/>
  <c r="D8" i="152"/>
  <c r="C8" i="152"/>
  <c r="F25" i="151"/>
  <c r="H25" i="151" s="1"/>
  <c r="K19" i="151"/>
  <c r="J19" i="151"/>
  <c r="K16" i="151"/>
  <c r="J16" i="151"/>
  <c r="G16" i="151"/>
  <c r="F16" i="151"/>
  <c r="E16" i="151"/>
  <c r="D16" i="151"/>
  <c r="C16" i="151"/>
  <c r="K8" i="151"/>
  <c r="J8" i="151"/>
  <c r="G8" i="151"/>
  <c r="F8" i="151"/>
  <c r="E8" i="151"/>
  <c r="D8" i="151"/>
  <c r="C8" i="151"/>
  <c r="F25" i="150"/>
  <c r="H25" i="150" s="1"/>
  <c r="K19" i="150"/>
  <c r="J19" i="150"/>
  <c r="K16" i="150"/>
  <c r="J16" i="150"/>
  <c r="G16" i="150"/>
  <c r="F16" i="150"/>
  <c r="E16" i="150"/>
  <c r="D16" i="150"/>
  <c r="C16" i="150"/>
  <c r="K8" i="150"/>
  <c r="J8" i="150"/>
  <c r="G8" i="150"/>
  <c r="F8" i="150"/>
  <c r="E8" i="150"/>
  <c r="D8" i="150"/>
  <c r="C8" i="150"/>
  <c r="D19" i="172" l="1"/>
  <c r="E19" i="168"/>
  <c r="D19" i="170"/>
  <c r="D19" i="173"/>
  <c r="C19" i="150"/>
  <c r="H19" i="174"/>
  <c r="E19" i="151"/>
  <c r="E19" i="154"/>
  <c r="D19" i="253"/>
  <c r="G19" i="253"/>
  <c r="E19" i="248"/>
  <c r="C19" i="161"/>
  <c r="F19" i="161"/>
  <c r="H16" i="162"/>
  <c r="C19" i="170"/>
  <c r="F19" i="170"/>
  <c r="E19" i="172"/>
  <c r="F19" i="173"/>
  <c r="H19" i="175"/>
  <c r="H19" i="181"/>
  <c r="C19" i="153"/>
  <c r="F19" i="153"/>
  <c r="E19" i="156"/>
  <c r="C19" i="220"/>
  <c r="F19" i="220"/>
  <c r="D19" i="157"/>
  <c r="G19" i="157"/>
  <c r="C19" i="159"/>
  <c r="F19" i="159"/>
  <c r="H16" i="248"/>
  <c r="C19" i="163"/>
  <c r="F19" i="163"/>
  <c r="D19" i="164"/>
  <c r="E19" i="165"/>
  <c r="F19" i="171"/>
  <c r="D19" i="152"/>
  <c r="G19" i="152"/>
  <c r="C19" i="155"/>
  <c r="F19" i="155"/>
  <c r="H16" i="220"/>
  <c r="D19" i="158"/>
  <c r="E19" i="162"/>
  <c r="H16" i="165"/>
  <c r="G19" i="170"/>
  <c r="H19" i="178"/>
  <c r="G19" i="150"/>
  <c r="E19" i="150"/>
  <c r="F19" i="152"/>
  <c r="E19" i="153"/>
  <c r="H16" i="153"/>
  <c r="E19" i="155"/>
  <c r="C19" i="253"/>
  <c r="F19" i="253"/>
  <c r="H16" i="253"/>
  <c r="E19" i="220"/>
  <c r="C19" i="157"/>
  <c r="F19" i="157"/>
  <c r="D19" i="150"/>
  <c r="E19" i="152"/>
  <c r="D19" i="153"/>
  <c r="G19" i="153"/>
  <c r="C19" i="154"/>
  <c r="F19" i="154"/>
  <c r="H16" i="154"/>
  <c r="G19" i="155"/>
  <c r="H8" i="253"/>
  <c r="E19" i="157"/>
  <c r="H16" i="157"/>
  <c r="C19" i="158"/>
  <c r="E19" i="159"/>
  <c r="H16" i="159"/>
  <c r="D19" i="248"/>
  <c r="G19" i="248"/>
  <c r="F19" i="160"/>
  <c r="E19" i="161"/>
  <c r="H16" i="161"/>
  <c r="D19" i="162"/>
  <c r="G19" i="162"/>
  <c r="E19" i="163"/>
  <c r="C19" i="164"/>
  <c r="F19" i="164"/>
  <c r="D19" i="165"/>
  <c r="G19" i="165"/>
  <c r="C19" i="169"/>
  <c r="F19" i="169"/>
  <c r="E19" i="170"/>
  <c r="D19" i="171"/>
  <c r="G19" i="171"/>
  <c r="F19" i="172"/>
  <c r="H8" i="171"/>
  <c r="D19" i="159"/>
  <c r="G19" i="159"/>
  <c r="C19" i="248"/>
  <c r="F19" i="248"/>
  <c r="E19" i="160"/>
  <c r="H8" i="161"/>
  <c r="G19" i="161"/>
  <c r="C19" i="162"/>
  <c r="F19" i="162"/>
  <c r="D19" i="163"/>
  <c r="E19" i="164"/>
  <c r="C19" i="165"/>
  <c r="F19" i="165"/>
  <c r="H16" i="172"/>
  <c r="H19" i="183"/>
  <c r="H19" i="182"/>
  <c r="H19" i="37"/>
  <c r="H19" i="179"/>
  <c r="H19" i="176"/>
  <c r="C19" i="173"/>
  <c r="E19" i="173"/>
  <c r="H16" i="173"/>
  <c r="G19" i="173"/>
  <c r="H8" i="173"/>
  <c r="C19" i="172"/>
  <c r="G19" i="172"/>
  <c r="H8" i="172"/>
  <c r="H16" i="171"/>
  <c r="C19" i="171"/>
  <c r="E19" i="171"/>
  <c r="H16" i="170"/>
  <c r="H8" i="170"/>
  <c r="D19" i="169"/>
  <c r="E19" i="169"/>
  <c r="H16" i="169"/>
  <c r="G19" i="169"/>
  <c r="H8" i="169"/>
  <c r="C19" i="168"/>
  <c r="F19" i="168"/>
  <c r="D19" i="168"/>
  <c r="G19" i="168"/>
  <c r="H16" i="168"/>
  <c r="H8" i="168"/>
  <c r="C19" i="167"/>
  <c r="D19" i="167"/>
  <c r="E19" i="167"/>
  <c r="F19" i="167"/>
  <c r="G19" i="167"/>
  <c r="H16" i="167"/>
  <c r="H8" i="167"/>
  <c r="H8" i="165"/>
  <c r="H19" i="165" s="1"/>
  <c r="G19" i="164"/>
  <c r="H16" i="164"/>
  <c r="H8" i="164"/>
  <c r="H16" i="163"/>
  <c r="G19" i="163"/>
  <c r="H8" i="163"/>
  <c r="H8" i="162"/>
  <c r="H19" i="162" s="1"/>
  <c r="H19" i="161"/>
  <c r="D19" i="161"/>
  <c r="C19" i="160"/>
  <c r="D19" i="160"/>
  <c r="G19" i="160"/>
  <c r="H16" i="160"/>
  <c r="H8" i="160"/>
  <c r="H8" i="248"/>
  <c r="H19" i="248" s="1"/>
  <c r="H8" i="159"/>
  <c r="E19" i="158"/>
  <c r="F19" i="158"/>
  <c r="G19" i="158"/>
  <c r="H16" i="158"/>
  <c r="H8" i="158"/>
  <c r="H8" i="157"/>
  <c r="H8" i="220"/>
  <c r="G19" i="220"/>
  <c r="D19" i="220"/>
  <c r="H19" i="253"/>
  <c r="E19" i="253"/>
  <c r="C19" i="156"/>
  <c r="D19" i="156"/>
  <c r="F19" i="156"/>
  <c r="G19" i="156"/>
  <c r="H16" i="156"/>
  <c r="H8" i="156"/>
  <c r="H8" i="155"/>
  <c r="H16" i="155"/>
  <c r="D19" i="155"/>
  <c r="H8" i="154"/>
  <c r="H19" i="154" s="1"/>
  <c r="G19" i="154"/>
  <c r="D19" i="154"/>
  <c r="H8" i="153"/>
  <c r="H8" i="152"/>
  <c r="C19" i="152"/>
  <c r="H16" i="152"/>
  <c r="H8" i="151"/>
  <c r="F19" i="151"/>
  <c r="C19" i="151"/>
  <c r="D19" i="151"/>
  <c r="G19" i="151"/>
  <c r="H16" i="151"/>
  <c r="H8" i="150"/>
  <c r="H16" i="150"/>
  <c r="F19" i="150"/>
  <c r="F25" i="149"/>
  <c r="H25" i="149" s="1"/>
  <c r="K19" i="149"/>
  <c r="J19" i="149"/>
  <c r="K16" i="149"/>
  <c r="J16" i="149"/>
  <c r="G16" i="149"/>
  <c r="F16" i="149"/>
  <c r="E16" i="149"/>
  <c r="D16" i="149"/>
  <c r="C16" i="149"/>
  <c r="K8" i="149"/>
  <c r="J8" i="149"/>
  <c r="G8" i="149"/>
  <c r="F8" i="149"/>
  <c r="E8" i="149"/>
  <c r="D8" i="149"/>
  <c r="C8" i="149"/>
  <c r="F25" i="148"/>
  <c r="H25" i="148" s="1"/>
  <c r="K19" i="148"/>
  <c r="J19" i="148"/>
  <c r="K16" i="148"/>
  <c r="J16" i="148"/>
  <c r="G16" i="148"/>
  <c r="F16" i="148"/>
  <c r="E16" i="148"/>
  <c r="D16" i="148"/>
  <c r="C16" i="148"/>
  <c r="K8" i="148"/>
  <c r="J8" i="148"/>
  <c r="G8" i="148"/>
  <c r="F8" i="148"/>
  <c r="E8" i="148"/>
  <c r="D8" i="148"/>
  <c r="C8" i="148"/>
  <c r="J25" i="246"/>
  <c r="F25" i="246"/>
  <c r="H25" i="246" s="1"/>
  <c r="K19" i="246"/>
  <c r="J19" i="246"/>
  <c r="K16" i="246"/>
  <c r="J16" i="246"/>
  <c r="G16" i="246"/>
  <c r="F16" i="246"/>
  <c r="E16" i="246"/>
  <c r="D16" i="246"/>
  <c r="C16" i="246"/>
  <c r="K8" i="246"/>
  <c r="J8" i="246"/>
  <c r="G8" i="246"/>
  <c r="F8" i="246"/>
  <c r="E8" i="246"/>
  <c r="D8" i="246"/>
  <c r="C8" i="246"/>
  <c r="F25" i="147"/>
  <c r="H25" i="147" s="1"/>
  <c r="K19" i="147"/>
  <c r="J19" i="147"/>
  <c r="K16" i="147"/>
  <c r="J16" i="147"/>
  <c r="G16" i="147"/>
  <c r="F16" i="147"/>
  <c r="E16" i="147"/>
  <c r="D16" i="147"/>
  <c r="C16" i="147"/>
  <c r="K8" i="147"/>
  <c r="J8" i="147"/>
  <c r="G8" i="147"/>
  <c r="F8" i="147"/>
  <c r="E8" i="147"/>
  <c r="D8" i="147"/>
  <c r="C8" i="147"/>
  <c r="F25" i="146"/>
  <c r="H25" i="146" s="1"/>
  <c r="K19" i="146"/>
  <c r="J19" i="146"/>
  <c r="K16" i="146"/>
  <c r="J16" i="146"/>
  <c r="G16" i="146"/>
  <c r="F16" i="146"/>
  <c r="E16" i="146"/>
  <c r="D16" i="146"/>
  <c r="C16" i="146"/>
  <c r="K8" i="146"/>
  <c r="J8" i="146"/>
  <c r="G8" i="146"/>
  <c r="F8" i="146"/>
  <c r="E8" i="146"/>
  <c r="D8" i="146"/>
  <c r="C8" i="146"/>
  <c r="F25" i="140"/>
  <c r="H25" i="140" s="1"/>
  <c r="K19" i="140"/>
  <c r="J19" i="140"/>
  <c r="K16" i="140"/>
  <c r="J16" i="140"/>
  <c r="G16" i="140"/>
  <c r="F16" i="140"/>
  <c r="E16" i="140"/>
  <c r="D16" i="140"/>
  <c r="C16" i="140"/>
  <c r="K8" i="140"/>
  <c r="J8" i="140"/>
  <c r="G8" i="140"/>
  <c r="F8" i="140"/>
  <c r="E8" i="140"/>
  <c r="D8" i="140"/>
  <c r="C8" i="140"/>
  <c r="F25" i="145"/>
  <c r="H25" i="145" s="1"/>
  <c r="K19" i="145"/>
  <c r="J19" i="145"/>
  <c r="K16" i="145"/>
  <c r="J16" i="145"/>
  <c r="G16" i="145"/>
  <c r="F16" i="145"/>
  <c r="E16" i="145"/>
  <c r="D16" i="145"/>
  <c r="C16" i="145"/>
  <c r="K8" i="145"/>
  <c r="J8" i="145"/>
  <c r="G8" i="145"/>
  <c r="F8" i="145"/>
  <c r="E8" i="145"/>
  <c r="D8" i="145"/>
  <c r="C8" i="145"/>
  <c r="F25" i="219"/>
  <c r="H25" i="219" s="1"/>
  <c r="K19" i="219"/>
  <c r="J19" i="219"/>
  <c r="K16" i="219"/>
  <c r="J16" i="219"/>
  <c r="G16" i="219"/>
  <c r="F16" i="219"/>
  <c r="E16" i="219"/>
  <c r="D16" i="219"/>
  <c r="C16" i="219"/>
  <c r="K8" i="219"/>
  <c r="J8" i="219"/>
  <c r="G8" i="219"/>
  <c r="F8" i="219"/>
  <c r="E8" i="219"/>
  <c r="D8" i="219"/>
  <c r="C8" i="219"/>
  <c r="F25" i="144"/>
  <c r="H25" i="144" s="1"/>
  <c r="K19" i="144"/>
  <c r="J19" i="144"/>
  <c r="K16" i="144"/>
  <c r="J16" i="144"/>
  <c r="G16" i="144"/>
  <c r="F16" i="144"/>
  <c r="E16" i="144"/>
  <c r="D16" i="144"/>
  <c r="C16" i="144"/>
  <c r="K8" i="144"/>
  <c r="J8" i="144"/>
  <c r="G8" i="144"/>
  <c r="F8" i="144"/>
  <c r="E8" i="144"/>
  <c r="D8" i="144"/>
  <c r="C8" i="144"/>
  <c r="F25" i="143"/>
  <c r="H25" i="143" s="1"/>
  <c r="K19" i="143"/>
  <c r="J19" i="143"/>
  <c r="K16" i="143"/>
  <c r="J16" i="143"/>
  <c r="G16" i="143"/>
  <c r="F16" i="143"/>
  <c r="E16" i="143"/>
  <c r="D16" i="143"/>
  <c r="C16" i="143"/>
  <c r="K8" i="143"/>
  <c r="J8" i="143"/>
  <c r="G8" i="143"/>
  <c r="F8" i="143"/>
  <c r="E8" i="143"/>
  <c r="D8" i="143"/>
  <c r="C8" i="143"/>
  <c r="F25" i="142"/>
  <c r="H25" i="142" s="1"/>
  <c r="K19" i="142"/>
  <c r="J19" i="142"/>
  <c r="K16" i="142"/>
  <c r="J16" i="142"/>
  <c r="G16" i="142"/>
  <c r="F16" i="142"/>
  <c r="E16" i="142"/>
  <c r="D16" i="142"/>
  <c r="C16" i="142"/>
  <c r="K8" i="142"/>
  <c r="J8" i="142"/>
  <c r="G8" i="142"/>
  <c r="F8" i="142"/>
  <c r="E8" i="142"/>
  <c r="D8" i="142"/>
  <c r="C8" i="142"/>
  <c r="F25" i="141"/>
  <c r="H25" i="141" s="1"/>
  <c r="K19" i="141"/>
  <c r="J19" i="141"/>
  <c r="K16" i="141"/>
  <c r="J16" i="141"/>
  <c r="G16" i="141"/>
  <c r="F16" i="141"/>
  <c r="E16" i="141"/>
  <c r="D16" i="141"/>
  <c r="C16" i="141"/>
  <c r="K8" i="141"/>
  <c r="J8" i="141"/>
  <c r="G8" i="141"/>
  <c r="F8" i="141"/>
  <c r="E8" i="141"/>
  <c r="D8" i="141"/>
  <c r="C8" i="141"/>
  <c r="F25" i="225"/>
  <c r="H25" i="225" s="1"/>
  <c r="K19" i="225"/>
  <c r="J19" i="225"/>
  <c r="K16" i="225"/>
  <c r="J16" i="225"/>
  <c r="G16" i="225"/>
  <c r="F16" i="225"/>
  <c r="E16" i="225"/>
  <c r="D16" i="225"/>
  <c r="C16" i="225"/>
  <c r="K8" i="225"/>
  <c r="J8" i="225"/>
  <c r="G8" i="225"/>
  <c r="F8" i="225"/>
  <c r="E8" i="225"/>
  <c r="D8" i="225"/>
  <c r="C8" i="225"/>
  <c r="F25" i="234"/>
  <c r="H25" i="234" s="1"/>
  <c r="K19" i="234"/>
  <c r="J19" i="234"/>
  <c r="K16" i="234"/>
  <c r="J16" i="234"/>
  <c r="G16" i="234"/>
  <c r="F16" i="234"/>
  <c r="E16" i="234"/>
  <c r="D16" i="234"/>
  <c r="C16" i="234"/>
  <c r="K8" i="234"/>
  <c r="J8" i="234"/>
  <c r="G8" i="234"/>
  <c r="F8" i="234"/>
  <c r="E8" i="234"/>
  <c r="D8" i="234"/>
  <c r="C8" i="234"/>
  <c r="F25" i="245"/>
  <c r="H25" i="245" s="1"/>
  <c r="K19" i="245"/>
  <c r="J19" i="245"/>
  <c r="K16" i="245"/>
  <c r="J16" i="245"/>
  <c r="G16" i="245"/>
  <c r="F16" i="245"/>
  <c r="E16" i="245"/>
  <c r="D16" i="245"/>
  <c r="C16" i="245"/>
  <c r="K8" i="245"/>
  <c r="J8" i="245"/>
  <c r="G8" i="245"/>
  <c r="F8" i="245"/>
  <c r="E8" i="245"/>
  <c r="D8" i="245"/>
  <c r="C8" i="245"/>
  <c r="H25" i="237"/>
  <c r="K19" i="237"/>
  <c r="J19" i="237"/>
  <c r="K16" i="237"/>
  <c r="J16" i="237"/>
  <c r="G16" i="237"/>
  <c r="F16" i="237"/>
  <c r="E16" i="237"/>
  <c r="D16" i="237"/>
  <c r="C16" i="237"/>
  <c r="K8" i="237"/>
  <c r="J8" i="237"/>
  <c r="G8" i="237"/>
  <c r="F8" i="237"/>
  <c r="E8" i="237"/>
  <c r="D8" i="237"/>
  <c r="C8" i="237"/>
  <c r="F25" i="139"/>
  <c r="H25" i="139" s="1"/>
  <c r="K19" i="139"/>
  <c r="J19" i="139"/>
  <c r="K16" i="139"/>
  <c r="J16" i="139"/>
  <c r="G16" i="139"/>
  <c r="F16" i="139"/>
  <c r="E16" i="139"/>
  <c r="D16" i="139"/>
  <c r="C16" i="139"/>
  <c r="K8" i="139"/>
  <c r="J8" i="139"/>
  <c r="G8" i="139"/>
  <c r="F8" i="139"/>
  <c r="E8" i="139"/>
  <c r="D8" i="139"/>
  <c r="C8" i="139"/>
  <c r="J25" i="249"/>
  <c r="F25" i="249"/>
  <c r="H25" i="249" s="1"/>
  <c r="E21" i="249"/>
  <c r="D21" i="249"/>
  <c r="C21" i="249"/>
  <c r="K19" i="249"/>
  <c r="J19" i="249"/>
  <c r="K16" i="249"/>
  <c r="J16" i="249"/>
  <c r="G16" i="249"/>
  <c r="F16" i="249"/>
  <c r="E16" i="249"/>
  <c r="D16" i="249"/>
  <c r="C16" i="249"/>
  <c r="K8" i="249"/>
  <c r="J8" i="249"/>
  <c r="G8" i="249"/>
  <c r="F8" i="249"/>
  <c r="E8" i="249"/>
  <c r="D8" i="249"/>
  <c r="C8" i="249"/>
  <c r="F25" i="138"/>
  <c r="H25" i="138" s="1"/>
  <c r="K19" i="138"/>
  <c r="J19" i="138"/>
  <c r="K16" i="138"/>
  <c r="J16" i="138"/>
  <c r="G16" i="138"/>
  <c r="F16" i="138"/>
  <c r="E16" i="138"/>
  <c r="D16" i="138"/>
  <c r="C16" i="138"/>
  <c r="K8" i="138"/>
  <c r="J8" i="138"/>
  <c r="G8" i="138"/>
  <c r="F8" i="138"/>
  <c r="E8" i="138"/>
  <c r="D8" i="138"/>
  <c r="C8" i="138"/>
  <c r="F25" i="137"/>
  <c r="H25" i="137" s="1"/>
  <c r="K19" i="137"/>
  <c r="J19" i="137"/>
  <c r="K16" i="137"/>
  <c r="J16" i="137"/>
  <c r="G16" i="137"/>
  <c r="F16" i="137"/>
  <c r="E16" i="137"/>
  <c r="D16" i="137"/>
  <c r="C16" i="137"/>
  <c r="K8" i="137"/>
  <c r="J8" i="137"/>
  <c r="G8" i="137"/>
  <c r="F8" i="137"/>
  <c r="E8" i="137"/>
  <c r="D8" i="137"/>
  <c r="C8" i="137"/>
  <c r="F25" i="136"/>
  <c r="H25" i="136" s="1"/>
  <c r="K19" i="136"/>
  <c r="J19" i="136"/>
  <c r="K16" i="136"/>
  <c r="J16" i="136"/>
  <c r="G16" i="136"/>
  <c r="F16" i="136"/>
  <c r="E16" i="136"/>
  <c r="D16" i="136"/>
  <c r="C16" i="136"/>
  <c r="K8" i="136"/>
  <c r="J8" i="136"/>
  <c r="G8" i="136"/>
  <c r="F8" i="136"/>
  <c r="E8" i="136"/>
  <c r="D8" i="136"/>
  <c r="C8" i="136"/>
  <c r="C19" i="142" l="1"/>
  <c r="F19" i="142"/>
  <c r="C19" i="219"/>
  <c r="F19" i="219"/>
  <c r="D19" i="145"/>
  <c r="G19" i="145"/>
  <c r="H19" i="150"/>
  <c r="E19" i="136"/>
  <c r="D19" i="138"/>
  <c r="G19" i="138"/>
  <c r="E19" i="249"/>
  <c r="C19" i="237"/>
  <c r="F19" i="237"/>
  <c r="H16" i="136"/>
  <c r="D19" i="234"/>
  <c r="E19" i="225"/>
  <c r="H16" i="225"/>
  <c r="H19" i="171"/>
  <c r="H19" i="220"/>
  <c r="D19" i="140"/>
  <c r="G19" i="140"/>
  <c r="D19" i="246"/>
  <c r="G19" i="246"/>
  <c r="E19" i="149"/>
  <c r="H19" i="153"/>
  <c r="H19" i="157"/>
  <c r="H19" i="159"/>
  <c r="H19" i="172"/>
  <c r="F19" i="138"/>
  <c r="C19" i="245"/>
  <c r="F19" i="245"/>
  <c r="C19" i="234"/>
  <c r="F19" i="234"/>
  <c r="E19" i="141"/>
  <c r="D19" i="137"/>
  <c r="C19" i="249"/>
  <c r="F19" i="249"/>
  <c r="D19" i="237"/>
  <c r="G19" i="237"/>
  <c r="E19" i="245"/>
  <c r="C19" i="225"/>
  <c r="F19" i="225"/>
  <c r="D19" i="141"/>
  <c r="G19" i="141"/>
  <c r="E19" i="143"/>
  <c r="C19" i="144"/>
  <c r="F19" i="144"/>
  <c r="E19" i="145"/>
  <c r="C19" i="140"/>
  <c r="F19" i="140"/>
  <c r="H16" i="140"/>
  <c r="E19" i="147"/>
  <c r="F19" i="246"/>
  <c r="D19" i="149"/>
  <c r="G19" i="149"/>
  <c r="F19" i="136"/>
  <c r="E19" i="137"/>
  <c r="D19" i="136"/>
  <c r="C19" i="137"/>
  <c r="F19" i="137"/>
  <c r="E19" i="138"/>
  <c r="D19" i="249"/>
  <c r="E19" i="139"/>
  <c r="H16" i="139"/>
  <c r="C19" i="136"/>
  <c r="H16" i="245"/>
  <c r="H16" i="145"/>
  <c r="C19" i="139"/>
  <c r="F19" i="139"/>
  <c r="E19" i="237"/>
  <c r="H16" i="237"/>
  <c r="D19" i="245"/>
  <c r="G19" i="245"/>
  <c r="E19" i="234"/>
  <c r="H8" i="225"/>
  <c r="H19" i="225" s="1"/>
  <c r="G19" i="225"/>
  <c r="C19" i="141"/>
  <c r="E19" i="144"/>
  <c r="D19" i="219"/>
  <c r="G19" i="219"/>
  <c r="C19" i="145"/>
  <c r="F19" i="145"/>
  <c r="E19" i="140"/>
  <c r="D19" i="146"/>
  <c r="F19" i="147"/>
  <c r="E19" i="246"/>
  <c r="F19" i="149"/>
  <c r="H19" i="173"/>
  <c r="H19" i="170"/>
  <c r="H19" i="169"/>
  <c r="H19" i="168"/>
  <c r="H19" i="167"/>
  <c r="H19" i="164"/>
  <c r="H19" i="163"/>
  <c r="H19" i="160"/>
  <c r="H19" i="158"/>
  <c r="H19" i="156"/>
  <c r="H19" i="155"/>
  <c r="H19" i="152"/>
  <c r="H19" i="151"/>
  <c r="C19" i="149"/>
  <c r="H16" i="149"/>
  <c r="H8" i="149"/>
  <c r="C19" i="148"/>
  <c r="D19" i="148"/>
  <c r="E19" i="148"/>
  <c r="F19" i="148"/>
  <c r="G19" i="148"/>
  <c r="H16" i="148"/>
  <c r="H8" i="148"/>
  <c r="C19" i="246"/>
  <c r="H16" i="246"/>
  <c r="H8" i="246"/>
  <c r="H8" i="147"/>
  <c r="C19" i="147"/>
  <c r="H16" i="147"/>
  <c r="G19" i="147"/>
  <c r="D19" i="147"/>
  <c r="C19" i="146"/>
  <c r="E19" i="146"/>
  <c r="F19" i="146"/>
  <c r="G19" i="146"/>
  <c r="H16" i="146"/>
  <c r="H8" i="146"/>
  <c r="H8" i="140"/>
  <c r="H8" i="145"/>
  <c r="H8" i="219"/>
  <c r="H16" i="219"/>
  <c r="E19" i="219"/>
  <c r="D19" i="144"/>
  <c r="H16" i="144"/>
  <c r="G19" i="144"/>
  <c r="H8" i="144"/>
  <c r="C19" i="143"/>
  <c r="D19" i="143"/>
  <c r="F19" i="143"/>
  <c r="G19" i="143"/>
  <c r="H16" i="143"/>
  <c r="H8" i="143"/>
  <c r="H8" i="142"/>
  <c r="E19" i="142"/>
  <c r="H16" i="142"/>
  <c r="G19" i="142"/>
  <c r="D19" i="142"/>
  <c r="F19" i="141"/>
  <c r="H16" i="141"/>
  <c r="H8" i="141"/>
  <c r="D19" i="225"/>
  <c r="G19" i="234"/>
  <c r="H16" i="234"/>
  <c r="H8" i="234"/>
  <c r="H8" i="245"/>
  <c r="H8" i="237"/>
  <c r="D19" i="139"/>
  <c r="G19" i="139"/>
  <c r="H8" i="139"/>
  <c r="H16" i="249"/>
  <c r="G19" i="249"/>
  <c r="H8" i="249"/>
  <c r="C19" i="138"/>
  <c r="H16" i="138"/>
  <c r="H8" i="138"/>
  <c r="H8" i="137"/>
  <c r="H16" i="137"/>
  <c r="G19" i="137"/>
  <c r="G19" i="136"/>
  <c r="H8" i="136"/>
  <c r="H19" i="136" s="1"/>
  <c r="F25" i="135"/>
  <c r="H25" i="135" s="1"/>
  <c r="K19" i="135"/>
  <c r="J19" i="135"/>
  <c r="K16" i="135"/>
  <c r="J16" i="135"/>
  <c r="G16" i="135"/>
  <c r="F16" i="135"/>
  <c r="E16" i="135"/>
  <c r="D16" i="135"/>
  <c r="C16" i="135"/>
  <c r="K8" i="135"/>
  <c r="J8" i="135"/>
  <c r="G8" i="135"/>
  <c r="F8" i="135"/>
  <c r="E8" i="135"/>
  <c r="D8" i="135"/>
  <c r="C8" i="135"/>
  <c r="F25" i="232"/>
  <c r="H25" i="232" s="1"/>
  <c r="K19" i="232"/>
  <c r="J19" i="232"/>
  <c r="K16" i="232"/>
  <c r="J16" i="232"/>
  <c r="G16" i="232"/>
  <c r="F16" i="232"/>
  <c r="E16" i="232"/>
  <c r="D16" i="232"/>
  <c r="C16" i="232"/>
  <c r="K8" i="232"/>
  <c r="J8" i="232"/>
  <c r="G8" i="232"/>
  <c r="F8" i="232"/>
  <c r="E8" i="232"/>
  <c r="D8" i="232"/>
  <c r="C8" i="232"/>
  <c r="F25" i="242"/>
  <c r="H25" i="242" s="1"/>
  <c r="K19" i="242"/>
  <c r="J19" i="242"/>
  <c r="K16" i="242"/>
  <c r="J16" i="242"/>
  <c r="G16" i="242"/>
  <c r="F16" i="242"/>
  <c r="E16" i="242"/>
  <c r="D16" i="242"/>
  <c r="C16" i="242"/>
  <c r="K8" i="242"/>
  <c r="J8" i="242"/>
  <c r="G8" i="242"/>
  <c r="F8" i="242"/>
  <c r="E8" i="242"/>
  <c r="D8" i="242"/>
  <c r="C8" i="242"/>
  <c r="F25" i="134"/>
  <c r="H25" i="134" s="1"/>
  <c r="K19" i="134"/>
  <c r="J19" i="134"/>
  <c r="K16" i="134"/>
  <c r="J16" i="134"/>
  <c r="G16" i="134"/>
  <c r="F16" i="134"/>
  <c r="E16" i="134"/>
  <c r="D16" i="134"/>
  <c r="C16" i="134"/>
  <c r="K8" i="134"/>
  <c r="J8" i="134"/>
  <c r="G8" i="134"/>
  <c r="F8" i="134"/>
  <c r="E8" i="134"/>
  <c r="D8" i="134"/>
  <c r="C8" i="134"/>
  <c r="F25" i="133"/>
  <c r="H25" i="133" s="1"/>
  <c r="K19" i="133"/>
  <c r="J19" i="133"/>
  <c r="K16" i="133"/>
  <c r="J16" i="133"/>
  <c r="G16" i="133"/>
  <c r="F16" i="133"/>
  <c r="E16" i="133"/>
  <c r="D16" i="133"/>
  <c r="C16" i="133"/>
  <c r="K8" i="133"/>
  <c r="J8" i="133"/>
  <c r="G8" i="133"/>
  <c r="F8" i="133"/>
  <c r="E8" i="133"/>
  <c r="D8" i="133"/>
  <c r="C8" i="133"/>
  <c r="F25" i="132"/>
  <c r="H25" i="132" s="1"/>
  <c r="K19" i="132"/>
  <c r="J19" i="132"/>
  <c r="K16" i="132"/>
  <c r="J16" i="132"/>
  <c r="G16" i="132"/>
  <c r="F16" i="132"/>
  <c r="E16" i="132"/>
  <c r="D16" i="132"/>
  <c r="C16" i="132"/>
  <c r="K8" i="132"/>
  <c r="J8" i="132"/>
  <c r="G8" i="132"/>
  <c r="F8" i="132"/>
  <c r="E8" i="132"/>
  <c r="D8" i="132"/>
  <c r="C8" i="132"/>
  <c r="F25" i="131"/>
  <c r="H25" i="131" s="1"/>
  <c r="K19" i="131"/>
  <c r="J19" i="131"/>
  <c r="K16" i="131"/>
  <c r="J16" i="131"/>
  <c r="G16" i="131"/>
  <c r="F16" i="131"/>
  <c r="E16" i="131"/>
  <c r="D16" i="131"/>
  <c r="C16" i="131"/>
  <c r="K8" i="131"/>
  <c r="J8" i="131"/>
  <c r="G8" i="131"/>
  <c r="F8" i="131"/>
  <c r="E8" i="131"/>
  <c r="D8" i="131"/>
  <c r="C8" i="131"/>
  <c r="J25" i="254"/>
  <c r="F25" i="254"/>
  <c r="H25" i="254" s="1"/>
  <c r="E21" i="254"/>
  <c r="D21" i="254"/>
  <c r="C21" i="254"/>
  <c r="K19" i="254"/>
  <c r="J19" i="254"/>
  <c r="K16" i="254"/>
  <c r="J16" i="254"/>
  <c r="G16" i="254"/>
  <c r="F16" i="254"/>
  <c r="E16" i="254"/>
  <c r="D16" i="254"/>
  <c r="C16" i="254"/>
  <c r="K8" i="254"/>
  <c r="J8" i="254"/>
  <c r="G8" i="254"/>
  <c r="F8" i="254"/>
  <c r="E8" i="254"/>
  <c r="D8" i="254"/>
  <c r="C8" i="254"/>
  <c r="F25" i="130"/>
  <c r="H25" i="130" s="1"/>
  <c r="K19" i="130"/>
  <c r="J19" i="130"/>
  <c r="K16" i="130"/>
  <c r="J16" i="130"/>
  <c r="G16" i="130"/>
  <c r="F16" i="130"/>
  <c r="E16" i="130"/>
  <c r="D16" i="130"/>
  <c r="C16" i="130"/>
  <c r="K8" i="130"/>
  <c r="J8" i="130"/>
  <c r="G8" i="130"/>
  <c r="F8" i="130"/>
  <c r="E8" i="130"/>
  <c r="D8" i="130"/>
  <c r="C8" i="130"/>
  <c r="J25" i="243"/>
  <c r="F25" i="243"/>
  <c r="H25" i="243" s="1"/>
  <c r="K19" i="243"/>
  <c r="J19" i="243"/>
  <c r="K16" i="243"/>
  <c r="J16" i="243"/>
  <c r="G16" i="243"/>
  <c r="F16" i="243"/>
  <c r="E16" i="243"/>
  <c r="D16" i="243"/>
  <c r="C16" i="243"/>
  <c r="K8" i="243"/>
  <c r="J8" i="243"/>
  <c r="G8" i="243"/>
  <c r="F8" i="243"/>
  <c r="E8" i="243"/>
  <c r="D8" i="243"/>
  <c r="C8" i="243"/>
  <c r="F25" i="231"/>
  <c r="H25" i="231" s="1"/>
  <c r="K19" i="231"/>
  <c r="J19" i="231"/>
  <c r="K16" i="231"/>
  <c r="J16" i="231"/>
  <c r="G16" i="231"/>
  <c r="F16" i="231"/>
  <c r="E16" i="231"/>
  <c r="D16" i="231"/>
  <c r="C16" i="231"/>
  <c r="K8" i="231"/>
  <c r="J8" i="231"/>
  <c r="G8" i="231"/>
  <c r="F8" i="231"/>
  <c r="E8" i="231"/>
  <c r="D8" i="231"/>
  <c r="C8" i="231"/>
  <c r="F25" i="129"/>
  <c r="H25" i="129" s="1"/>
  <c r="K19" i="129"/>
  <c r="J19" i="129"/>
  <c r="K16" i="129"/>
  <c r="J16" i="129"/>
  <c r="G16" i="129"/>
  <c r="F16" i="129"/>
  <c r="E16" i="129"/>
  <c r="D16" i="129"/>
  <c r="C16" i="129"/>
  <c r="K8" i="129"/>
  <c r="J8" i="129"/>
  <c r="G8" i="129"/>
  <c r="F8" i="129"/>
  <c r="E8" i="129"/>
  <c r="D8" i="129"/>
  <c r="C8" i="129"/>
  <c r="F25" i="230"/>
  <c r="H25" i="230" s="1"/>
  <c r="K19" i="230"/>
  <c r="J19" i="230"/>
  <c r="K16" i="230"/>
  <c r="J16" i="230"/>
  <c r="G16" i="230"/>
  <c r="F16" i="230"/>
  <c r="E16" i="230"/>
  <c r="D16" i="230"/>
  <c r="C16" i="230"/>
  <c r="K8" i="230"/>
  <c r="J8" i="230"/>
  <c r="G8" i="230"/>
  <c r="F8" i="230"/>
  <c r="E8" i="230"/>
  <c r="D8" i="230"/>
  <c r="C8" i="230"/>
  <c r="F25" i="229"/>
  <c r="H25" i="229" s="1"/>
  <c r="K19" i="229"/>
  <c r="J19" i="229"/>
  <c r="K16" i="229"/>
  <c r="J16" i="229"/>
  <c r="G16" i="229"/>
  <c r="F16" i="229"/>
  <c r="E16" i="229"/>
  <c r="D16" i="229"/>
  <c r="C16" i="229"/>
  <c r="K8" i="229"/>
  <c r="J8" i="229"/>
  <c r="G8" i="229"/>
  <c r="F8" i="229"/>
  <c r="E8" i="229"/>
  <c r="D8" i="229"/>
  <c r="C8" i="229"/>
  <c r="F25" i="128"/>
  <c r="H25" i="128" s="1"/>
  <c r="K19" i="128"/>
  <c r="J19" i="128"/>
  <c r="K16" i="128"/>
  <c r="J16" i="128"/>
  <c r="G16" i="128"/>
  <c r="F16" i="128"/>
  <c r="E16" i="128"/>
  <c r="D16" i="128"/>
  <c r="C16" i="128"/>
  <c r="K8" i="128"/>
  <c r="J8" i="128"/>
  <c r="G8" i="128"/>
  <c r="F8" i="128"/>
  <c r="E8" i="128"/>
  <c r="D8" i="128"/>
  <c r="C8" i="128"/>
  <c r="F25" i="127"/>
  <c r="H25" i="127" s="1"/>
  <c r="K19" i="127"/>
  <c r="J19" i="127"/>
  <c r="K16" i="127"/>
  <c r="J16" i="127"/>
  <c r="G16" i="127"/>
  <c r="F16" i="127"/>
  <c r="E16" i="127"/>
  <c r="D16" i="127"/>
  <c r="C16" i="127"/>
  <c r="K8" i="127"/>
  <c r="J8" i="127"/>
  <c r="G8" i="127"/>
  <c r="F8" i="127"/>
  <c r="E8" i="127"/>
  <c r="D8" i="127"/>
  <c r="C8" i="127"/>
  <c r="F25" i="126"/>
  <c r="H25" i="126" s="1"/>
  <c r="K19" i="126"/>
  <c r="J19" i="126"/>
  <c r="K16" i="126"/>
  <c r="J16" i="126"/>
  <c r="G16" i="126"/>
  <c r="F16" i="126"/>
  <c r="E16" i="126"/>
  <c r="D16" i="126"/>
  <c r="C16" i="126"/>
  <c r="K8" i="126"/>
  <c r="J8" i="126"/>
  <c r="G8" i="126"/>
  <c r="F8" i="126"/>
  <c r="E8" i="126"/>
  <c r="D8" i="126"/>
  <c r="C8" i="126"/>
  <c r="F25" i="125"/>
  <c r="H25" i="125" s="1"/>
  <c r="K19" i="125"/>
  <c r="J19" i="125"/>
  <c r="K16" i="125"/>
  <c r="J16" i="125"/>
  <c r="G16" i="125"/>
  <c r="F16" i="125"/>
  <c r="E16" i="125"/>
  <c r="D16" i="125"/>
  <c r="C16" i="125"/>
  <c r="K8" i="125"/>
  <c r="J8" i="125"/>
  <c r="G8" i="125"/>
  <c r="F8" i="125"/>
  <c r="E8" i="125"/>
  <c r="D8" i="125"/>
  <c r="C8" i="125"/>
  <c r="F25" i="124"/>
  <c r="H25" i="124" s="1"/>
  <c r="K19" i="124"/>
  <c r="J19" i="124"/>
  <c r="K16" i="124"/>
  <c r="J16" i="124"/>
  <c r="G16" i="124"/>
  <c r="F16" i="124"/>
  <c r="E16" i="124"/>
  <c r="D16" i="124"/>
  <c r="C16" i="124"/>
  <c r="K8" i="124"/>
  <c r="J8" i="124"/>
  <c r="G8" i="124"/>
  <c r="F8" i="124"/>
  <c r="E8" i="124"/>
  <c r="D8" i="124"/>
  <c r="C8" i="124"/>
  <c r="F25" i="189"/>
  <c r="H25" i="189" s="1"/>
  <c r="K19" i="189"/>
  <c r="J19" i="189"/>
  <c r="K16" i="189"/>
  <c r="J16" i="189"/>
  <c r="G16" i="189"/>
  <c r="F16" i="189"/>
  <c r="E16" i="189"/>
  <c r="D16" i="189"/>
  <c r="C16" i="189"/>
  <c r="K8" i="189"/>
  <c r="J8" i="189"/>
  <c r="G8" i="189"/>
  <c r="F8" i="189"/>
  <c r="E8" i="189"/>
  <c r="D8" i="189"/>
  <c r="C8" i="189"/>
  <c r="F25" i="123"/>
  <c r="H25" i="123" s="1"/>
  <c r="K19" i="123"/>
  <c r="J19" i="123"/>
  <c r="K16" i="123"/>
  <c r="J16" i="123"/>
  <c r="G16" i="123"/>
  <c r="F16" i="123"/>
  <c r="E16" i="123"/>
  <c r="D16" i="123"/>
  <c r="C16" i="123"/>
  <c r="K8" i="123"/>
  <c r="J8" i="123"/>
  <c r="G8" i="123"/>
  <c r="F8" i="123"/>
  <c r="E8" i="123"/>
  <c r="D8" i="123"/>
  <c r="C8" i="123"/>
  <c r="F25" i="122"/>
  <c r="H25" i="122" s="1"/>
  <c r="K19" i="122"/>
  <c r="J19" i="122"/>
  <c r="K16" i="122"/>
  <c r="J16" i="122"/>
  <c r="G16" i="122"/>
  <c r="F16" i="122"/>
  <c r="E16" i="122"/>
  <c r="D16" i="122"/>
  <c r="C16" i="122"/>
  <c r="K8" i="122"/>
  <c r="J8" i="122"/>
  <c r="G8" i="122"/>
  <c r="F8" i="122"/>
  <c r="E8" i="122"/>
  <c r="D8" i="122"/>
  <c r="C8" i="122"/>
  <c r="F25" i="121"/>
  <c r="H25" i="121" s="1"/>
  <c r="K19" i="121"/>
  <c r="J19" i="121"/>
  <c r="K16" i="121"/>
  <c r="J16" i="121"/>
  <c r="G16" i="121"/>
  <c r="F16" i="121"/>
  <c r="E16" i="121"/>
  <c r="D16" i="121"/>
  <c r="C16" i="121"/>
  <c r="K8" i="121"/>
  <c r="J8" i="121"/>
  <c r="G8" i="121"/>
  <c r="F8" i="121"/>
  <c r="E8" i="121"/>
  <c r="D8" i="121"/>
  <c r="C8" i="121"/>
  <c r="F25" i="120"/>
  <c r="H25" i="120" s="1"/>
  <c r="K19" i="120"/>
  <c r="J19" i="120"/>
  <c r="K16" i="120"/>
  <c r="J16" i="120"/>
  <c r="G16" i="120"/>
  <c r="F16" i="120"/>
  <c r="E16" i="120"/>
  <c r="D16" i="120"/>
  <c r="C16" i="120"/>
  <c r="K8" i="120"/>
  <c r="J8" i="120"/>
  <c r="G8" i="120"/>
  <c r="F8" i="120"/>
  <c r="E8" i="120"/>
  <c r="D8" i="120"/>
  <c r="C8" i="120"/>
  <c r="F25" i="119"/>
  <c r="H25" i="119" s="1"/>
  <c r="K19" i="119"/>
  <c r="J19" i="119"/>
  <c r="K16" i="119"/>
  <c r="J16" i="119"/>
  <c r="G16" i="119"/>
  <c r="F16" i="119"/>
  <c r="E16" i="119"/>
  <c r="D16" i="119"/>
  <c r="C16" i="119"/>
  <c r="K8" i="119"/>
  <c r="J8" i="119"/>
  <c r="G8" i="119"/>
  <c r="F8" i="119"/>
  <c r="E8" i="119"/>
  <c r="D8" i="119"/>
  <c r="C8" i="119"/>
  <c r="F25" i="118"/>
  <c r="H25" i="118" s="1"/>
  <c r="K19" i="118"/>
  <c r="J19" i="118"/>
  <c r="K16" i="118"/>
  <c r="J16" i="118"/>
  <c r="G16" i="118"/>
  <c r="F16" i="118"/>
  <c r="E16" i="118"/>
  <c r="D16" i="118"/>
  <c r="C16" i="118"/>
  <c r="K8" i="118"/>
  <c r="J8" i="118"/>
  <c r="G8" i="118"/>
  <c r="F8" i="118"/>
  <c r="E8" i="118"/>
  <c r="D8" i="118"/>
  <c r="C8" i="118"/>
  <c r="F25" i="117"/>
  <c r="H25" i="117" s="1"/>
  <c r="K19" i="117"/>
  <c r="J19" i="117"/>
  <c r="K16" i="117"/>
  <c r="J16" i="117"/>
  <c r="G16" i="117"/>
  <c r="F16" i="117"/>
  <c r="E16" i="117"/>
  <c r="D16" i="117"/>
  <c r="C16" i="117"/>
  <c r="K8" i="117"/>
  <c r="J8" i="117"/>
  <c r="G8" i="117"/>
  <c r="F8" i="117"/>
  <c r="E8" i="117"/>
  <c r="D8" i="117"/>
  <c r="C8" i="117"/>
  <c r="F25" i="116"/>
  <c r="H25" i="116" s="1"/>
  <c r="K19" i="116"/>
  <c r="J19" i="116"/>
  <c r="K16" i="116"/>
  <c r="J16" i="116"/>
  <c r="G16" i="116"/>
  <c r="F16" i="116"/>
  <c r="E16" i="116"/>
  <c r="D16" i="116"/>
  <c r="C16" i="116"/>
  <c r="K8" i="116"/>
  <c r="J8" i="116"/>
  <c r="G8" i="116"/>
  <c r="F8" i="116"/>
  <c r="E8" i="116"/>
  <c r="D8" i="116"/>
  <c r="C8" i="116"/>
  <c r="J25" i="250"/>
  <c r="F25" i="250"/>
  <c r="H25" i="250" s="1"/>
  <c r="E21" i="250"/>
  <c r="D21" i="250"/>
  <c r="C21" i="250"/>
  <c r="K19" i="250"/>
  <c r="J19" i="250"/>
  <c r="K16" i="250"/>
  <c r="J16" i="250"/>
  <c r="G16" i="250"/>
  <c r="F16" i="250"/>
  <c r="E16" i="250"/>
  <c r="D16" i="250"/>
  <c r="C16" i="250"/>
  <c r="K8" i="250"/>
  <c r="J8" i="250"/>
  <c r="G8" i="250"/>
  <c r="F8" i="250"/>
  <c r="E8" i="250"/>
  <c r="D8" i="250"/>
  <c r="C8" i="250"/>
  <c r="F25" i="115"/>
  <c r="H25" i="115" s="1"/>
  <c r="K19" i="115"/>
  <c r="J19" i="115"/>
  <c r="K16" i="115"/>
  <c r="J16" i="115"/>
  <c r="G16" i="115"/>
  <c r="F16" i="115"/>
  <c r="E16" i="115"/>
  <c r="D16" i="115"/>
  <c r="C16" i="115"/>
  <c r="K8" i="115"/>
  <c r="J8" i="115"/>
  <c r="G8" i="115"/>
  <c r="F8" i="115"/>
  <c r="E8" i="115"/>
  <c r="D8" i="115"/>
  <c r="C8" i="115"/>
  <c r="F25" i="114"/>
  <c r="H25" i="114" s="1"/>
  <c r="K19" i="114"/>
  <c r="J19" i="114"/>
  <c r="K16" i="114"/>
  <c r="J16" i="114"/>
  <c r="G16" i="114"/>
  <c r="F16" i="114"/>
  <c r="E16" i="114"/>
  <c r="D16" i="114"/>
  <c r="C16" i="114"/>
  <c r="K8" i="114"/>
  <c r="J8" i="114"/>
  <c r="G8" i="114"/>
  <c r="F8" i="114"/>
  <c r="E8" i="114"/>
  <c r="D8" i="114"/>
  <c r="C8" i="114"/>
  <c r="F25" i="226"/>
  <c r="H25" i="226" s="1"/>
  <c r="K19" i="226"/>
  <c r="J19" i="226"/>
  <c r="K16" i="226"/>
  <c r="J16" i="226"/>
  <c r="G16" i="226"/>
  <c r="F16" i="226"/>
  <c r="E16" i="226"/>
  <c r="D16" i="226"/>
  <c r="C16" i="226"/>
  <c r="K8" i="226"/>
  <c r="J8" i="226"/>
  <c r="G8" i="226"/>
  <c r="F8" i="226"/>
  <c r="E8" i="226"/>
  <c r="D8" i="226"/>
  <c r="C8" i="226"/>
  <c r="H19" i="245" l="1"/>
  <c r="H19" i="140"/>
  <c r="F19" i="114"/>
  <c r="H8" i="118"/>
  <c r="G19" i="118"/>
  <c r="D19" i="121"/>
  <c r="G19" i="121"/>
  <c r="D19" i="189"/>
  <c r="G19" i="189"/>
  <c r="E19" i="124"/>
  <c r="E19" i="230"/>
  <c r="E19" i="243"/>
  <c r="C19" i="254"/>
  <c r="F19" i="254"/>
  <c r="D19" i="132"/>
  <c r="G19" i="132"/>
  <c r="D19" i="242"/>
  <c r="E19" i="115"/>
  <c r="C19" i="116"/>
  <c r="F19" i="116"/>
  <c r="F19" i="119"/>
  <c r="F19" i="122"/>
  <c r="E19" i="189"/>
  <c r="D19" i="125"/>
  <c r="G19" i="125"/>
  <c r="D19" i="128"/>
  <c r="G19" i="128"/>
  <c r="D19" i="129"/>
  <c r="G19" i="129"/>
  <c r="H8" i="232"/>
  <c r="F19" i="232"/>
  <c r="H19" i="139"/>
  <c r="H19" i="237"/>
  <c r="H19" i="145"/>
  <c r="H8" i="226"/>
  <c r="D19" i="250"/>
  <c r="G19" i="250"/>
  <c r="E19" i="117"/>
  <c r="E19" i="123"/>
  <c r="C19" i="189"/>
  <c r="F19" i="189"/>
  <c r="C19" i="126"/>
  <c r="F19" i="126"/>
  <c r="C19" i="229"/>
  <c r="F19" i="229"/>
  <c r="H16" i="230"/>
  <c r="C19" i="231"/>
  <c r="F19" i="231"/>
  <c r="G19" i="130"/>
  <c r="E19" i="131"/>
  <c r="E19" i="134"/>
  <c r="D19" i="232"/>
  <c r="G19" i="232"/>
  <c r="E19" i="135"/>
  <c r="C19" i="226"/>
  <c r="F19" i="226"/>
  <c r="H16" i="226"/>
  <c r="H19" i="226" s="1"/>
  <c r="E19" i="114"/>
  <c r="H8" i="250"/>
  <c r="F19" i="250"/>
  <c r="E19" i="116"/>
  <c r="G19" i="117"/>
  <c r="C19" i="118"/>
  <c r="F19" i="118"/>
  <c r="H16" i="118"/>
  <c r="C19" i="121"/>
  <c r="F19" i="121"/>
  <c r="C19" i="125"/>
  <c r="F19" i="125"/>
  <c r="E19" i="126"/>
  <c r="D19" i="127"/>
  <c r="G19" i="127"/>
  <c r="H16" i="127"/>
  <c r="C19" i="128"/>
  <c r="F19" i="128"/>
  <c r="E19" i="229"/>
  <c r="D19" i="230"/>
  <c r="G19" i="230"/>
  <c r="F19" i="129"/>
  <c r="E19" i="231"/>
  <c r="H16" i="231"/>
  <c r="D19" i="243"/>
  <c r="G19" i="243"/>
  <c r="H16" i="243"/>
  <c r="F19" i="130"/>
  <c r="E19" i="254"/>
  <c r="D19" i="131"/>
  <c r="G19" i="131"/>
  <c r="F19" i="132"/>
  <c r="H8" i="134"/>
  <c r="G19" i="134"/>
  <c r="C19" i="242"/>
  <c r="F19" i="242"/>
  <c r="E19" i="232"/>
  <c r="H16" i="232"/>
  <c r="H19" i="137"/>
  <c r="H16" i="189"/>
  <c r="E19" i="226"/>
  <c r="C19" i="115"/>
  <c r="F19" i="115"/>
  <c r="E19" i="250"/>
  <c r="H16" i="250"/>
  <c r="D19" i="116"/>
  <c r="G19" i="116"/>
  <c r="E19" i="118"/>
  <c r="D19" i="119"/>
  <c r="G19" i="119"/>
  <c r="F19" i="120"/>
  <c r="E19" i="121"/>
  <c r="C19" i="123"/>
  <c r="H8" i="189"/>
  <c r="C19" i="124"/>
  <c r="F19" i="124"/>
  <c r="H16" i="124"/>
  <c r="E19" i="125"/>
  <c r="D19" i="126"/>
  <c r="G19" i="126"/>
  <c r="C19" i="127"/>
  <c r="F19" i="127"/>
  <c r="E19" i="128"/>
  <c r="H16" i="128"/>
  <c r="D19" i="229"/>
  <c r="G19" i="229"/>
  <c r="H16" i="229"/>
  <c r="C19" i="230"/>
  <c r="F19" i="230"/>
  <c r="E19" i="129"/>
  <c r="D19" i="231"/>
  <c r="G19" i="231"/>
  <c r="C19" i="243"/>
  <c r="F19" i="243"/>
  <c r="E19" i="130"/>
  <c r="H16" i="130"/>
  <c r="D19" i="254"/>
  <c r="G19" i="254"/>
  <c r="H16" i="254"/>
  <c r="C19" i="131"/>
  <c r="F19" i="131"/>
  <c r="E19" i="132"/>
  <c r="D19" i="133"/>
  <c r="C19" i="134"/>
  <c r="F19" i="134"/>
  <c r="E19" i="242"/>
  <c r="H19" i="149"/>
  <c r="H19" i="148"/>
  <c r="H19" i="246"/>
  <c r="H19" i="147"/>
  <c r="H19" i="146"/>
  <c r="H19" i="219"/>
  <c r="H19" i="144"/>
  <c r="H19" i="143"/>
  <c r="H19" i="142"/>
  <c r="H19" i="141"/>
  <c r="H19" i="234"/>
  <c r="H19" i="249"/>
  <c r="H19" i="138"/>
  <c r="C19" i="135"/>
  <c r="D19" i="135"/>
  <c r="H16" i="135"/>
  <c r="F19" i="135"/>
  <c r="G19" i="135"/>
  <c r="H8" i="135"/>
  <c r="C19" i="232"/>
  <c r="G19" i="242"/>
  <c r="H16" i="242"/>
  <c r="H8" i="242"/>
  <c r="H16" i="134"/>
  <c r="D19" i="134"/>
  <c r="C19" i="133"/>
  <c r="E19" i="133"/>
  <c r="F19" i="133"/>
  <c r="H16" i="133"/>
  <c r="G19" i="133"/>
  <c r="H8" i="133"/>
  <c r="C19" i="132"/>
  <c r="H16" i="132"/>
  <c r="H8" i="132"/>
  <c r="H8" i="131"/>
  <c r="H16" i="131"/>
  <c r="H8" i="254"/>
  <c r="C19" i="130"/>
  <c r="D19" i="130"/>
  <c r="H8" i="130"/>
  <c r="H8" i="243"/>
  <c r="H8" i="231"/>
  <c r="H16" i="129"/>
  <c r="C19" i="129"/>
  <c r="H8" i="129"/>
  <c r="H8" i="230"/>
  <c r="H19" i="230" s="1"/>
  <c r="H8" i="229"/>
  <c r="H19" i="229" s="1"/>
  <c r="H8" i="128"/>
  <c r="H19" i="128" s="1"/>
  <c r="E19" i="127"/>
  <c r="H8" i="127"/>
  <c r="H19" i="127" s="1"/>
  <c r="H16" i="126"/>
  <c r="H8" i="126"/>
  <c r="H16" i="125"/>
  <c r="H8" i="125"/>
  <c r="H8" i="124"/>
  <c r="H19" i="124" s="1"/>
  <c r="G19" i="124"/>
  <c r="D19" i="124"/>
  <c r="H19" i="189"/>
  <c r="D19" i="123"/>
  <c r="F19" i="123"/>
  <c r="G19" i="123"/>
  <c r="H16" i="123"/>
  <c r="H8" i="123"/>
  <c r="H8" i="122"/>
  <c r="C19" i="122"/>
  <c r="H16" i="122"/>
  <c r="E19" i="122"/>
  <c r="G19" i="122"/>
  <c r="D19" i="122"/>
  <c r="H16" i="121"/>
  <c r="H8" i="121"/>
  <c r="C19" i="120"/>
  <c r="D19" i="120"/>
  <c r="E19" i="120"/>
  <c r="H16" i="120"/>
  <c r="G19" i="120"/>
  <c r="H8" i="120"/>
  <c r="H8" i="119"/>
  <c r="E19" i="119"/>
  <c r="H16" i="119"/>
  <c r="C19" i="119"/>
  <c r="H19" i="118"/>
  <c r="D19" i="118"/>
  <c r="C19" i="117"/>
  <c r="D19" i="117"/>
  <c r="H16" i="117"/>
  <c r="F19" i="117"/>
  <c r="H8" i="117"/>
  <c r="H16" i="116"/>
  <c r="H8" i="116"/>
  <c r="C19" i="250"/>
  <c r="D19" i="115"/>
  <c r="H16" i="115"/>
  <c r="G19" i="115"/>
  <c r="H8" i="115"/>
  <c r="C19" i="114"/>
  <c r="D19" i="114"/>
  <c r="G19" i="114"/>
  <c r="H16" i="114"/>
  <c r="H8" i="114"/>
  <c r="G19" i="226"/>
  <c r="D19" i="226"/>
  <c r="F25" i="113"/>
  <c r="H25" i="113" s="1"/>
  <c r="K19" i="113"/>
  <c r="J19" i="113"/>
  <c r="K16" i="113"/>
  <c r="J16" i="113"/>
  <c r="G16" i="113"/>
  <c r="F16" i="113"/>
  <c r="E16" i="113"/>
  <c r="D16" i="113"/>
  <c r="C16" i="113"/>
  <c r="K8" i="113"/>
  <c r="J8" i="113"/>
  <c r="G8" i="113"/>
  <c r="F8" i="113"/>
  <c r="E8" i="113"/>
  <c r="D8" i="113"/>
  <c r="C8" i="113"/>
  <c r="F25" i="111"/>
  <c r="H25" i="111" s="1"/>
  <c r="K19" i="111"/>
  <c r="J19" i="111"/>
  <c r="K16" i="111"/>
  <c r="J16" i="111"/>
  <c r="G16" i="111"/>
  <c r="F16" i="111"/>
  <c r="E16" i="111"/>
  <c r="D16" i="111"/>
  <c r="C16" i="111"/>
  <c r="K8" i="111"/>
  <c r="J8" i="111"/>
  <c r="G8" i="111"/>
  <c r="F8" i="111"/>
  <c r="E8" i="111"/>
  <c r="D8" i="111"/>
  <c r="C8" i="111"/>
  <c r="F25" i="241"/>
  <c r="H25" i="241" s="1"/>
  <c r="K19" i="241"/>
  <c r="J19" i="241"/>
  <c r="K16" i="241"/>
  <c r="J16" i="241"/>
  <c r="G16" i="241"/>
  <c r="F16" i="241"/>
  <c r="E16" i="241"/>
  <c r="D16" i="241"/>
  <c r="C16" i="241"/>
  <c r="K8" i="241"/>
  <c r="J8" i="241"/>
  <c r="G8" i="241"/>
  <c r="F8" i="241"/>
  <c r="E8" i="241"/>
  <c r="D8" i="241"/>
  <c r="C8" i="241"/>
  <c r="F25" i="110"/>
  <c r="H25" i="110" s="1"/>
  <c r="K19" i="110"/>
  <c r="J19" i="110"/>
  <c r="K16" i="110"/>
  <c r="J16" i="110"/>
  <c r="G16" i="110"/>
  <c r="F16" i="110"/>
  <c r="E16" i="110"/>
  <c r="D16" i="110"/>
  <c r="C16" i="110"/>
  <c r="K8" i="110"/>
  <c r="J8" i="110"/>
  <c r="G8" i="110"/>
  <c r="F8" i="110"/>
  <c r="E8" i="110"/>
  <c r="D8" i="110"/>
  <c r="C8" i="110"/>
  <c r="F25" i="109"/>
  <c r="H25" i="109" s="1"/>
  <c r="K19" i="109"/>
  <c r="J19" i="109"/>
  <c r="K16" i="109"/>
  <c r="J16" i="109"/>
  <c r="G16" i="109"/>
  <c r="F16" i="109"/>
  <c r="E16" i="109"/>
  <c r="D16" i="109"/>
  <c r="C16" i="109"/>
  <c r="K8" i="109"/>
  <c r="J8" i="109"/>
  <c r="G8" i="109"/>
  <c r="F8" i="109"/>
  <c r="E8" i="109"/>
  <c r="D8" i="109"/>
  <c r="C8" i="109"/>
  <c r="F25" i="108"/>
  <c r="H25" i="108" s="1"/>
  <c r="K19" i="108"/>
  <c r="J19" i="108"/>
  <c r="K16" i="108"/>
  <c r="J16" i="108"/>
  <c r="G16" i="108"/>
  <c r="F16" i="108"/>
  <c r="E16" i="108"/>
  <c r="D16" i="108"/>
  <c r="C16" i="108"/>
  <c r="K8" i="108"/>
  <c r="J8" i="108"/>
  <c r="G8" i="108"/>
  <c r="F8" i="108"/>
  <c r="E8" i="108"/>
  <c r="D8" i="108"/>
  <c r="C8" i="108"/>
  <c r="F25" i="107"/>
  <c r="H25" i="107" s="1"/>
  <c r="K19" i="107"/>
  <c r="J19" i="107"/>
  <c r="K16" i="107"/>
  <c r="J16" i="107"/>
  <c r="G16" i="107"/>
  <c r="F16" i="107"/>
  <c r="E16" i="107"/>
  <c r="D16" i="107"/>
  <c r="C16" i="107"/>
  <c r="K8" i="107"/>
  <c r="J8" i="107"/>
  <c r="G8" i="107"/>
  <c r="F8" i="107"/>
  <c r="E8" i="107"/>
  <c r="D8" i="107"/>
  <c r="C8" i="107"/>
  <c r="F25" i="102"/>
  <c r="H25" i="102" s="1"/>
  <c r="K19" i="102"/>
  <c r="J19" i="102"/>
  <c r="K16" i="102"/>
  <c r="J16" i="102"/>
  <c r="G16" i="102"/>
  <c r="F16" i="102"/>
  <c r="E16" i="102"/>
  <c r="D16" i="102"/>
  <c r="C16" i="102"/>
  <c r="K8" i="102"/>
  <c r="J8" i="102"/>
  <c r="G8" i="102"/>
  <c r="F8" i="102"/>
  <c r="E8" i="102"/>
  <c r="D8" i="102"/>
  <c r="C8" i="102"/>
  <c r="F25" i="106"/>
  <c r="H25" i="106" s="1"/>
  <c r="K19" i="106"/>
  <c r="J19" i="106"/>
  <c r="K16" i="106"/>
  <c r="J16" i="106"/>
  <c r="G16" i="106"/>
  <c r="F16" i="106"/>
  <c r="E16" i="106"/>
  <c r="D16" i="106"/>
  <c r="C16" i="106"/>
  <c r="K8" i="106"/>
  <c r="J8" i="106"/>
  <c r="G8" i="106"/>
  <c r="F8" i="106"/>
  <c r="E8" i="106"/>
  <c r="D8" i="106"/>
  <c r="C8" i="106"/>
  <c r="D19" i="102" l="1"/>
  <c r="G19" i="102"/>
  <c r="D19" i="109"/>
  <c r="D19" i="111"/>
  <c r="H19" i="231"/>
  <c r="H19" i="134"/>
  <c r="H19" i="232"/>
  <c r="F19" i="107"/>
  <c r="C19" i="110"/>
  <c r="F19" i="110"/>
  <c r="H19" i="243"/>
  <c r="H16" i="102"/>
  <c r="E19" i="241"/>
  <c r="H19" i="130"/>
  <c r="H19" i="254"/>
  <c r="H16" i="241"/>
  <c r="F19" i="106"/>
  <c r="E19" i="102"/>
  <c r="G19" i="107"/>
  <c r="G19" i="106"/>
  <c r="C19" i="102"/>
  <c r="F19" i="102"/>
  <c r="E19" i="107"/>
  <c r="C19" i="109"/>
  <c r="F19" i="109"/>
  <c r="E19" i="110"/>
  <c r="H16" i="110"/>
  <c r="D19" i="241"/>
  <c r="G19" i="241"/>
  <c r="C19" i="111"/>
  <c r="F19" i="111"/>
  <c r="H19" i="250"/>
  <c r="D19" i="107"/>
  <c r="E19" i="109"/>
  <c r="H16" i="109"/>
  <c r="D19" i="110"/>
  <c r="C19" i="241"/>
  <c r="F19" i="241"/>
  <c r="E19" i="111"/>
  <c r="H19" i="135"/>
  <c r="H19" i="242"/>
  <c r="H19" i="133"/>
  <c r="H19" i="132"/>
  <c r="H19" i="131"/>
  <c r="H19" i="129"/>
  <c r="H19" i="126"/>
  <c r="H19" i="125"/>
  <c r="H19" i="123"/>
  <c r="H19" i="122"/>
  <c r="H19" i="121"/>
  <c r="H19" i="120"/>
  <c r="H19" i="119"/>
  <c r="H19" i="117"/>
  <c r="H19" i="116"/>
  <c r="H19" i="115"/>
  <c r="H19" i="114"/>
  <c r="C19" i="113"/>
  <c r="D19" i="113"/>
  <c r="E19" i="113"/>
  <c r="F19" i="113"/>
  <c r="G19" i="113"/>
  <c r="H16" i="113"/>
  <c r="H8" i="113"/>
  <c r="H16" i="111"/>
  <c r="G19" i="111"/>
  <c r="H8" i="111"/>
  <c r="H8" i="241"/>
  <c r="H19" i="241" s="1"/>
  <c r="G19" i="110"/>
  <c r="H8" i="110"/>
  <c r="H19" i="110" s="1"/>
  <c r="G19" i="109"/>
  <c r="H8" i="109"/>
  <c r="H19" i="109" s="1"/>
  <c r="H8" i="108"/>
  <c r="D19" i="108"/>
  <c r="H16" i="108"/>
  <c r="E19" i="108"/>
  <c r="F19" i="108"/>
  <c r="G19" i="108"/>
  <c r="C19" i="108"/>
  <c r="C19" i="107"/>
  <c r="H16" i="107"/>
  <c r="H8" i="107"/>
  <c r="H8" i="102"/>
  <c r="H8" i="106"/>
  <c r="C19" i="106"/>
  <c r="H16" i="106"/>
  <c r="D19" i="106"/>
  <c r="E19" i="106"/>
  <c r="F25" i="105"/>
  <c r="H25" i="105" s="1"/>
  <c r="K19" i="105"/>
  <c r="J19" i="105"/>
  <c r="K16" i="105"/>
  <c r="J16" i="105"/>
  <c r="G16" i="105"/>
  <c r="F16" i="105"/>
  <c r="E16" i="105"/>
  <c r="D16" i="105"/>
  <c r="C16" i="105"/>
  <c r="K8" i="105"/>
  <c r="J8" i="105"/>
  <c r="G8" i="105"/>
  <c r="F8" i="105"/>
  <c r="E8" i="105"/>
  <c r="D8" i="105"/>
  <c r="C8" i="105"/>
  <c r="F25" i="217"/>
  <c r="H25" i="217" s="1"/>
  <c r="K19" i="217"/>
  <c r="J19" i="217"/>
  <c r="K16" i="217"/>
  <c r="J16" i="217"/>
  <c r="G16" i="217"/>
  <c r="F16" i="217"/>
  <c r="E16" i="217"/>
  <c r="D16" i="217"/>
  <c r="C16" i="217"/>
  <c r="K8" i="217"/>
  <c r="J8" i="217"/>
  <c r="G8" i="217"/>
  <c r="F8" i="217"/>
  <c r="E8" i="217"/>
  <c r="D8" i="217"/>
  <c r="C8" i="217"/>
  <c r="F25" i="104"/>
  <c r="H25" i="104" s="1"/>
  <c r="K19" i="104"/>
  <c r="J19" i="104"/>
  <c r="K16" i="104"/>
  <c r="J16" i="104"/>
  <c r="G16" i="104"/>
  <c r="F16" i="104"/>
  <c r="E16" i="104"/>
  <c r="D16" i="104"/>
  <c r="C16" i="104"/>
  <c r="K8" i="104"/>
  <c r="J8" i="104"/>
  <c r="G8" i="104"/>
  <c r="F8" i="104"/>
  <c r="E8" i="104"/>
  <c r="D8" i="104"/>
  <c r="C8" i="104"/>
  <c r="F25" i="216"/>
  <c r="H25" i="216" s="1"/>
  <c r="K19" i="216"/>
  <c r="J19" i="216"/>
  <c r="K16" i="216"/>
  <c r="J16" i="216"/>
  <c r="G16" i="216"/>
  <c r="F16" i="216"/>
  <c r="E16" i="216"/>
  <c r="D16" i="216"/>
  <c r="C16" i="216"/>
  <c r="K8" i="216"/>
  <c r="J8" i="216"/>
  <c r="G8" i="216"/>
  <c r="F8" i="216"/>
  <c r="E8" i="216"/>
  <c r="D8" i="216"/>
  <c r="C8" i="216"/>
  <c r="F25" i="238"/>
  <c r="H25" i="238" s="1"/>
  <c r="K19" i="238"/>
  <c r="J19" i="238"/>
  <c r="K16" i="238"/>
  <c r="J16" i="238"/>
  <c r="G16" i="238"/>
  <c r="F16" i="238"/>
  <c r="E16" i="238"/>
  <c r="D16" i="238"/>
  <c r="C16" i="238"/>
  <c r="K8" i="238"/>
  <c r="J8" i="238"/>
  <c r="G8" i="238"/>
  <c r="F8" i="238"/>
  <c r="E8" i="238"/>
  <c r="D8" i="238"/>
  <c r="C8" i="238"/>
  <c r="F25" i="103"/>
  <c r="H25" i="103" s="1"/>
  <c r="K19" i="103"/>
  <c r="J19" i="103"/>
  <c r="K16" i="103"/>
  <c r="J16" i="103"/>
  <c r="G16" i="103"/>
  <c r="F16" i="103"/>
  <c r="E16" i="103"/>
  <c r="D16" i="103"/>
  <c r="C16" i="103"/>
  <c r="K8" i="103"/>
  <c r="J8" i="103"/>
  <c r="G8" i="103"/>
  <c r="F8" i="103"/>
  <c r="E8" i="103"/>
  <c r="D8" i="103"/>
  <c r="C8" i="103"/>
  <c r="F25" i="101"/>
  <c r="H25" i="101" s="1"/>
  <c r="K19" i="101"/>
  <c r="J19" i="101"/>
  <c r="K16" i="101"/>
  <c r="J16" i="101"/>
  <c r="G16" i="101"/>
  <c r="F16" i="101"/>
  <c r="E16" i="101"/>
  <c r="D16" i="101"/>
  <c r="C16" i="101"/>
  <c r="K8" i="101"/>
  <c r="J8" i="101"/>
  <c r="G8" i="101"/>
  <c r="F8" i="101"/>
  <c r="E8" i="101"/>
  <c r="D8" i="101"/>
  <c r="C8" i="101"/>
  <c r="F25" i="100"/>
  <c r="H25" i="100" s="1"/>
  <c r="K19" i="100"/>
  <c r="J19" i="100"/>
  <c r="K16" i="100"/>
  <c r="J16" i="100"/>
  <c r="G16" i="100"/>
  <c r="F16" i="100"/>
  <c r="E16" i="100"/>
  <c r="D16" i="100"/>
  <c r="C16" i="100"/>
  <c r="K8" i="100"/>
  <c r="J8" i="100"/>
  <c r="G8" i="100"/>
  <c r="F8" i="100"/>
  <c r="E8" i="100"/>
  <c r="D8" i="100"/>
  <c r="C8" i="100"/>
  <c r="F25" i="98"/>
  <c r="H25" i="98" s="1"/>
  <c r="K19" i="98"/>
  <c r="J19" i="98"/>
  <c r="K16" i="98"/>
  <c r="J16" i="98"/>
  <c r="G16" i="98"/>
  <c r="F16" i="98"/>
  <c r="E16" i="98"/>
  <c r="D16" i="98"/>
  <c r="C16" i="98"/>
  <c r="K8" i="98"/>
  <c r="J8" i="98"/>
  <c r="G8" i="98"/>
  <c r="F8" i="98"/>
  <c r="E8" i="98"/>
  <c r="D8" i="98"/>
  <c r="C8" i="98"/>
  <c r="F25" i="99"/>
  <c r="H25" i="99" s="1"/>
  <c r="K19" i="99"/>
  <c r="J19" i="99"/>
  <c r="K16" i="99"/>
  <c r="J16" i="99"/>
  <c r="G16" i="99"/>
  <c r="F16" i="99"/>
  <c r="E16" i="99"/>
  <c r="D16" i="99"/>
  <c r="C16" i="99"/>
  <c r="K8" i="99"/>
  <c r="J8" i="99"/>
  <c r="G8" i="99"/>
  <c r="F8" i="99"/>
  <c r="E8" i="99"/>
  <c r="D8" i="99"/>
  <c r="C8" i="99"/>
  <c r="F25" i="96"/>
  <c r="H25" i="96" s="1"/>
  <c r="K19" i="96"/>
  <c r="J19" i="96"/>
  <c r="K16" i="96"/>
  <c r="J16" i="96"/>
  <c r="G16" i="96"/>
  <c r="F16" i="96"/>
  <c r="E16" i="96"/>
  <c r="D16" i="96"/>
  <c r="C16" i="96"/>
  <c r="K8" i="96"/>
  <c r="J8" i="96"/>
  <c r="G8" i="96"/>
  <c r="F8" i="96"/>
  <c r="E8" i="96"/>
  <c r="D8" i="96"/>
  <c r="C8" i="96"/>
  <c r="F25" i="95"/>
  <c r="H25" i="95" s="1"/>
  <c r="K19" i="95"/>
  <c r="J19" i="95"/>
  <c r="K16" i="95"/>
  <c r="J16" i="95"/>
  <c r="G16" i="95"/>
  <c r="F16" i="95"/>
  <c r="E16" i="95"/>
  <c r="D16" i="95"/>
  <c r="C16" i="95"/>
  <c r="K8" i="95"/>
  <c r="J8" i="95"/>
  <c r="G8" i="95"/>
  <c r="F8" i="95"/>
  <c r="E8" i="95"/>
  <c r="D8" i="95"/>
  <c r="C8" i="95"/>
  <c r="F25" i="202"/>
  <c r="H25" i="202" s="1"/>
  <c r="K19" i="202"/>
  <c r="J19" i="202"/>
  <c r="K16" i="202"/>
  <c r="J16" i="202"/>
  <c r="G16" i="202"/>
  <c r="F16" i="202"/>
  <c r="E16" i="202"/>
  <c r="D16" i="202"/>
  <c r="C16" i="202"/>
  <c r="K8" i="202"/>
  <c r="J8" i="202"/>
  <c r="G8" i="202"/>
  <c r="F8" i="202"/>
  <c r="E8" i="202"/>
  <c r="D8" i="202"/>
  <c r="C8" i="202"/>
  <c r="F25" i="93"/>
  <c r="H25" i="93" s="1"/>
  <c r="K19" i="93"/>
  <c r="J19" i="93"/>
  <c r="K16" i="93"/>
  <c r="J16" i="93"/>
  <c r="G16" i="93"/>
  <c r="F16" i="93"/>
  <c r="E16" i="93"/>
  <c r="D16" i="93"/>
  <c r="C16" i="93"/>
  <c r="K8" i="93"/>
  <c r="J8" i="93"/>
  <c r="G8" i="93"/>
  <c r="F8" i="93"/>
  <c r="E8" i="93"/>
  <c r="D8" i="93"/>
  <c r="C8" i="93"/>
  <c r="F25" i="215"/>
  <c r="H25" i="215" s="1"/>
  <c r="K19" i="215"/>
  <c r="J19" i="215"/>
  <c r="K16" i="215"/>
  <c r="J16" i="215"/>
  <c r="G16" i="215"/>
  <c r="F16" i="215"/>
  <c r="E16" i="215"/>
  <c r="D16" i="215"/>
  <c r="C16" i="215"/>
  <c r="K8" i="215"/>
  <c r="J8" i="215"/>
  <c r="G8" i="215"/>
  <c r="F8" i="215"/>
  <c r="E8" i="215"/>
  <c r="D8" i="215"/>
  <c r="C8" i="215"/>
  <c r="F25" i="92"/>
  <c r="H25" i="92" s="1"/>
  <c r="K19" i="92"/>
  <c r="J19" i="92"/>
  <c r="K16" i="92"/>
  <c r="J16" i="92"/>
  <c r="G16" i="92"/>
  <c r="F16" i="92"/>
  <c r="E16" i="92"/>
  <c r="D16" i="92"/>
  <c r="C16" i="92"/>
  <c r="K8" i="92"/>
  <c r="J8" i="92"/>
  <c r="G8" i="92"/>
  <c r="F8" i="92"/>
  <c r="E8" i="92"/>
  <c r="D8" i="92"/>
  <c r="C8" i="92"/>
  <c r="F25" i="91"/>
  <c r="H25" i="91" s="1"/>
  <c r="K19" i="91"/>
  <c r="J19" i="91"/>
  <c r="K16" i="91"/>
  <c r="J16" i="91"/>
  <c r="G16" i="91"/>
  <c r="F16" i="91"/>
  <c r="E16" i="91"/>
  <c r="D16" i="91"/>
  <c r="C16" i="91"/>
  <c r="K8" i="91"/>
  <c r="J8" i="91"/>
  <c r="G8" i="91"/>
  <c r="F8" i="91"/>
  <c r="E8" i="91"/>
  <c r="D8" i="91"/>
  <c r="C8" i="91"/>
  <c r="F25" i="236"/>
  <c r="H25" i="236" s="1"/>
  <c r="K19" i="236"/>
  <c r="J19" i="236"/>
  <c r="K16" i="236"/>
  <c r="J16" i="236"/>
  <c r="G16" i="236"/>
  <c r="F16" i="236"/>
  <c r="E16" i="236"/>
  <c r="D16" i="236"/>
  <c r="C16" i="236"/>
  <c r="K8" i="236"/>
  <c r="J8" i="236"/>
  <c r="G8" i="236"/>
  <c r="F8" i="236"/>
  <c r="E8" i="236"/>
  <c r="D8" i="236"/>
  <c r="C8" i="236"/>
  <c r="F25" i="90"/>
  <c r="H25" i="90" s="1"/>
  <c r="K19" i="90"/>
  <c r="J19" i="90"/>
  <c r="K16" i="90"/>
  <c r="J16" i="90"/>
  <c r="G16" i="90"/>
  <c r="F16" i="90"/>
  <c r="E16" i="90"/>
  <c r="D16" i="90"/>
  <c r="C16" i="90"/>
  <c r="K8" i="90"/>
  <c r="J8" i="90"/>
  <c r="G8" i="90"/>
  <c r="F8" i="90"/>
  <c r="E8" i="90"/>
  <c r="D8" i="90"/>
  <c r="C8" i="90"/>
  <c r="F25" i="56"/>
  <c r="H25" i="56" s="1"/>
  <c r="K19" i="56"/>
  <c r="J19" i="56"/>
  <c r="K16" i="56"/>
  <c r="J16" i="56"/>
  <c r="G16" i="56"/>
  <c r="F16" i="56"/>
  <c r="E16" i="56"/>
  <c r="D16" i="56"/>
  <c r="C16" i="56"/>
  <c r="K8" i="56"/>
  <c r="J8" i="56"/>
  <c r="G8" i="56"/>
  <c r="F8" i="56"/>
  <c r="E8" i="56"/>
  <c r="D8" i="56"/>
  <c r="C8" i="56"/>
  <c r="F25" i="89"/>
  <c r="H25" i="89" s="1"/>
  <c r="K19" i="89"/>
  <c r="J19" i="89"/>
  <c r="K16" i="89"/>
  <c r="J16" i="89"/>
  <c r="G16" i="89"/>
  <c r="F16" i="89"/>
  <c r="E16" i="89"/>
  <c r="D16" i="89"/>
  <c r="C16" i="89"/>
  <c r="K8" i="89"/>
  <c r="J8" i="89"/>
  <c r="G8" i="89"/>
  <c r="F8" i="89"/>
  <c r="E8" i="89"/>
  <c r="D8" i="89"/>
  <c r="C8" i="89"/>
  <c r="C19" i="96" l="1"/>
  <c r="F19" i="96"/>
  <c r="C19" i="100"/>
  <c r="F19" i="100"/>
  <c r="C19" i="238"/>
  <c r="F19" i="238"/>
  <c r="D19" i="216"/>
  <c r="G19" i="216"/>
  <c r="E19" i="104"/>
  <c r="H19" i="102"/>
  <c r="G19" i="105"/>
  <c r="H16" i="101"/>
  <c r="H16" i="216"/>
  <c r="H19" i="106"/>
  <c r="D19" i="56"/>
  <c r="G19" i="56"/>
  <c r="E19" i="90"/>
  <c r="E19" i="92"/>
  <c r="D19" i="93"/>
  <c r="G19" i="93"/>
  <c r="E19" i="202"/>
  <c r="H16" i="202"/>
  <c r="C19" i="98"/>
  <c r="F19" i="98"/>
  <c r="E19" i="101"/>
  <c r="C19" i="103"/>
  <c r="F19" i="103"/>
  <c r="E19" i="216"/>
  <c r="C19" i="104"/>
  <c r="F19" i="104"/>
  <c r="D19" i="217"/>
  <c r="G19" i="217"/>
  <c r="E19" i="56"/>
  <c r="F19" i="90"/>
  <c r="D19" i="236"/>
  <c r="G19" i="236"/>
  <c r="D19" i="215"/>
  <c r="G19" i="215"/>
  <c r="C19" i="202"/>
  <c r="F19" i="202"/>
  <c r="G19" i="95"/>
  <c r="C19" i="56"/>
  <c r="F19" i="56"/>
  <c r="E19" i="236"/>
  <c r="E19" i="215"/>
  <c r="F19" i="93"/>
  <c r="E19" i="95"/>
  <c r="E19" i="96"/>
  <c r="D19" i="98"/>
  <c r="G19" i="98"/>
  <c r="D19" i="103"/>
  <c r="G19" i="103"/>
  <c r="E19" i="238"/>
  <c r="H16" i="104"/>
  <c r="E19" i="217"/>
  <c r="F19" i="105"/>
  <c r="H16" i="56"/>
  <c r="H16" i="92"/>
  <c r="H16" i="215"/>
  <c r="H16" i="238"/>
  <c r="F19" i="89"/>
  <c r="H8" i="56"/>
  <c r="H16" i="217"/>
  <c r="H16" i="236"/>
  <c r="D19" i="89"/>
  <c r="G19" i="89"/>
  <c r="D19" i="90"/>
  <c r="C19" i="236"/>
  <c r="F19" i="236"/>
  <c r="C19" i="215"/>
  <c r="F19" i="215"/>
  <c r="E19" i="93"/>
  <c r="H16" i="93"/>
  <c r="H8" i="202"/>
  <c r="H19" i="202" s="1"/>
  <c r="G19" i="202"/>
  <c r="F19" i="95"/>
  <c r="F19" i="99"/>
  <c r="E19" i="98"/>
  <c r="H16" i="98"/>
  <c r="C19" i="101"/>
  <c r="F19" i="101"/>
  <c r="E19" i="103"/>
  <c r="H16" i="103"/>
  <c r="D19" i="238"/>
  <c r="C19" i="216"/>
  <c r="F19" i="216"/>
  <c r="D19" i="104"/>
  <c r="G19" i="104"/>
  <c r="C19" i="217"/>
  <c r="F19" i="217"/>
  <c r="E19" i="105"/>
  <c r="H19" i="113"/>
  <c r="H19" i="111"/>
  <c r="H19" i="108"/>
  <c r="H19" i="107"/>
  <c r="H16" i="105"/>
  <c r="C19" i="105"/>
  <c r="D19" i="105"/>
  <c r="H8" i="105"/>
  <c r="H19" i="105" s="1"/>
  <c r="H8" i="217"/>
  <c r="H8" i="104"/>
  <c r="H8" i="216"/>
  <c r="H19" i="216" s="1"/>
  <c r="G19" i="238"/>
  <c r="H8" i="238"/>
  <c r="H8" i="103"/>
  <c r="H19" i="103" s="1"/>
  <c r="D19" i="101"/>
  <c r="G19" i="101"/>
  <c r="H8" i="101"/>
  <c r="H19" i="101" s="1"/>
  <c r="D19" i="100"/>
  <c r="E19" i="100"/>
  <c r="H16" i="100"/>
  <c r="G19" i="100"/>
  <c r="H8" i="100"/>
  <c r="H8" i="98"/>
  <c r="H19" i="98" s="1"/>
  <c r="C19" i="99"/>
  <c r="D19" i="99"/>
  <c r="E19" i="99"/>
  <c r="H16" i="99"/>
  <c r="G19" i="99"/>
  <c r="H8" i="99"/>
  <c r="D19" i="96"/>
  <c r="H16" i="96"/>
  <c r="G19" i="96"/>
  <c r="H8" i="96"/>
  <c r="C19" i="95"/>
  <c r="H16" i="95"/>
  <c r="D19" i="95"/>
  <c r="H8" i="95"/>
  <c r="D19" i="202"/>
  <c r="H8" i="93"/>
  <c r="H19" i="93" s="1"/>
  <c r="C19" i="93"/>
  <c r="H8" i="215"/>
  <c r="H19" i="215" s="1"/>
  <c r="C19" i="92"/>
  <c r="D19" i="92"/>
  <c r="F19" i="92"/>
  <c r="G19" i="92"/>
  <c r="H8" i="92"/>
  <c r="H19" i="92" s="1"/>
  <c r="C19" i="91"/>
  <c r="D19" i="91"/>
  <c r="E19" i="91"/>
  <c r="F19" i="91"/>
  <c r="G19" i="91"/>
  <c r="H16" i="91"/>
  <c r="H8" i="91"/>
  <c r="H8" i="236"/>
  <c r="H19" i="236" s="1"/>
  <c r="C19" i="90"/>
  <c r="G19" i="90"/>
  <c r="H16" i="90"/>
  <c r="H8" i="90"/>
  <c r="H19" i="56"/>
  <c r="H8" i="89"/>
  <c r="H16" i="89"/>
  <c r="C19" i="89"/>
  <c r="E19" i="89"/>
  <c r="F25" i="88"/>
  <c r="H25" i="88" s="1"/>
  <c r="K19" i="88"/>
  <c r="J19" i="88"/>
  <c r="K16" i="88"/>
  <c r="J16" i="88"/>
  <c r="G16" i="88"/>
  <c r="F16" i="88"/>
  <c r="E16" i="88"/>
  <c r="D16" i="88"/>
  <c r="C16" i="88"/>
  <c r="K8" i="88"/>
  <c r="J8" i="88"/>
  <c r="G8" i="88"/>
  <c r="F8" i="88"/>
  <c r="E8" i="88"/>
  <c r="D8" i="88"/>
  <c r="C8" i="88"/>
  <c r="F25" i="86"/>
  <c r="H25" i="86" s="1"/>
  <c r="K19" i="86"/>
  <c r="J19" i="86"/>
  <c r="K16" i="86"/>
  <c r="J16" i="86"/>
  <c r="G16" i="86"/>
  <c r="F16" i="86"/>
  <c r="E16" i="86"/>
  <c r="D16" i="86"/>
  <c r="C16" i="86"/>
  <c r="K8" i="86"/>
  <c r="J8" i="86"/>
  <c r="G8" i="86"/>
  <c r="F8" i="86"/>
  <c r="E8" i="86"/>
  <c r="D8" i="86"/>
  <c r="C8" i="86"/>
  <c r="F25" i="212"/>
  <c r="H25" i="212" s="1"/>
  <c r="K19" i="212"/>
  <c r="J19" i="212"/>
  <c r="K16" i="212"/>
  <c r="J16" i="212"/>
  <c r="G16" i="212"/>
  <c r="F16" i="212"/>
  <c r="E16" i="212"/>
  <c r="D16" i="212"/>
  <c r="C16" i="212"/>
  <c r="K8" i="212"/>
  <c r="J8" i="212"/>
  <c r="G8" i="212"/>
  <c r="F8" i="212"/>
  <c r="E8" i="212"/>
  <c r="D8" i="212"/>
  <c r="C8" i="212"/>
  <c r="F25" i="85"/>
  <c r="H25" i="85" s="1"/>
  <c r="K19" i="85"/>
  <c r="J19" i="85"/>
  <c r="K16" i="85"/>
  <c r="J16" i="85"/>
  <c r="G16" i="85"/>
  <c r="F16" i="85"/>
  <c r="E16" i="85"/>
  <c r="D16" i="85"/>
  <c r="C16" i="85"/>
  <c r="K8" i="85"/>
  <c r="J8" i="85"/>
  <c r="G8" i="85"/>
  <c r="F8" i="85"/>
  <c r="E8" i="85"/>
  <c r="D8" i="85"/>
  <c r="C8" i="85"/>
  <c r="F25" i="84"/>
  <c r="H25" i="84" s="1"/>
  <c r="K19" i="84"/>
  <c r="J19" i="84"/>
  <c r="K16" i="84"/>
  <c r="J16" i="84"/>
  <c r="G16" i="84"/>
  <c r="F16" i="84"/>
  <c r="E16" i="84"/>
  <c r="D16" i="84"/>
  <c r="C16" i="84"/>
  <c r="K8" i="84"/>
  <c r="J8" i="84"/>
  <c r="G8" i="84"/>
  <c r="F8" i="84"/>
  <c r="E8" i="84"/>
  <c r="D8" i="84"/>
  <c r="C8" i="84"/>
  <c r="F25" i="83"/>
  <c r="H25" i="83" s="1"/>
  <c r="K19" i="83"/>
  <c r="J19" i="83"/>
  <c r="K16" i="83"/>
  <c r="J16" i="83"/>
  <c r="G16" i="83"/>
  <c r="F16" i="83"/>
  <c r="E16" i="83"/>
  <c r="D16" i="83"/>
  <c r="C16" i="83"/>
  <c r="K8" i="83"/>
  <c r="J8" i="83"/>
  <c r="G8" i="83"/>
  <c r="F8" i="83"/>
  <c r="E8" i="83"/>
  <c r="D8" i="83"/>
  <c r="C8" i="83"/>
  <c r="F25" i="214"/>
  <c r="H25" i="214" s="1"/>
  <c r="K19" i="214"/>
  <c r="J19" i="214"/>
  <c r="K16" i="214"/>
  <c r="J16" i="214"/>
  <c r="G16" i="214"/>
  <c r="F16" i="214"/>
  <c r="E16" i="214"/>
  <c r="D16" i="214"/>
  <c r="C16" i="214"/>
  <c r="K8" i="214"/>
  <c r="J8" i="214"/>
  <c r="G8" i="214"/>
  <c r="F8" i="214"/>
  <c r="E8" i="214"/>
  <c r="D8" i="214"/>
  <c r="C8" i="214"/>
  <c r="F25" i="228"/>
  <c r="H25" i="228" s="1"/>
  <c r="K19" i="228"/>
  <c r="J19" i="228"/>
  <c r="K16" i="228"/>
  <c r="J16" i="228"/>
  <c r="G16" i="228"/>
  <c r="F16" i="228"/>
  <c r="E16" i="228"/>
  <c r="D16" i="228"/>
  <c r="C16" i="228"/>
  <c r="K8" i="228"/>
  <c r="J8" i="228"/>
  <c r="G8" i="228"/>
  <c r="F8" i="228"/>
  <c r="E8" i="228"/>
  <c r="D8" i="228"/>
  <c r="C8" i="228"/>
  <c r="F25" i="81"/>
  <c r="H25" i="81" s="1"/>
  <c r="K19" i="81"/>
  <c r="J19" i="81"/>
  <c r="K16" i="81"/>
  <c r="J16" i="81"/>
  <c r="G16" i="81"/>
  <c r="F16" i="81"/>
  <c r="E16" i="81"/>
  <c r="D16" i="81"/>
  <c r="C16" i="81"/>
  <c r="K8" i="81"/>
  <c r="J8" i="81"/>
  <c r="G8" i="81"/>
  <c r="F8" i="81"/>
  <c r="E8" i="81"/>
  <c r="D8" i="81"/>
  <c r="C8" i="81"/>
  <c r="F25" i="80"/>
  <c r="H25" i="80" s="1"/>
  <c r="K19" i="80"/>
  <c r="J19" i="80"/>
  <c r="K16" i="80"/>
  <c r="J16" i="80"/>
  <c r="G16" i="80"/>
  <c r="F16" i="80"/>
  <c r="E16" i="80"/>
  <c r="D16" i="80"/>
  <c r="C16" i="80"/>
  <c r="K8" i="80"/>
  <c r="J8" i="80"/>
  <c r="G8" i="80"/>
  <c r="F8" i="80"/>
  <c r="E8" i="80"/>
  <c r="D8" i="80"/>
  <c r="C8" i="80"/>
  <c r="J25" i="256"/>
  <c r="I25" i="256"/>
  <c r="F25" i="256"/>
  <c r="H25" i="256" s="1"/>
  <c r="E21" i="256"/>
  <c r="D21" i="256"/>
  <c r="C21" i="256"/>
  <c r="E20" i="256"/>
  <c r="D20" i="256"/>
  <c r="C20" i="256"/>
  <c r="K19" i="256"/>
  <c r="J19" i="256"/>
  <c r="I19" i="256"/>
  <c r="K16" i="256"/>
  <c r="J16" i="256"/>
  <c r="I16" i="256"/>
  <c r="G16" i="256"/>
  <c r="F16" i="256"/>
  <c r="E16" i="256"/>
  <c r="D16" i="256"/>
  <c r="C16" i="256"/>
  <c r="K8" i="256"/>
  <c r="J8" i="256"/>
  <c r="I8" i="256"/>
  <c r="G8" i="256"/>
  <c r="F8" i="256"/>
  <c r="E8" i="256"/>
  <c r="D8" i="256"/>
  <c r="C8" i="256"/>
  <c r="F25" i="79"/>
  <c r="H25" i="79" s="1"/>
  <c r="K19" i="79"/>
  <c r="J19" i="79"/>
  <c r="K16" i="79"/>
  <c r="J16" i="79"/>
  <c r="G16" i="79"/>
  <c r="F16" i="79"/>
  <c r="E16" i="79"/>
  <c r="D16" i="79"/>
  <c r="C16" i="79"/>
  <c r="K8" i="79"/>
  <c r="J8" i="79"/>
  <c r="G8" i="79"/>
  <c r="F8" i="79"/>
  <c r="E8" i="79"/>
  <c r="D8" i="79"/>
  <c r="C8" i="79"/>
  <c r="F25" i="213"/>
  <c r="H25" i="213" s="1"/>
  <c r="K19" i="213"/>
  <c r="J19" i="213"/>
  <c r="K16" i="213"/>
  <c r="J16" i="213"/>
  <c r="G16" i="213"/>
  <c r="F16" i="213"/>
  <c r="E16" i="213"/>
  <c r="D16" i="213"/>
  <c r="C16" i="213"/>
  <c r="K8" i="213"/>
  <c r="J8" i="213"/>
  <c r="G8" i="213"/>
  <c r="F8" i="213"/>
  <c r="E8" i="213"/>
  <c r="D8" i="213"/>
  <c r="C8" i="213"/>
  <c r="F25" i="78"/>
  <c r="H25" i="78" s="1"/>
  <c r="K19" i="78"/>
  <c r="J19" i="78"/>
  <c r="K16" i="78"/>
  <c r="J16" i="78"/>
  <c r="G16" i="78"/>
  <c r="F16" i="78"/>
  <c r="E16" i="78"/>
  <c r="D16" i="78"/>
  <c r="C16" i="78"/>
  <c r="K8" i="78"/>
  <c r="J8" i="78"/>
  <c r="G8" i="78"/>
  <c r="F8" i="78"/>
  <c r="E8" i="78"/>
  <c r="D8" i="78"/>
  <c r="C8" i="78"/>
  <c r="F25" i="77"/>
  <c r="H25" i="77" s="1"/>
  <c r="K19" i="77"/>
  <c r="J19" i="77"/>
  <c r="K16" i="77"/>
  <c r="J16" i="77"/>
  <c r="G16" i="77"/>
  <c r="F16" i="77"/>
  <c r="E16" i="77"/>
  <c r="D16" i="77"/>
  <c r="C16" i="77"/>
  <c r="K8" i="77"/>
  <c r="J8" i="77"/>
  <c r="G8" i="77"/>
  <c r="F8" i="77"/>
  <c r="E8" i="77"/>
  <c r="D8" i="77"/>
  <c r="C8" i="77"/>
  <c r="C19" i="213" l="1"/>
  <c r="E19" i="256"/>
  <c r="H19" i="238"/>
  <c r="H19" i="104"/>
  <c r="F19" i="81"/>
  <c r="D19" i="228"/>
  <c r="G19" i="228"/>
  <c r="C19" i="83"/>
  <c r="G19" i="84"/>
  <c r="C19" i="212"/>
  <c r="F19" i="212"/>
  <c r="G19" i="86"/>
  <c r="E19" i="88"/>
  <c r="H19" i="217"/>
  <c r="F19" i="213"/>
  <c r="H16" i="256"/>
  <c r="D19" i="80"/>
  <c r="G19" i="80"/>
  <c r="E19" i="81"/>
  <c r="G19" i="85"/>
  <c r="E19" i="212"/>
  <c r="C19" i="86"/>
  <c r="F19" i="88"/>
  <c r="D19" i="256"/>
  <c r="G19" i="256"/>
  <c r="C19" i="80"/>
  <c r="F19" i="80"/>
  <c r="E19" i="228"/>
  <c r="C19" i="214"/>
  <c r="F19" i="214"/>
  <c r="E19" i="84"/>
  <c r="F19" i="85"/>
  <c r="H16" i="212"/>
  <c r="E19" i="86"/>
  <c r="H16" i="86"/>
  <c r="G19" i="88"/>
  <c r="H19" i="89"/>
  <c r="H19" i="100"/>
  <c r="H19" i="99"/>
  <c r="H19" i="96"/>
  <c r="H19" i="95"/>
  <c r="H19" i="91"/>
  <c r="H19" i="90"/>
  <c r="C19" i="88"/>
  <c r="D19" i="88"/>
  <c r="H16" i="88"/>
  <c r="H8" i="88"/>
  <c r="D19" i="86"/>
  <c r="F19" i="86"/>
  <c r="H8" i="86"/>
  <c r="H19" i="86" s="1"/>
  <c r="D19" i="213"/>
  <c r="G19" i="213"/>
  <c r="E19" i="79"/>
  <c r="C19" i="256"/>
  <c r="F19" i="256"/>
  <c r="E19" i="80"/>
  <c r="H16" i="80"/>
  <c r="D19" i="81"/>
  <c r="G19" i="81"/>
  <c r="C19" i="228"/>
  <c r="F19" i="228"/>
  <c r="D19" i="83"/>
  <c r="F19" i="84"/>
  <c r="E19" i="85"/>
  <c r="H16" i="85"/>
  <c r="D19" i="212"/>
  <c r="G19" i="212"/>
  <c r="H8" i="212"/>
  <c r="H19" i="212" s="1"/>
  <c r="D19" i="85"/>
  <c r="H8" i="85"/>
  <c r="C19" i="85"/>
  <c r="C19" i="84"/>
  <c r="D19" i="84"/>
  <c r="H16" i="84"/>
  <c r="H8" i="84"/>
  <c r="E19" i="83"/>
  <c r="G19" i="83"/>
  <c r="H16" i="83"/>
  <c r="F19" i="83"/>
  <c r="H8" i="83"/>
  <c r="D19" i="214"/>
  <c r="E19" i="214"/>
  <c r="G19" i="214"/>
  <c r="H16" i="214"/>
  <c r="H8" i="214"/>
  <c r="H8" i="228"/>
  <c r="H16" i="228"/>
  <c r="C19" i="81"/>
  <c r="H16" i="81"/>
  <c r="H8" i="81"/>
  <c r="H8" i="80"/>
  <c r="H19" i="80" s="1"/>
  <c r="H8" i="256"/>
  <c r="G19" i="77"/>
  <c r="F19" i="78"/>
  <c r="H8" i="213"/>
  <c r="H16" i="79"/>
  <c r="H8" i="79"/>
  <c r="D19" i="79"/>
  <c r="F19" i="79"/>
  <c r="G19" i="79"/>
  <c r="C19" i="79"/>
  <c r="H16" i="213"/>
  <c r="E19" i="213"/>
  <c r="C19" i="78"/>
  <c r="D19" i="78"/>
  <c r="E19" i="78"/>
  <c r="H16" i="78"/>
  <c r="G19" i="78"/>
  <c r="H8" i="78"/>
  <c r="H8" i="77"/>
  <c r="C19" i="77"/>
  <c r="D19" i="77"/>
  <c r="F19" i="77"/>
  <c r="H16" i="77"/>
  <c r="E19" i="77"/>
  <c r="F25" i="76"/>
  <c r="H25" i="76" s="1"/>
  <c r="K19" i="76"/>
  <c r="J19" i="76"/>
  <c r="K16" i="76"/>
  <c r="J16" i="76"/>
  <c r="G16" i="76"/>
  <c r="F16" i="76"/>
  <c r="E16" i="76"/>
  <c r="D16" i="76"/>
  <c r="C16" i="76"/>
  <c r="K8" i="76"/>
  <c r="J8" i="76"/>
  <c r="G8" i="76"/>
  <c r="F8" i="76"/>
  <c r="E8" i="76"/>
  <c r="D8" i="76"/>
  <c r="C8" i="76"/>
  <c r="F25" i="75"/>
  <c r="H25" i="75" s="1"/>
  <c r="K19" i="75"/>
  <c r="J19" i="75"/>
  <c r="K16" i="75"/>
  <c r="J16" i="75"/>
  <c r="G16" i="75"/>
  <c r="F16" i="75"/>
  <c r="E16" i="75"/>
  <c r="D16" i="75"/>
  <c r="C16" i="75"/>
  <c r="K8" i="75"/>
  <c r="J8" i="75"/>
  <c r="G8" i="75"/>
  <c r="F8" i="75"/>
  <c r="E8" i="75"/>
  <c r="D8" i="75"/>
  <c r="C8" i="75"/>
  <c r="F25" i="73"/>
  <c r="H25" i="73" s="1"/>
  <c r="K19" i="73"/>
  <c r="J19" i="73"/>
  <c r="K16" i="73"/>
  <c r="J16" i="73"/>
  <c r="G16" i="73"/>
  <c r="F16" i="73"/>
  <c r="E16" i="73"/>
  <c r="D16" i="73"/>
  <c r="C16" i="73"/>
  <c r="K8" i="73"/>
  <c r="J8" i="73"/>
  <c r="G8" i="73"/>
  <c r="F8" i="73"/>
  <c r="E8" i="73"/>
  <c r="D8" i="73"/>
  <c r="C8" i="73"/>
  <c r="F25" i="211"/>
  <c r="H25" i="211" s="1"/>
  <c r="K19" i="211"/>
  <c r="J19" i="211"/>
  <c r="K16" i="211"/>
  <c r="J16" i="211"/>
  <c r="G16" i="211"/>
  <c r="F16" i="211"/>
  <c r="E16" i="211"/>
  <c r="D16" i="211"/>
  <c r="C16" i="211"/>
  <c r="K8" i="211"/>
  <c r="J8" i="211"/>
  <c r="G8" i="211"/>
  <c r="F8" i="211"/>
  <c r="E8" i="211"/>
  <c r="D8" i="211"/>
  <c r="C8" i="211"/>
  <c r="F25" i="72"/>
  <c r="H25" i="72" s="1"/>
  <c r="J19" i="72"/>
  <c r="K16" i="72"/>
  <c r="J16" i="72"/>
  <c r="G16" i="72"/>
  <c r="F16" i="72"/>
  <c r="E16" i="72"/>
  <c r="D16" i="72"/>
  <c r="C16" i="72"/>
  <c r="K8" i="72"/>
  <c r="J8" i="72"/>
  <c r="G8" i="72"/>
  <c r="F8" i="72"/>
  <c r="E8" i="72"/>
  <c r="D8" i="72"/>
  <c r="C8" i="72"/>
  <c r="F25" i="71"/>
  <c r="H25" i="71" s="1"/>
  <c r="K19" i="71"/>
  <c r="J19" i="71"/>
  <c r="K16" i="71"/>
  <c r="J16" i="71"/>
  <c r="G16" i="71"/>
  <c r="F16" i="71"/>
  <c r="E16" i="71"/>
  <c r="D16" i="71"/>
  <c r="C16" i="71"/>
  <c r="K8" i="71"/>
  <c r="J8" i="71"/>
  <c r="G8" i="71"/>
  <c r="F8" i="71"/>
  <c r="E8" i="71"/>
  <c r="D8" i="71"/>
  <c r="C8" i="71"/>
  <c r="F25" i="70"/>
  <c r="H25" i="70" s="1"/>
  <c r="K19" i="70"/>
  <c r="J19" i="70"/>
  <c r="K16" i="70"/>
  <c r="J16" i="70"/>
  <c r="G16" i="70"/>
  <c r="F16" i="70"/>
  <c r="E16" i="70"/>
  <c r="D16" i="70"/>
  <c r="C16" i="70"/>
  <c r="K8" i="70"/>
  <c r="J8" i="70"/>
  <c r="G8" i="70"/>
  <c r="F8" i="70"/>
  <c r="E8" i="70"/>
  <c r="D8" i="70"/>
  <c r="C8" i="70"/>
  <c r="F25" i="69"/>
  <c r="H25" i="69" s="1"/>
  <c r="K19" i="69"/>
  <c r="J19" i="69"/>
  <c r="K16" i="69"/>
  <c r="J16" i="69"/>
  <c r="G16" i="69"/>
  <c r="F16" i="69"/>
  <c r="E16" i="69"/>
  <c r="D16" i="69"/>
  <c r="C16" i="69"/>
  <c r="K8" i="69"/>
  <c r="J8" i="69"/>
  <c r="G8" i="69"/>
  <c r="F8" i="69"/>
  <c r="E8" i="69"/>
  <c r="D8" i="69"/>
  <c r="C8" i="69"/>
  <c r="F25" i="210"/>
  <c r="H25" i="210" s="1"/>
  <c r="K19" i="210"/>
  <c r="J19" i="210"/>
  <c r="K16" i="210"/>
  <c r="J16" i="210"/>
  <c r="G16" i="210"/>
  <c r="F16" i="210"/>
  <c r="E16" i="210"/>
  <c r="D16" i="210"/>
  <c r="C16" i="210"/>
  <c r="K8" i="210"/>
  <c r="J8" i="210"/>
  <c r="G8" i="210"/>
  <c r="F8" i="210"/>
  <c r="E8" i="210"/>
  <c r="D8" i="210"/>
  <c r="C8" i="210"/>
  <c r="F25" i="68"/>
  <c r="H25" i="68" s="1"/>
  <c r="K19" i="68"/>
  <c r="J19" i="68"/>
  <c r="K16" i="68"/>
  <c r="J16" i="68"/>
  <c r="G16" i="68"/>
  <c r="F16" i="68"/>
  <c r="E16" i="68"/>
  <c r="D16" i="68"/>
  <c r="C16" i="68"/>
  <c r="K8" i="68"/>
  <c r="J8" i="68"/>
  <c r="G8" i="68"/>
  <c r="F8" i="68"/>
  <c r="E8" i="68"/>
  <c r="D8" i="68"/>
  <c r="C8" i="68"/>
  <c r="F25" i="67"/>
  <c r="H25" i="67" s="1"/>
  <c r="K19" i="67"/>
  <c r="J19" i="67"/>
  <c r="K16" i="67"/>
  <c r="J16" i="67"/>
  <c r="G16" i="67"/>
  <c r="F16" i="67"/>
  <c r="E16" i="67"/>
  <c r="D16" i="67"/>
  <c r="C16" i="67"/>
  <c r="K8" i="67"/>
  <c r="J8" i="67"/>
  <c r="G8" i="67"/>
  <c r="F8" i="67"/>
  <c r="E8" i="67"/>
  <c r="D8" i="67"/>
  <c r="C8" i="67"/>
  <c r="F25" i="66"/>
  <c r="H25" i="66" s="1"/>
  <c r="K19" i="66"/>
  <c r="J19" i="66"/>
  <c r="K16" i="66"/>
  <c r="J16" i="66"/>
  <c r="G16" i="66"/>
  <c r="F16" i="66"/>
  <c r="E16" i="66"/>
  <c r="D16" i="66"/>
  <c r="C16" i="66"/>
  <c r="K8" i="66"/>
  <c r="J8" i="66"/>
  <c r="G8" i="66"/>
  <c r="F8" i="66"/>
  <c r="E8" i="66"/>
  <c r="D8" i="66"/>
  <c r="C8" i="66"/>
  <c r="F25" i="65"/>
  <c r="H25" i="65" s="1"/>
  <c r="K19" i="65"/>
  <c r="J19" i="65"/>
  <c r="K16" i="65"/>
  <c r="J16" i="65"/>
  <c r="G16" i="65"/>
  <c r="F16" i="65"/>
  <c r="E16" i="65"/>
  <c r="D16" i="65"/>
  <c r="C16" i="65"/>
  <c r="K8" i="65"/>
  <c r="J8" i="65"/>
  <c r="G8" i="65"/>
  <c r="F8" i="65"/>
  <c r="E8" i="65"/>
  <c r="D8" i="65"/>
  <c r="C8" i="65"/>
  <c r="F25" i="64"/>
  <c r="H25" i="64" s="1"/>
  <c r="K19" i="64"/>
  <c r="J19" i="64"/>
  <c r="K16" i="64"/>
  <c r="J16" i="64"/>
  <c r="G16" i="64"/>
  <c r="F16" i="64"/>
  <c r="E16" i="64"/>
  <c r="D16" i="64"/>
  <c r="C16" i="64"/>
  <c r="K8" i="64"/>
  <c r="J8" i="64"/>
  <c r="G8" i="64"/>
  <c r="F8" i="64"/>
  <c r="E8" i="64"/>
  <c r="D8" i="64"/>
  <c r="C8" i="64"/>
  <c r="F25" i="63"/>
  <c r="H25" i="63" s="1"/>
  <c r="K19" i="63"/>
  <c r="J19" i="63"/>
  <c r="K16" i="63"/>
  <c r="J16" i="63"/>
  <c r="G16" i="63"/>
  <c r="F16" i="63"/>
  <c r="E16" i="63"/>
  <c r="D16" i="63"/>
  <c r="C16" i="63"/>
  <c r="K8" i="63"/>
  <c r="J8" i="63"/>
  <c r="G8" i="63"/>
  <c r="F8" i="63"/>
  <c r="E8" i="63"/>
  <c r="D8" i="63"/>
  <c r="C8" i="63"/>
  <c r="F25" i="41"/>
  <c r="H25" i="41" s="1"/>
  <c r="K19" i="41"/>
  <c r="J19" i="41"/>
  <c r="K16" i="41"/>
  <c r="J16" i="41"/>
  <c r="G16" i="41"/>
  <c r="F16" i="41"/>
  <c r="E16" i="41"/>
  <c r="D16" i="41"/>
  <c r="C16" i="41"/>
  <c r="K8" i="41"/>
  <c r="J8" i="41"/>
  <c r="G8" i="41"/>
  <c r="F8" i="41"/>
  <c r="E8" i="41"/>
  <c r="D8" i="41"/>
  <c r="C8" i="41"/>
  <c r="F25" i="40"/>
  <c r="H25" i="40" s="1"/>
  <c r="K19" i="40"/>
  <c r="J19" i="40"/>
  <c r="K16" i="40"/>
  <c r="J16" i="40"/>
  <c r="G16" i="40"/>
  <c r="F16" i="40"/>
  <c r="E16" i="40"/>
  <c r="D16" i="40"/>
  <c r="C16" i="40"/>
  <c r="K8" i="40"/>
  <c r="J8" i="40"/>
  <c r="G8" i="40"/>
  <c r="F8" i="40"/>
  <c r="E8" i="40"/>
  <c r="D8" i="40"/>
  <c r="C8" i="40"/>
  <c r="F25" i="59"/>
  <c r="H25" i="59" s="1"/>
  <c r="K19" i="59"/>
  <c r="J19" i="59"/>
  <c r="K16" i="59"/>
  <c r="J16" i="59"/>
  <c r="G16" i="59"/>
  <c r="F16" i="59"/>
  <c r="E16" i="59"/>
  <c r="D16" i="59"/>
  <c r="C16" i="59"/>
  <c r="K8" i="59"/>
  <c r="J8" i="59"/>
  <c r="G8" i="59"/>
  <c r="F8" i="59"/>
  <c r="E8" i="59"/>
  <c r="D8" i="59"/>
  <c r="C8" i="59"/>
  <c r="F25" i="62"/>
  <c r="H25" i="62" s="1"/>
  <c r="K19" i="62"/>
  <c r="J19" i="62"/>
  <c r="K16" i="62"/>
  <c r="J16" i="62"/>
  <c r="G16" i="62"/>
  <c r="F16" i="62"/>
  <c r="E16" i="62"/>
  <c r="D16" i="62"/>
  <c r="C16" i="62"/>
  <c r="K8" i="62"/>
  <c r="J8" i="62"/>
  <c r="G8" i="62"/>
  <c r="F8" i="62"/>
  <c r="E8" i="62"/>
  <c r="D8" i="62"/>
  <c r="C8" i="62"/>
  <c r="F25" i="61"/>
  <c r="H25" i="61" s="1"/>
  <c r="K19" i="61"/>
  <c r="J19" i="61"/>
  <c r="K16" i="61"/>
  <c r="J16" i="61"/>
  <c r="G16" i="61"/>
  <c r="F16" i="61"/>
  <c r="E16" i="61"/>
  <c r="D16" i="61"/>
  <c r="C16" i="61"/>
  <c r="K8" i="61"/>
  <c r="J8" i="61"/>
  <c r="G8" i="61"/>
  <c r="F8" i="61"/>
  <c r="E8" i="61"/>
  <c r="D8" i="61"/>
  <c r="C8" i="61"/>
  <c r="F25" i="60"/>
  <c r="H25" i="60" s="1"/>
  <c r="K19" i="60"/>
  <c r="J19" i="60"/>
  <c r="K16" i="60"/>
  <c r="J16" i="60"/>
  <c r="G16" i="60"/>
  <c r="F16" i="60"/>
  <c r="E16" i="60"/>
  <c r="D16" i="60"/>
  <c r="C16" i="60"/>
  <c r="K8" i="60"/>
  <c r="J8" i="60"/>
  <c r="G8" i="60"/>
  <c r="F8" i="60"/>
  <c r="E8" i="60"/>
  <c r="D8" i="60"/>
  <c r="C8" i="60"/>
  <c r="F25" i="209"/>
  <c r="H25" i="209" s="1"/>
  <c r="K19" i="209"/>
  <c r="J19" i="209"/>
  <c r="K16" i="209"/>
  <c r="J16" i="209"/>
  <c r="G16" i="209"/>
  <c r="F16" i="209"/>
  <c r="E16" i="209"/>
  <c r="D16" i="209"/>
  <c r="C16" i="209"/>
  <c r="K8" i="209"/>
  <c r="J8" i="209"/>
  <c r="G8" i="209"/>
  <c r="F8" i="209"/>
  <c r="E8" i="209"/>
  <c r="D8" i="209"/>
  <c r="C8" i="209"/>
  <c r="F25" i="58"/>
  <c r="H25" i="58" s="1"/>
  <c r="K19" i="58"/>
  <c r="J19" i="58"/>
  <c r="K16" i="58"/>
  <c r="J16" i="58"/>
  <c r="G16" i="58"/>
  <c r="F16" i="58"/>
  <c r="E16" i="58"/>
  <c r="D16" i="58"/>
  <c r="C16" i="58"/>
  <c r="K8" i="58"/>
  <c r="J8" i="58"/>
  <c r="G8" i="58"/>
  <c r="F8" i="58"/>
  <c r="E8" i="58"/>
  <c r="D8" i="58"/>
  <c r="C8" i="58"/>
  <c r="F25" i="57"/>
  <c r="H25" i="57" s="1"/>
  <c r="K19" i="57"/>
  <c r="J19" i="57"/>
  <c r="K16" i="57"/>
  <c r="J16" i="57"/>
  <c r="G16" i="57"/>
  <c r="F16" i="57"/>
  <c r="E16" i="57"/>
  <c r="D16" i="57"/>
  <c r="C16" i="57"/>
  <c r="K8" i="57"/>
  <c r="J8" i="57"/>
  <c r="G8" i="57"/>
  <c r="F8" i="57"/>
  <c r="E8" i="57"/>
  <c r="D8" i="57"/>
  <c r="C8" i="57"/>
  <c r="F25" i="55"/>
  <c r="H25" i="55" s="1"/>
  <c r="K19" i="55"/>
  <c r="J19" i="55"/>
  <c r="K16" i="55"/>
  <c r="J16" i="55"/>
  <c r="G16" i="55"/>
  <c r="F16" i="55"/>
  <c r="E16" i="55"/>
  <c r="D16" i="55"/>
  <c r="C16" i="55"/>
  <c r="K8" i="55"/>
  <c r="J8" i="55"/>
  <c r="G8" i="55"/>
  <c r="F8" i="55"/>
  <c r="E8" i="55"/>
  <c r="D8" i="55"/>
  <c r="C8" i="55"/>
  <c r="F25" i="54"/>
  <c r="H25" i="54" s="1"/>
  <c r="J19" i="54"/>
  <c r="K16" i="54"/>
  <c r="J16" i="54"/>
  <c r="G16" i="54"/>
  <c r="F16" i="54"/>
  <c r="E16" i="54"/>
  <c r="D16" i="54"/>
  <c r="C16" i="54"/>
  <c r="K8" i="54"/>
  <c r="J8" i="54"/>
  <c r="G8" i="54"/>
  <c r="F8" i="54"/>
  <c r="E8" i="54"/>
  <c r="D8" i="54"/>
  <c r="C8" i="54"/>
  <c r="F25" i="53"/>
  <c r="H25" i="53" s="1"/>
  <c r="K19" i="53"/>
  <c r="J19" i="53"/>
  <c r="K16" i="53"/>
  <c r="J16" i="53"/>
  <c r="G16" i="53"/>
  <c r="F16" i="53"/>
  <c r="E16" i="53"/>
  <c r="D16" i="53"/>
  <c r="C16" i="53"/>
  <c r="K8" i="53"/>
  <c r="J8" i="53"/>
  <c r="G8" i="53"/>
  <c r="F8" i="53"/>
  <c r="E8" i="53"/>
  <c r="D8" i="53"/>
  <c r="C8" i="53"/>
  <c r="F25" i="52"/>
  <c r="H25" i="52" s="1"/>
  <c r="K19" i="52"/>
  <c r="J19" i="52"/>
  <c r="K16" i="52"/>
  <c r="J16" i="52"/>
  <c r="G16" i="52"/>
  <c r="F16" i="52"/>
  <c r="E16" i="52"/>
  <c r="D16" i="52"/>
  <c r="C16" i="52"/>
  <c r="K8" i="52"/>
  <c r="J8" i="52"/>
  <c r="G8" i="52"/>
  <c r="F8" i="52"/>
  <c r="E8" i="52"/>
  <c r="D8" i="52"/>
  <c r="C8" i="52"/>
  <c r="F25" i="51"/>
  <c r="H25" i="51" s="1"/>
  <c r="K19" i="51"/>
  <c r="J19" i="51"/>
  <c r="K16" i="51"/>
  <c r="J16" i="51"/>
  <c r="G16" i="51"/>
  <c r="F16" i="51"/>
  <c r="E16" i="51"/>
  <c r="D16" i="51"/>
  <c r="C16" i="51"/>
  <c r="K8" i="51"/>
  <c r="J8" i="51"/>
  <c r="G8" i="51"/>
  <c r="F8" i="51"/>
  <c r="E8" i="51"/>
  <c r="D8" i="51"/>
  <c r="C8" i="51"/>
  <c r="F25" i="50"/>
  <c r="H25" i="50" s="1"/>
  <c r="K19" i="50"/>
  <c r="J19" i="50"/>
  <c r="K16" i="50"/>
  <c r="J16" i="50"/>
  <c r="G16" i="50"/>
  <c r="F16" i="50"/>
  <c r="E16" i="50"/>
  <c r="D16" i="50"/>
  <c r="C16" i="50"/>
  <c r="K8" i="50"/>
  <c r="J8" i="50"/>
  <c r="G8" i="50"/>
  <c r="F8" i="50"/>
  <c r="E8" i="50"/>
  <c r="D8" i="50"/>
  <c r="C8" i="50"/>
  <c r="F25" i="49"/>
  <c r="H25" i="49" s="1"/>
  <c r="K19" i="49"/>
  <c r="J19" i="49"/>
  <c r="K16" i="49"/>
  <c r="J16" i="49"/>
  <c r="G16" i="49"/>
  <c r="F16" i="49"/>
  <c r="E16" i="49"/>
  <c r="D16" i="49"/>
  <c r="C16" i="49"/>
  <c r="K8" i="49"/>
  <c r="J8" i="49"/>
  <c r="G8" i="49"/>
  <c r="F8" i="49"/>
  <c r="E8" i="49"/>
  <c r="D8" i="49"/>
  <c r="C8" i="49"/>
  <c r="F25" i="208"/>
  <c r="H25" i="208" s="1"/>
  <c r="K19" i="208"/>
  <c r="J19" i="208"/>
  <c r="K16" i="208"/>
  <c r="J16" i="208"/>
  <c r="G16" i="208"/>
  <c r="F16" i="208"/>
  <c r="E16" i="208"/>
  <c r="D16" i="208"/>
  <c r="C16" i="208"/>
  <c r="K8" i="208"/>
  <c r="J8" i="208"/>
  <c r="G8" i="208"/>
  <c r="F8" i="208"/>
  <c r="E8" i="208"/>
  <c r="D8" i="208"/>
  <c r="C8" i="208"/>
  <c r="F25" i="48"/>
  <c r="H25" i="48" s="1"/>
  <c r="K19" i="48"/>
  <c r="J19" i="48"/>
  <c r="K16" i="48"/>
  <c r="J16" i="48"/>
  <c r="G16" i="48"/>
  <c r="F16" i="48"/>
  <c r="E16" i="48"/>
  <c r="D16" i="48"/>
  <c r="C16" i="48"/>
  <c r="K8" i="48"/>
  <c r="J8" i="48"/>
  <c r="G8" i="48"/>
  <c r="F8" i="48"/>
  <c r="E8" i="48"/>
  <c r="D8" i="48"/>
  <c r="C8" i="48"/>
  <c r="F25" i="47"/>
  <c r="H25" i="47" s="1"/>
  <c r="K19" i="47"/>
  <c r="J19" i="47"/>
  <c r="K16" i="47"/>
  <c r="J16" i="47"/>
  <c r="G16" i="47"/>
  <c r="F16" i="47"/>
  <c r="E16" i="47"/>
  <c r="D16" i="47"/>
  <c r="C16" i="47"/>
  <c r="K8" i="47"/>
  <c r="J8" i="47"/>
  <c r="G8" i="47"/>
  <c r="F8" i="47"/>
  <c r="E8" i="47"/>
  <c r="D8" i="47"/>
  <c r="C8" i="47"/>
  <c r="F25" i="46"/>
  <c r="H25" i="46" s="1"/>
  <c r="K19" i="46"/>
  <c r="J19" i="46"/>
  <c r="K16" i="46"/>
  <c r="J16" i="46"/>
  <c r="G16" i="46"/>
  <c r="F16" i="46"/>
  <c r="E16" i="46"/>
  <c r="D16" i="46"/>
  <c r="C16" i="46"/>
  <c r="K8" i="46"/>
  <c r="J8" i="46"/>
  <c r="G8" i="46"/>
  <c r="F8" i="46"/>
  <c r="E8" i="46"/>
  <c r="D8" i="46"/>
  <c r="C8" i="46"/>
  <c r="F25" i="5"/>
  <c r="H25" i="5" s="1"/>
  <c r="K19" i="5"/>
  <c r="J19" i="5"/>
  <c r="K16" i="5"/>
  <c r="J16" i="5"/>
  <c r="G16" i="5"/>
  <c r="F16" i="5"/>
  <c r="E16" i="5"/>
  <c r="D16" i="5"/>
  <c r="C16" i="5"/>
  <c r="K8" i="5"/>
  <c r="J8" i="5"/>
  <c r="G8" i="5"/>
  <c r="F8" i="5"/>
  <c r="E8" i="5"/>
  <c r="D8" i="5"/>
  <c r="C8" i="5"/>
  <c r="F25" i="45"/>
  <c r="H25" i="45" s="1"/>
  <c r="K19" i="45"/>
  <c r="J19" i="45"/>
  <c r="K16" i="45"/>
  <c r="J16" i="45"/>
  <c r="G16" i="45"/>
  <c r="F16" i="45"/>
  <c r="E16" i="45"/>
  <c r="D16" i="45"/>
  <c r="C16" i="45"/>
  <c r="K8" i="45"/>
  <c r="J8" i="45"/>
  <c r="G8" i="45"/>
  <c r="F8" i="45"/>
  <c r="E8" i="45"/>
  <c r="D8" i="45"/>
  <c r="C8" i="45"/>
  <c r="F25" i="44"/>
  <c r="H25" i="44" s="1"/>
  <c r="K19" i="44"/>
  <c r="J19" i="44"/>
  <c r="K16" i="44"/>
  <c r="J16" i="44"/>
  <c r="G16" i="44"/>
  <c r="F16" i="44"/>
  <c r="E16" i="44"/>
  <c r="D16" i="44"/>
  <c r="C16" i="44"/>
  <c r="K8" i="44"/>
  <c r="J8" i="44"/>
  <c r="G8" i="44"/>
  <c r="F8" i="44"/>
  <c r="E8" i="44"/>
  <c r="D8" i="44"/>
  <c r="C8" i="44"/>
  <c r="F25" i="43"/>
  <c r="H25" i="43" s="1"/>
  <c r="K19" i="43"/>
  <c r="J19" i="43"/>
  <c r="K16" i="43"/>
  <c r="J16" i="43"/>
  <c r="G16" i="43"/>
  <c r="F16" i="43"/>
  <c r="E16" i="43"/>
  <c r="D16" i="43"/>
  <c r="C16" i="43"/>
  <c r="K8" i="43"/>
  <c r="J8" i="43"/>
  <c r="G8" i="43"/>
  <c r="F8" i="43"/>
  <c r="E8" i="43"/>
  <c r="D8" i="43"/>
  <c r="C8" i="43"/>
  <c r="F25" i="42"/>
  <c r="H25" i="42" s="1"/>
  <c r="J19" i="42"/>
  <c r="K16" i="42"/>
  <c r="J16" i="42"/>
  <c r="G16" i="42"/>
  <c r="F16" i="42"/>
  <c r="E16" i="42"/>
  <c r="D16" i="42"/>
  <c r="C16" i="42"/>
  <c r="K8" i="42"/>
  <c r="J8" i="42"/>
  <c r="G8" i="42"/>
  <c r="F8" i="42"/>
  <c r="E8" i="42"/>
  <c r="D8" i="42"/>
  <c r="C8" i="42"/>
  <c r="F25" i="233"/>
  <c r="H25" i="233" s="1"/>
  <c r="K19" i="233"/>
  <c r="J19" i="233"/>
  <c r="K16" i="233"/>
  <c r="J16" i="233"/>
  <c r="G16" i="233"/>
  <c r="F16" i="233"/>
  <c r="E16" i="233"/>
  <c r="D16" i="233"/>
  <c r="C16" i="233"/>
  <c r="K8" i="233"/>
  <c r="J8" i="233"/>
  <c r="G8" i="233"/>
  <c r="F8" i="233"/>
  <c r="E8" i="233"/>
  <c r="D8" i="233"/>
  <c r="C8" i="233"/>
  <c r="F25" i="39"/>
  <c r="H25" i="39" s="1"/>
  <c r="K19" i="39"/>
  <c r="J19" i="39"/>
  <c r="K16" i="39"/>
  <c r="J16" i="39"/>
  <c r="G16" i="39"/>
  <c r="F16" i="39"/>
  <c r="E16" i="39"/>
  <c r="D16" i="39"/>
  <c r="C16" i="39"/>
  <c r="K8" i="39"/>
  <c r="J8" i="39"/>
  <c r="G8" i="39"/>
  <c r="F8" i="39"/>
  <c r="E8" i="39"/>
  <c r="D8" i="39"/>
  <c r="C8" i="39"/>
  <c r="F25" i="38"/>
  <c r="H25" i="38" s="1"/>
  <c r="K19" i="38"/>
  <c r="J19" i="38"/>
  <c r="K16" i="38"/>
  <c r="J16" i="38"/>
  <c r="G16" i="38"/>
  <c r="F16" i="38"/>
  <c r="E16" i="38"/>
  <c r="D16" i="38"/>
  <c r="C16" i="38"/>
  <c r="K8" i="38"/>
  <c r="J8" i="38"/>
  <c r="G8" i="38"/>
  <c r="F8" i="38"/>
  <c r="E8" i="38"/>
  <c r="D8" i="38"/>
  <c r="C8" i="38"/>
  <c r="J25" i="252"/>
  <c r="F25" i="252"/>
  <c r="H25" i="252" s="1"/>
  <c r="E21" i="252"/>
  <c r="D21" i="252"/>
  <c r="C21" i="252"/>
  <c r="K19" i="252"/>
  <c r="J19" i="252"/>
  <c r="K16" i="252"/>
  <c r="J16" i="252"/>
  <c r="G16" i="252"/>
  <c r="F16" i="252"/>
  <c r="E16" i="252"/>
  <c r="D16" i="252"/>
  <c r="C16" i="252"/>
  <c r="K8" i="252"/>
  <c r="J8" i="252"/>
  <c r="G8" i="252"/>
  <c r="F8" i="252"/>
  <c r="E8" i="252"/>
  <c r="D8" i="252"/>
  <c r="C8" i="252"/>
  <c r="F25" i="36"/>
  <c r="H25" i="36" s="1"/>
  <c r="K19" i="36"/>
  <c r="J19" i="36"/>
  <c r="K16" i="36"/>
  <c r="J16" i="36"/>
  <c r="G16" i="36"/>
  <c r="F16" i="36"/>
  <c r="E16" i="36"/>
  <c r="D16" i="36"/>
  <c r="C16" i="36"/>
  <c r="K8" i="36"/>
  <c r="J8" i="36"/>
  <c r="G8" i="36"/>
  <c r="F8" i="36"/>
  <c r="E8" i="36"/>
  <c r="D8" i="36"/>
  <c r="C8" i="36"/>
  <c r="F25" i="35"/>
  <c r="H25" i="35" s="1"/>
  <c r="K19" i="35"/>
  <c r="J19" i="35"/>
  <c r="K16" i="35"/>
  <c r="J16" i="35"/>
  <c r="G16" i="35"/>
  <c r="F16" i="35"/>
  <c r="E16" i="35"/>
  <c r="D16" i="35"/>
  <c r="C16" i="35"/>
  <c r="K8" i="35"/>
  <c r="J8" i="35"/>
  <c r="G8" i="35"/>
  <c r="F8" i="35"/>
  <c r="E8" i="35"/>
  <c r="D8" i="35"/>
  <c r="C8" i="35"/>
  <c r="F25" i="34"/>
  <c r="H25" i="34" s="1"/>
  <c r="K19" i="34"/>
  <c r="J19" i="34"/>
  <c r="K16" i="34"/>
  <c r="J16" i="34"/>
  <c r="G16" i="34"/>
  <c r="F16" i="34"/>
  <c r="E16" i="34"/>
  <c r="D16" i="34"/>
  <c r="C16" i="34"/>
  <c r="K8" i="34"/>
  <c r="J8" i="34"/>
  <c r="G8" i="34"/>
  <c r="F8" i="34"/>
  <c r="E8" i="34"/>
  <c r="D8" i="34"/>
  <c r="C8" i="34"/>
  <c r="F25" i="33"/>
  <c r="H25" i="33" s="1"/>
  <c r="K19" i="33"/>
  <c r="J19" i="33"/>
  <c r="K16" i="33"/>
  <c r="J16" i="33"/>
  <c r="G16" i="33"/>
  <c r="F16" i="33"/>
  <c r="E16" i="33"/>
  <c r="D16" i="33"/>
  <c r="C16" i="33"/>
  <c r="K8" i="33"/>
  <c r="J8" i="33"/>
  <c r="G8" i="33"/>
  <c r="F8" i="33"/>
  <c r="E8" i="33"/>
  <c r="D8" i="33"/>
  <c r="C8" i="33"/>
  <c r="F25" i="32"/>
  <c r="H25" i="32" s="1"/>
  <c r="K19" i="32"/>
  <c r="J19" i="32"/>
  <c r="K16" i="32"/>
  <c r="J16" i="32"/>
  <c r="G16" i="32"/>
  <c r="F16" i="32"/>
  <c r="E16" i="32"/>
  <c r="D16" i="32"/>
  <c r="C16" i="32"/>
  <c r="K8" i="32"/>
  <c r="J8" i="32"/>
  <c r="G8" i="32"/>
  <c r="F8" i="32"/>
  <c r="E8" i="32"/>
  <c r="D8" i="32"/>
  <c r="C8" i="32"/>
  <c r="F25" i="30"/>
  <c r="H25" i="30" s="1"/>
  <c r="E21" i="30"/>
  <c r="D21" i="30"/>
  <c r="C21" i="30"/>
  <c r="K19" i="30"/>
  <c r="J19" i="30"/>
  <c r="K16" i="30"/>
  <c r="J16" i="30"/>
  <c r="G16" i="30"/>
  <c r="F16" i="30"/>
  <c r="E16" i="30"/>
  <c r="D16" i="30"/>
  <c r="C16" i="30"/>
  <c r="K8" i="30"/>
  <c r="J8" i="30"/>
  <c r="G8" i="30"/>
  <c r="G19" i="30" s="1"/>
  <c r="F8" i="30"/>
  <c r="E8" i="30"/>
  <c r="D8" i="30"/>
  <c r="D19" i="30" s="1"/>
  <c r="C8" i="30"/>
  <c r="F25" i="206"/>
  <c r="H25" i="206" s="1"/>
  <c r="E21" i="206"/>
  <c r="D21" i="206"/>
  <c r="C21" i="206"/>
  <c r="K19" i="206"/>
  <c r="J19" i="206"/>
  <c r="K16" i="206"/>
  <c r="J16" i="206"/>
  <c r="G16" i="206"/>
  <c r="F16" i="206"/>
  <c r="E16" i="206"/>
  <c r="D16" i="206"/>
  <c r="C16" i="206"/>
  <c r="K8" i="206"/>
  <c r="J8" i="206"/>
  <c r="G8" i="206"/>
  <c r="F8" i="206"/>
  <c r="F19" i="206" s="1"/>
  <c r="E8" i="206"/>
  <c r="D8" i="206"/>
  <c r="C8" i="206"/>
  <c r="C19" i="206" s="1"/>
  <c r="F25" i="235"/>
  <c r="H25" i="235" s="1"/>
  <c r="E21" i="235"/>
  <c r="D21" i="235"/>
  <c r="C21" i="235"/>
  <c r="K19" i="235"/>
  <c r="J19" i="235"/>
  <c r="K16" i="235"/>
  <c r="J16" i="235"/>
  <c r="G16" i="235"/>
  <c r="F16" i="235"/>
  <c r="E16" i="235"/>
  <c r="D16" i="235"/>
  <c r="C16" i="235"/>
  <c r="K8" i="235"/>
  <c r="J8" i="235"/>
  <c r="G8" i="235"/>
  <c r="F8" i="235"/>
  <c r="E8" i="235"/>
  <c r="D8" i="235"/>
  <c r="C8" i="235"/>
  <c r="F25" i="29"/>
  <c r="H25" i="29" s="1"/>
  <c r="K19" i="29"/>
  <c r="J19" i="29"/>
  <c r="K16" i="29"/>
  <c r="J16" i="29"/>
  <c r="G16" i="29"/>
  <c r="F16" i="29"/>
  <c r="E16" i="29"/>
  <c r="D16" i="29"/>
  <c r="C16" i="29"/>
  <c r="K8" i="29"/>
  <c r="J8" i="29"/>
  <c r="G8" i="29"/>
  <c r="F8" i="29"/>
  <c r="E8" i="29"/>
  <c r="D8" i="29"/>
  <c r="C8" i="29"/>
  <c r="F25" i="28"/>
  <c r="H25" i="28" s="1"/>
  <c r="K19" i="28"/>
  <c r="J19" i="28"/>
  <c r="K16" i="28"/>
  <c r="J16" i="28"/>
  <c r="G16" i="28"/>
  <c r="F16" i="28"/>
  <c r="E16" i="28"/>
  <c r="D16" i="28"/>
  <c r="C16" i="28"/>
  <c r="K8" i="28"/>
  <c r="J8" i="28"/>
  <c r="G8" i="28"/>
  <c r="F8" i="28"/>
  <c r="E8" i="28"/>
  <c r="D8" i="28"/>
  <c r="C8" i="28"/>
  <c r="F25" i="27"/>
  <c r="H25" i="27" s="1"/>
  <c r="K19" i="27"/>
  <c r="J19" i="27"/>
  <c r="K16" i="27"/>
  <c r="J16" i="27"/>
  <c r="G16" i="27"/>
  <c r="F16" i="27"/>
  <c r="E16" i="27"/>
  <c r="D16" i="27"/>
  <c r="C16" i="27"/>
  <c r="K8" i="27"/>
  <c r="J8" i="27"/>
  <c r="G8" i="27"/>
  <c r="F8" i="27"/>
  <c r="E8" i="27"/>
  <c r="D8" i="27"/>
  <c r="C8" i="27"/>
  <c r="F25" i="224"/>
  <c r="H25" i="224" s="1"/>
  <c r="E21" i="224"/>
  <c r="D21" i="224"/>
  <c r="C21" i="224"/>
  <c r="K19" i="224"/>
  <c r="J19" i="224"/>
  <c r="K16" i="224"/>
  <c r="J16" i="224"/>
  <c r="G16" i="224"/>
  <c r="F16" i="224"/>
  <c r="E16" i="224"/>
  <c r="D16" i="224"/>
  <c r="C16" i="224"/>
  <c r="K8" i="224"/>
  <c r="J8" i="224"/>
  <c r="G8" i="224"/>
  <c r="F8" i="224"/>
  <c r="E8" i="224"/>
  <c r="D8" i="224"/>
  <c r="C8" i="224"/>
  <c r="F25" i="31"/>
  <c r="H25" i="31" s="1"/>
  <c r="K19" i="31"/>
  <c r="J19" i="31"/>
  <c r="K16" i="31"/>
  <c r="J16" i="31"/>
  <c r="G16" i="31"/>
  <c r="F16" i="31"/>
  <c r="E16" i="31"/>
  <c r="D16" i="31"/>
  <c r="C16" i="31"/>
  <c r="K8" i="31"/>
  <c r="J8" i="31"/>
  <c r="G8" i="31"/>
  <c r="F8" i="31"/>
  <c r="E8" i="31"/>
  <c r="D8" i="31"/>
  <c r="C8" i="31"/>
  <c r="F25" i="239"/>
  <c r="H25" i="239" s="1"/>
  <c r="K19" i="239"/>
  <c r="J19" i="239"/>
  <c r="K16" i="239"/>
  <c r="J16" i="239"/>
  <c r="G16" i="239"/>
  <c r="F16" i="239"/>
  <c r="E16" i="239"/>
  <c r="D16" i="239"/>
  <c r="C16" i="239"/>
  <c r="K8" i="239"/>
  <c r="J8" i="239"/>
  <c r="G8" i="239"/>
  <c r="F8" i="239"/>
  <c r="E8" i="239"/>
  <c r="D8" i="239"/>
  <c r="C8" i="239"/>
  <c r="F25" i="25"/>
  <c r="H25" i="25" s="1"/>
  <c r="K19" i="25"/>
  <c r="J19" i="25"/>
  <c r="K16" i="25"/>
  <c r="J16" i="25"/>
  <c r="G16" i="25"/>
  <c r="F16" i="25"/>
  <c r="E16" i="25"/>
  <c r="D16" i="25"/>
  <c r="C16" i="25"/>
  <c r="K8" i="25"/>
  <c r="J8" i="25"/>
  <c r="G8" i="25"/>
  <c r="G19" i="25" s="1"/>
  <c r="F8" i="25"/>
  <c r="E8" i="25"/>
  <c r="D8" i="25"/>
  <c r="D19" i="25" s="1"/>
  <c r="C8" i="25"/>
  <c r="F25" i="24"/>
  <c r="H25" i="24" s="1"/>
  <c r="K19" i="24"/>
  <c r="J19" i="24"/>
  <c r="K16" i="24"/>
  <c r="J16" i="24"/>
  <c r="G16" i="24"/>
  <c r="F16" i="24"/>
  <c r="E16" i="24"/>
  <c r="D16" i="24"/>
  <c r="C16" i="24"/>
  <c r="K8" i="24"/>
  <c r="J8" i="24"/>
  <c r="G8" i="24"/>
  <c r="F8" i="24"/>
  <c r="E8" i="24"/>
  <c r="D8" i="24"/>
  <c r="C8" i="24"/>
  <c r="F25" i="23"/>
  <c r="H25" i="23" s="1"/>
  <c r="K19" i="23"/>
  <c r="J19" i="23"/>
  <c r="K16" i="23"/>
  <c r="J16" i="23"/>
  <c r="G16" i="23"/>
  <c r="F16" i="23"/>
  <c r="E16" i="23"/>
  <c r="D16" i="23"/>
  <c r="C16" i="23"/>
  <c r="K8" i="23"/>
  <c r="J8" i="23"/>
  <c r="G8" i="23"/>
  <c r="F8" i="23"/>
  <c r="E8" i="23"/>
  <c r="D8" i="23"/>
  <c r="C8" i="23"/>
  <c r="F25" i="22"/>
  <c r="H25" i="22" s="1"/>
  <c r="K19" i="22"/>
  <c r="J19" i="22"/>
  <c r="K16" i="22"/>
  <c r="J16" i="22"/>
  <c r="G16" i="22"/>
  <c r="F16" i="22"/>
  <c r="E16" i="22"/>
  <c r="D16" i="22"/>
  <c r="C16" i="22"/>
  <c r="K8" i="22"/>
  <c r="J8" i="22"/>
  <c r="G8" i="22"/>
  <c r="F8" i="22"/>
  <c r="E8" i="22"/>
  <c r="D8" i="22"/>
  <c r="C8" i="22"/>
  <c r="F25" i="21"/>
  <c r="H25" i="21" s="1"/>
  <c r="K19" i="21"/>
  <c r="J19" i="21"/>
  <c r="K16" i="21"/>
  <c r="J16" i="21"/>
  <c r="G16" i="21"/>
  <c r="F16" i="21"/>
  <c r="E16" i="21"/>
  <c r="D16" i="21"/>
  <c r="C16" i="21"/>
  <c r="K8" i="21"/>
  <c r="J8" i="21"/>
  <c r="G8" i="21"/>
  <c r="F8" i="21"/>
  <c r="E8" i="21"/>
  <c r="D8" i="21"/>
  <c r="C8" i="21"/>
  <c r="F25" i="2"/>
  <c r="H25" i="2" s="1"/>
  <c r="K19" i="2"/>
  <c r="J19" i="2"/>
  <c r="K16" i="2"/>
  <c r="J16" i="2"/>
  <c r="G16" i="2"/>
  <c r="F16" i="2"/>
  <c r="E16" i="2"/>
  <c r="D16" i="2"/>
  <c r="C16" i="2"/>
  <c r="K8" i="2"/>
  <c r="J8" i="2"/>
  <c r="G8" i="2"/>
  <c r="F8" i="2"/>
  <c r="E8" i="2"/>
  <c r="E19" i="2" s="1"/>
  <c r="D8" i="2"/>
  <c r="C8" i="2"/>
  <c r="F25" i="204"/>
  <c r="H25" i="204" s="1"/>
  <c r="K19" i="204"/>
  <c r="J19" i="204"/>
  <c r="K16" i="204"/>
  <c r="J16" i="204"/>
  <c r="G16" i="204"/>
  <c r="F16" i="204"/>
  <c r="E16" i="204"/>
  <c r="D16" i="204"/>
  <c r="C16" i="204"/>
  <c r="K8" i="204"/>
  <c r="J8" i="204"/>
  <c r="G8" i="204"/>
  <c r="G19" i="204" s="1"/>
  <c r="F8" i="204"/>
  <c r="E8" i="204"/>
  <c r="D8" i="204"/>
  <c r="D19" i="204" s="1"/>
  <c r="C8" i="204"/>
  <c r="F25" i="203"/>
  <c r="H25" i="203" s="1"/>
  <c r="K19" i="203"/>
  <c r="J19" i="203"/>
  <c r="K16" i="203"/>
  <c r="J16" i="203"/>
  <c r="G16" i="203"/>
  <c r="F16" i="203"/>
  <c r="E16" i="203"/>
  <c r="D16" i="203"/>
  <c r="C16" i="203"/>
  <c r="K8" i="203"/>
  <c r="J8" i="203"/>
  <c r="G8" i="203"/>
  <c r="F8" i="203"/>
  <c r="E8" i="203"/>
  <c r="D8" i="203"/>
  <c r="C8" i="203"/>
  <c r="E19" i="76" l="1"/>
  <c r="H19" i="79"/>
  <c r="F19" i="38"/>
  <c r="D19" i="39"/>
  <c r="H19" i="256"/>
  <c r="C19" i="34"/>
  <c r="F19" i="34"/>
  <c r="G19" i="39"/>
  <c r="E19" i="43"/>
  <c r="C19" i="44"/>
  <c r="F19" i="44"/>
  <c r="E19" i="5"/>
  <c r="C19" i="208"/>
  <c r="F19" i="208"/>
  <c r="D19" i="49"/>
  <c r="G19" i="49"/>
  <c r="C19" i="51"/>
  <c r="F19" i="51"/>
  <c r="D19" i="52"/>
  <c r="C19" i="54"/>
  <c r="F19" i="54"/>
  <c r="E19" i="55"/>
  <c r="C19" i="57"/>
  <c r="F19" i="57"/>
  <c r="E19" i="209"/>
  <c r="F19" i="60"/>
  <c r="E19" i="62"/>
  <c r="H19" i="85"/>
  <c r="G19" i="203"/>
  <c r="C19" i="239"/>
  <c r="F19" i="239"/>
  <c r="H19" i="88"/>
  <c r="F19" i="59"/>
  <c r="D19" i="64"/>
  <c r="D19" i="69"/>
  <c r="G19" i="69"/>
  <c r="E19" i="71"/>
  <c r="E19" i="73"/>
  <c r="F19" i="224"/>
  <c r="D19" i="27"/>
  <c r="G19" i="27"/>
  <c r="D19" i="235"/>
  <c r="G19" i="235"/>
  <c r="E19" i="33"/>
  <c r="H16" i="39"/>
  <c r="E19" i="42"/>
  <c r="G19" i="43"/>
  <c r="C19" i="45"/>
  <c r="F19" i="45"/>
  <c r="C19" i="47"/>
  <c r="F19" i="47"/>
  <c r="G19" i="48"/>
  <c r="D19" i="50"/>
  <c r="G19" i="50"/>
  <c r="E19" i="51"/>
  <c r="H16" i="51"/>
  <c r="H8" i="53"/>
  <c r="E19" i="54"/>
  <c r="G19" i="55"/>
  <c r="C19" i="58"/>
  <c r="F19" i="58"/>
  <c r="D19" i="209"/>
  <c r="G19" i="209"/>
  <c r="C19" i="61"/>
  <c r="F19" i="61"/>
  <c r="G19" i="62"/>
  <c r="C19" i="40"/>
  <c r="D19" i="72"/>
  <c r="C19" i="211"/>
  <c r="F19" i="211"/>
  <c r="H19" i="84"/>
  <c r="H19" i="83"/>
  <c r="H19" i="214"/>
  <c r="H19" i="228"/>
  <c r="H19" i="81"/>
  <c r="D19" i="23"/>
  <c r="G19" i="23"/>
  <c r="H16" i="25"/>
  <c r="E19" i="31"/>
  <c r="C19" i="27"/>
  <c r="F19" i="27"/>
  <c r="F19" i="235"/>
  <c r="F19" i="32"/>
  <c r="E19" i="35"/>
  <c r="F19" i="233"/>
  <c r="H16" i="42"/>
  <c r="D19" i="44"/>
  <c r="G19" i="44"/>
  <c r="E19" i="45"/>
  <c r="D19" i="46"/>
  <c r="E19" i="47"/>
  <c r="D19" i="208"/>
  <c r="G19" i="208"/>
  <c r="C19" i="50"/>
  <c r="F19" i="50"/>
  <c r="H16" i="50"/>
  <c r="E19" i="52"/>
  <c r="C19" i="53"/>
  <c r="F19" i="53"/>
  <c r="D19" i="57"/>
  <c r="E19" i="58"/>
  <c r="E19" i="61"/>
  <c r="D19" i="59"/>
  <c r="G19" i="59"/>
  <c r="E19" i="40"/>
  <c r="H16" i="63"/>
  <c r="F19" i="65"/>
  <c r="G19" i="66"/>
  <c r="G19" i="210"/>
  <c r="F19" i="71"/>
  <c r="C19" i="72"/>
  <c r="F19" i="72"/>
  <c r="E19" i="211"/>
  <c r="H16" i="211"/>
  <c r="C19" i="75"/>
  <c r="F19" i="75"/>
  <c r="H19" i="213"/>
  <c r="F19" i="40"/>
  <c r="D19" i="41"/>
  <c r="E19" i="63"/>
  <c r="E19" i="210"/>
  <c r="C19" i="69"/>
  <c r="F19" i="69"/>
  <c r="G19" i="70"/>
  <c r="H16" i="35"/>
  <c r="H16" i="52"/>
  <c r="H19" i="78"/>
  <c r="H19" i="77"/>
  <c r="E19" i="204"/>
  <c r="H16" i="204"/>
  <c r="F19" i="2"/>
  <c r="E19" i="21"/>
  <c r="H16" i="21"/>
  <c r="D19" i="22"/>
  <c r="E19" i="203"/>
  <c r="C19" i="204"/>
  <c r="F19" i="204"/>
  <c r="D19" i="2"/>
  <c r="G19" i="2"/>
  <c r="H8" i="21"/>
  <c r="F19" i="21"/>
  <c r="C19" i="23"/>
  <c r="F19" i="23"/>
  <c r="D19" i="24"/>
  <c r="G19" i="24"/>
  <c r="H16" i="24"/>
  <c r="C19" i="25"/>
  <c r="F19" i="25"/>
  <c r="E19" i="239"/>
  <c r="H16" i="239"/>
  <c r="D19" i="31"/>
  <c r="E19" i="224"/>
  <c r="F19" i="28"/>
  <c r="H8" i="235"/>
  <c r="H8" i="206"/>
  <c r="H16" i="206"/>
  <c r="E19" i="23"/>
  <c r="C19" i="24"/>
  <c r="F19" i="24"/>
  <c r="E19" i="25"/>
  <c r="D19" i="239"/>
  <c r="C19" i="31"/>
  <c r="F19" i="31"/>
  <c r="G19" i="224"/>
  <c r="E19" i="30"/>
  <c r="D19" i="32"/>
  <c r="G19" i="32"/>
  <c r="C19" i="33"/>
  <c r="F19" i="33"/>
  <c r="D19" i="34"/>
  <c r="G19" i="34"/>
  <c r="F19" i="35"/>
  <c r="E19" i="36"/>
  <c r="H16" i="36"/>
  <c r="G19" i="252"/>
  <c r="C19" i="42"/>
  <c r="F19" i="42"/>
  <c r="H16" i="61"/>
  <c r="E19" i="27"/>
  <c r="H16" i="27"/>
  <c r="D19" i="28"/>
  <c r="G19" i="28"/>
  <c r="D19" i="206"/>
  <c r="G19" i="206"/>
  <c r="C19" i="30"/>
  <c r="F19" i="30"/>
  <c r="E19" i="32"/>
  <c r="H16" i="32"/>
  <c r="D19" i="33"/>
  <c r="D19" i="35"/>
  <c r="G19" i="35"/>
  <c r="E19" i="39"/>
  <c r="D19" i="233"/>
  <c r="G19" i="233"/>
  <c r="C19" i="39"/>
  <c r="F19" i="39"/>
  <c r="E19" i="233"/>
  <c r="D19" i="42"/>
  <c r="G19" i="42"/>
  <c r="F19" i="43"/>
  <c r="E19" i="44"/>
  <c r="D19" i="45"/>
  <c r="G19" i="45"/>
  <c r="E19" i="46"/>
  <c r="G19" i="47"/>
  <c r="F19" i="48"/>
  <c r="E19" i="208"/>
  <c r="H16" i="208"/>
  <c r="C19" i="49"/>
  <c r="F19" i="49"/>
  <c r="E19" i="50"/>
  <c r="H8" i="51"/>
  <c r="F19" i="52"/>
  <c r="E19" i="53"/>
  <c r="D19" i="54"/>
  <c r="G19" i="54"/>
  <c r="H16" i="54"/>
  <c r="C19" i="55"/>
  <c r="F19" i="55"/>
  <c r="E19" i="57"/>
  <c r="D19" i="58"/>
  <c r="G19" i="58"/>
  <c r="F19" i="209"/>
  <c r="E19" i="60"/>
  <c r="D19" i="61"/>
  <c r="G19" i="61"/>
  <c r="C19" i="62"/>
  <c r="F19" i="62"/>
  <c r="H16" i="62"/>
  <c r="E19" i="59"/>
  <c r="H16" i="59"/>
  <c r="H16" i="45"/>
  <c r="H16" i="47"/>
  <c r="H16" i="49"/>
  <c r="H16" i="58"/>
  <c r="H8" i="62"/>
  <c r="H8" i="59"/>
  <c r="H19" i="59" s="1"/>
  <c r="H16" i="40"/>
  <c r="E19" i="41"/>
  <c r="F19" i="63"/>
  <c r="E19" i="64"/>
  <c r="D19" i="65"/>
  <c r="F19" i="66"/>
  <c r="D19" i="68"/>
  <c r="C19" i="210"/>
  <c r="F19" i="210"/>
  <c r="E19" i="69"/>
  <c r="D19" i="70"/>
  <c r="D19" i="71"/>
  <c r="G19" i="71"/>
  <c r="E19" i="72"/>
  <c r="H16" i="72"/>
  <c r="D19" i="211"/>
  <c r="G19" i="211"/>
  <c r="C19" i="73"/>
  <c r="F19" i="73"/>
  <c r="D19" i="75"/>
  <c r="G19" i="75"/>
  <c r="F19" i="76"/>
  <c r="D19" i="40"/>
  <c r="C19" i="41"/>
  <c r="F19" i="41"/>
  <c r="C19" i="64"/>
  <c r="F19" i="64"/>
  <c r="C19" i="67"/>
  <c r="C19" i="76"/>
  <c r="D19" i="76"/>
  <c r="H16" i="76"/>
  <c r="G19" i="76"/>
  <c r="H8" i="76"/>
  <c r="H16" i="75"/>
  <c r="E19" i="75"/>
  <c r="H8" i="75"/>
  <c r="D19" i="73"/>
  <c r="H16" i="73"/>
  <c r="G19" i="73"/>
  <c r="H8" i="73"/>
  <c r="H8" i="211"/>
  <c r="H19" i="211" s="1"/>
  <c r="G19" i="72"/>
  <c r="H8" i="72"/>
  <c r="C19" i="71"/>
  <c r="H16" i="71"/>
  <c r="H8" i="71"/>
  <c r="C19" i="70"/>
  <c r="E19" i="70"/>
  <c r="H16" i="70"/>
  <c r="F19" i="70"/>
  <c r="H8" i="70"/>
  <c r="H8" i="69"/>
  <c r="H16" i="69"/>
  <c r="D19" i="210"/>
  <c r="H16" i="210"/>
  <c r="H8" i="210"/>
  <c r="C19" i="68"/>
  <c r="E19" i="68"/>
  <c r="H16" i="68"/>
  <c r="F19" i="68"/>
  <c r="G19" i="68"/>
  <c r="H8" i="68"/>
  <c r="H19" i="68" s="1"/>
  <c r="H8" i="67"/>
  <c r="E19" i="67"/>
  <c r="F19" i="67"/>
  <c r="H16" i="67"/>
  <c r="H19" i="67" s="1"/>
  <c r="G19" i="67"/>
  <c r="D19" i="67"/>
  <c r="H8" i="66"/>
  <c r="C19" i="66"/>
  <c r="D19" i="66"/>
  <c r="H16" i="66"/>
  <c r="H19" i="66" s="1"/>
  <c r="E19" i="66"/>
  <c r="C19" i="65"/>
  <c r="E19" i="65"/>
  <c r="G19" i="65"/>
  <c r="H16" i="65"/>
  <c r="H8" i="65"/>
  <c r="H16" i="64"/>
  <c r="G19" i="64"/>
  <c r="H8" i="64"/>
  <c r="H8" i="63"/>
  <c r="H19" i="63" s="1"/>
  <c r="D19" i="63"/>
  <c r="G19" i="63"/>
  <c r="C19" i="63"/>
  <c r="H16" i="41"/>
  <c r="G19" i="41"/>
  <c r="H8" i="41"/>
  <c r="G19" i="40"/>
  <c r="H8" i="40"/>
  <c r="H19" i="40" s="1"/>
  <c r="C19" i="59"/>
  <c r="D19" i="62"/>
  <c r="H8" i="61"/>
  <c r="H19" i="61" s="1"/>
  <c r="C19" i="60"/>
  <c r="D19" i="60"/>
  <c r="G19" i="60"/>
  <c r="H16" i="60"/>
  <c r="H8" i="60"/>
  <c r="C19" i="209"/>
  <c r="H16" i="209"/>
  <c r="H8" i="209"/>
  <c r="H8" i="58"/>
  <c r="H19" i="58" s="1"/>
  <c r="G19" i="57"/>
  <c r="H16" i="57"/>
  <c r="H8" i="57"/>
  <c r="D19" i="55"/>
  <c r="H16" i="55"/>
  <c r="H8" i="55"/>
  <c r="H8" i="54"/>
  <c r="H19" i="54" s="1"/>
  <c r="H16" i="53"/>
  <c r="H19" i="53" s="1"/>
  <c r="G19" i="53"/>
  <c r="D19" i="53"/>
  <c r="C19" i="52"/>
  <c r="G19" i="52"/>
  <c r="H8" i="52"/>
  <c r="H19" i="52" s="1"/>
  <c r="H19" i="51"/>
  <c r="G19" i="51"/>
  <c r="D19" i="51"/>
  <c r="H8" i="50"/>
  <c r="H19" i="50" s="1"/>
  <c r="E19" i="49"/>
  <c r="H8" i="49"/>
  <c r="H8" i="208"/>
  <c r="H19" i="208" s="1"/>
  <c r="C19" i="48"/>
  <c r="D19" i="48"/>
  <c r="E19" i="48"/>
  <c r="H16" i="48"/>
  <c r="H8" i="48"/>
  <c r="D19" i="47"/>
  <c r="H8" i="47"/>
  <c r="H19" i="47" s="1"/>
  <c r="C19" i="46"/>
  <c r="F19" i="46"/>
  <c r="G19" i="46"/>
  <c r="H16" i="46"/>
  <c r="H8" i="46"/>
  <c r="C19" i="5"/>
  <c r="D19" i="5"/>
  <c r="F19" i="5"/>
  <c r="G19" i="5"/>
  <c r="H16" i="5"/>
  <c r="H8" i="5"/>
  <c r="H8" i="45"/>
  <c r="H19" i="45" s="1"/>
  <c r="H8" i="44"/>
  <c r="H16" i="44"/>
  <c r="C19" i="43"/>
  <c r="D19" i="43"/>
  <c r="H16" i="43"/>
  <c r="H8" i="43"/>
  <c r="H8" i="42"/>
  <c r="H19" i="42" s="1"/>
  <c r="C19" i="233"/>
  <c r="H16" i="233"/>
  <c r="H8" i="233"/>
  <c r="H8" i="39"/>
  <c r="H19" i="39" s="1"/>
  <c r="C19" i="38"/>
  <c r="D19" i="38"/>
  <c r="E19" i="38"/>
  <c r="G19" i="38"/>
  <c r="H16" i="38"/>
  <c r="H8" i="38"/>
  <c r="C19" i="252"/>
  <c r="D19" i="252"/>
  <c r="E19" i="252"/>
  <c r="F19" i="252"/>
  <c r="H16" i="252"/>
  <c r="H8" i="252"/>
  <c r="C19" i="36"/>
  <c r="D19" i="36"/>
  <c r="F19" i="36"/>
  <c r="G19" i="36"/>
  <c r="H8" i="36"/>
  <c r="C19" i="35"/>
  <c r="H8" i="35"/>
  <c r="H19" i="35" s="1"/>
  <c r="H8" i="34"/>
  <c r="H16" i="34"/>
  <c r="E19" i="34"/>
  <c r="G19" i="33"/>
  <c r="H16" i="33"/>
  <c r="H8" i="33"/>
  <c r="C19" i="32"/>
  <c r="H8" i="32"/>
  <c r="H19" i="32" s="1"/>
  <c r="H16" i="30"/>
  <c r="H8" i="30"/>
  <c r="E19" i="206"/>
  <c r="E19" i="235"/>
  <c r="H16" i="235"/>
  <c r="H19" i="235" s="1"/>
  <c r="C19" i="235"/>
  <c r="H8" i="29"/>
  <c r="D19" i="29"/>
  <c r="E19" i="29"/>
  <c r="F19" i="29"/>
  <c r="H16" i="29"/>
  <c r="G19" i="29"/>
  <c r="C19" i="29"/>
  <c r="C19" i="28"/>
  <c r="E19" i="28"/>
  <c r="H16" i="28"/>
  <c r="H8" i="28"/>
  <c r="H8" i="27"/>
  <c r="H19" i="27" s="1"/>
  <c r="C19" i="224"/>
  <c r="D19" i="224"/>
  <c r="H16" i="224"/>
  <c r="H8" i="224"/>
  <c r="H16" i="31"/>
  <c r="G19" i="31"/>
  <c r="H8" i="31"/>
  <c r="G19" i="239"/>
  <c r="H8" i="239"/>
  <c r="H19" i="239" s="1"/>
  <c r="H8" i="25"/>
  <c r="H19" i="25" s="1"/>
  <c r="E19" i="24"/>
  <c r="H8" i="24"/>
  <c r="H19" i="24" s="1"/>
  <c r="H8" i="23"/>
  <c r="H16" i="23"/>
  <c r="C19" i="22"/>
  <c r="E19" i="22"/>
  <c r="F19" i="22"/>
  <c r="G19" i="22"/>
  <c r="H16" i="22"/>
  <c r="H8" i="22"/>
  <c r="D19" i="21"/>
  <c r="G19" i="21"/>
  <c r="H19" i="21"/>
  <c r="C19" i="21"/>
  <c r="C19" i="2"/>
  <c r="H16" i="2"/>
  <c r="H8" i="2"/>
  <c r="H8" i="204"/>
  <c r="H19" i="204" s="1"/>
  <c r="C19" i="203"/>
  <c r="F19" i="203"/>
  <c r="H16" i="203"/>
  <c r="D19" i="203"/>
  <c r="H8" i="203"/>
  <c r="H19" i="206" l="1"/>
  <c r="H19" i="36"/>
  <c r="H19" i="49"/>
  <c r="H19" i="2"/>
  <c r="H19" i="30"/>
  <c r="H19" i="203"/>
  <c r="H19" i="69"/>
  <c r="H19" i="62"/>
  <c r="H19" i="41"/>
  <c r="H19" i="72"/>
  <c r="H19" i="76"/>
  <c r="H19" i="75"/>
  <c r="H19" i="73"/>
  <c r="H19" i="71"/>
  <c r="H19" i="70"/>
  <c r="H19" i="210"/>
  <c r="H19" i="65"/>
  <c r="H19" i="64"/>
  <c r="H19" i="60"/>
  <c r="H19" i="209"/>
  <c r="H19" i="57"/>
  <c r="H19" i="55"/>
  <c r="H19" i="48"/>
  <c r="H19" i="46"/>
  <c r="H19" i="5"/>
  <c r="H19" i="44"/>
  <c r="H19" i="43"/>
  <c r="H19" i="233"/>
  <c r="H19" i="38"/>
  <c r="H19" i="252"/>
  <c r="H19" i="34"/>
  <c r="H19" i="33"/>
  <c r="H19" i="29"/>
  <c r="H19" i="28"/>
  <c r="H19" i="224"/>
  <c r="H19" i="31"/>
  <c r="H19" i="23"/>
  <c r="H19" i="22"/>
  <c r="N8" i="204" l="1"/>
  <c r="N16" i="204"/>
  <c r="G16" i="7"/>
  <c r="F16" i="7"/>
  <c r="E16" i="7"/>
  <c r="D16" i="7"/>
  <c r="C16" i="7"/>
  <c r="G8" i="7"/>
  <c r="F8" i="7"/>
  <c r="E8" i="7"/>
  <c r="D8" i="7"/>
  <c r="C8" i="7"/>
  <c r="N19" i="204" l="1"/>
  <c r="C20" i="204" s="1"/>
  <c r="G19" i="7"/>
  <c r="F19" i="7"/>
  <c r="D19" i="7"/>
  <c r="E19" i="7"/>
  <c r="C19" i="7"/>
  <c r="P27" i="3"/>
  <c r="O27" i="3"/>
  <c r="R15" i="19"/>
  <c r="R14" i="19"/>
  <c r="R13" i="19"/>
  <c r="R7" i="19"/>
  <c r="R6" i="19"/>
  <c r="R5" i="19"/>
  <c r="Q15" i="19"/>
  <c r="Q14" i="19"/>
  <c r="Q13" i="19"/>
  <c r="Q7" i="19"/>
  <c r="Q6" i="19"/>
  <c r="Q5" i="19"/>
  <c r="P15" i="19"/>
  <c r="P14" i="19"/>
  <c r="P13" i="19"/>
  <c r="P7" i="19"/>
  <c r="P6" i="19"/>
  <c r="P5" i="19"/>
  <c r="O15" i="19"/>
  <c r="O14" i="19"/>
  <c r="O13" i="19"/>
  <c r="O7" i="19"/>
  <c r="O6" i="19"/>
  <c r="O5" i="19"/>
  <c r="N15" i="19"/>
  <c r="N14" i="19"/>
  <c r="N13" i="19"/>
  <c r="N7" i="19"/>
  <c r="N6" i="19"/>
  <c r="N5" i="19"/>
  <c r="P27" i="19"/>
  <c r="R16" i="254"/>
  <c r="Q16" i="254"/>
  <c r="P16" i="254"/>
  <c r="O16" i="254"/>
  <c r="N16" i="254"/>
  <c r="R8" i="254"/>
  <c r="Q8" i="254"/>
  <c r="P8" i="254"/>
  <c r="O8" i="254"/>
  <c r="N8" i="254"/>
  <c r="R16" i="252"/>
  <c r="Q16" i="252"/>
  <c r="P16" i="252"/>
  <c r="O16" i="252"/>
  <c r="N16" i="252"/>
  <c r="R8" i="252"/>
  <c r="Q8" i="252"/>
  <c r="P8" i="252"/>
  <c r="O8" i="252"/>
  <c r="N8" i="252"/>
  <c r="R16" i="253"/>
  <c r="Q16" i="253"/>
  <c r="P16" i="253"/>
  <c r="O16" i="253"/>
  <c r="N16" i="253"/>
  <c r="R8" i="253"/>
  <c r="Q8" i="253"/>
  <c r="P8" i="253"/>
  <c r="O8" i="253"/>
  <c r="N8" i="253"/>
  <c r="R15" i="17"/>
  <c r="R14" i="17"/>
  <c r="R13" i="17"/>
  <c r="R7" i="17"/>
  <c r="R5" i="17"/>
  <c r="R6" i="17"/>
  <c r="Q15" i="17"/>
  <c r="Q14" i="17"/>
  <c r="Q13" i="17"/>
  <c r="Q7" i="17"/>
  <c r="Q6" i="17"/>
  <c r="Q5" i="17"/>
  <c r="P15" i="17"/>
  <c r="P14" i="17"/>
  <c r="P13" i="17"/>
  <c r="P7" i="17"/>
  <c r="P6" i="17"/>
  <c r="P5" i="17"/>
  <c r="O15" i="17"/>
  <c r="O14" i="17"/>
  <c r="O13" i="17"/>
  <c r="O7" i="17"/>
  <c r="O6" i="17"/>
  <c r="O5" i="17"/>
  <c r="N15" i="17"/>
  <c r="N14" i="17"/>
  <c r="N13" i="17"/>
  <c r="N7" i="17"/>
  <c r="N6" i="17"/>
  <c r="N5" i="17"/>
  <c r="P27" i="17"/>
  <c r="R15" i="16"/>
  <c r="R14" i="16"/>
  <c r="R13" i="16"/>
  <c r="R7" i="16"/>
  <c r="R6" i="16"/>
  <c r="R5" i="16"/>
  <c r="Q15" i="16"/>
  <c r="Q14" i="16"/>
  <c r="Q13" i="16"/>
  <c r="Q7" i="16"/>
  <c r="Q6" i="16"/>
  <c r="Q5" i="16"/>
  <c r="P15" i="16"/>
  <c r="P14" i="16"/>
  <c r="P13" i="16"/>
  <c r="P7" i="16"/>
  <c r="P6" i="16"/>
  <c r="P5" i="16"/>
  <c r="O15" i="16"/>
  <c r="O14" i="16"/>
  <c r="O13" i="16"/>
  <c r="O7" i="16"/>
  <c r="O6" i="16"/>
  <c r="O5" i="16"/>
  <c r="N15" i="16"/>
  <c r="N14" i="16"/>
  <c r="N13" i="16"/>
  <c r="N7" i="16"/>
  <c r="N6" i="16"/>
  <c r="N5" i="16"/>
  <c r="N27" i="16"/>
  <c r="O27" i="16"/>
  <c r="P27" i="16"/>
  <c r="R16" i="250"/>
  <c r="Q16" i="250"/>
  <c r="P16" i="250"/>
  <c r="O16" i="250"/>
  <c r="N16" i="250"/>
  <c r="R8" i="250"/>
  <c r="Q8" i="250"/>
  <c r="P8" i="250"/>
  <c r="O8" i="250"/>
  <c r="N8" i="250"/>
  <c r="R16" i="251"/>
  <c r="Q16" i="251"/>
  <c r="P16" i="251"/>
  <c r="O16" i="251"/>
  <c r="N16" i="251"/>
  <c r="R8" i="251"/>
  <c r="Q8" i="251"/>
  <c r="P8" i="251"/>
  <c r="O8" i="251"/>
  <c r="N8" i="251"/>
  <c r="AB16" i="229"/>
  <c r="AA16" i="229"/>
  <c r="Z16" i="229"/>
  <c r="Y16" i="229"/>
  <c r="X16" i="229"/>
  <c r="AB8" i="229"/>
  <c r="AA8" i="229"/>
  <c r="Z8" i="229"/>
  <c r="Y8" i="229"/>
  <c r="X8" i="229"/>
  <c r="AB16" i="230"/>
  <c r="AA16" i="230"/>
  <c r="Z16" i="230"/>
  <c r="Y16" i="230"/>
  <c r="X16" i="230"/>
  <c r="X19" i="230"/>
  <c r="C21" i="230" s="1"/>
  <c r="AB8" i="230"/>
  <c r="AA8" i="230"/>
  <c r="AA19" i="230" s="1"/>
  <c r="Z8" i="230"/>
  <c r="Z19" i="230" s="1"/>
  <c r="E21" i="230" s="1"/>
  <c r="Y8" i="230"/>
  <c r="X8" i="230"/>
  <c r="R15" i="13"/>
  <c r="R14" i="13"/>
  <c r="R13" i="13"/>
  <c r="R7" i="13"/>
  <c r="R6" i="13"/>
  <c r="R5" i="13"/>
  <c r="Q15" i="13"/>
  <c r="Q14" i="13"/>
  <c r="Q13" i="13"/>
  <c r="Q7" i="13"/>
  <c r="Q6" i="13"/>
  <c r="Q5" i="13"/>
  <c r="P15" i="13"/>
  <c r="P14" i="13"/>
  <c r="P13" i="13"/>
  <c r="P7" i="13"/>
  <c r="P6" i="13"/>
  <c r="P5" i="13"/>
  <c r="O15" i="13"/>
  <c r="O14" i="13"/>
  <c r="O13" i="13"/>
  <c r="O7" i="13"/>
  <c r="O6" i="13"/>
  <c r="O5" i="13"/>
  <c r="N15" i="13"/>
  <c r="N14" i="13"/>
  <c r="N13" i="13"/>
  <c r="N7" i="13"/>
  <c r="N6" i="13"/>
  <c r="N5" i="13"/>
  <c r="R16" i="249"/>
  <c r="Q16" i="249"/>
  <c r="P16" i="249"/>
  <c r="O16" i="249"/>
  <c r="N16" i="249"/>
  <c r="R8" i="249"/>
  <c r="Q8" i="249"/>
  <c r="P8" i="249"/>
  <c r="O8" i="249"/>
  <c r="N8" i="249"/>
  <c r="AB16" i="227"/>
  <c r="AA16" i="227"/>
  <c r="Z16" i="227"/>
  <c r="Y16" i="227"/>
  <c r="X16" i="227"/>
  <c r="AB8" i="227"/>
  <c r="AA8" i="227"/>
  <c r="Z8" i="227"/>
  <c r="Y8" i="227"/>
  <c r="X8" i="227"/>
  <c r="R15" i="12"/>
  <c r="R14" i="12"/>
  <c r="R13" i="12"/>
  <c r="R7" i="12"/>
  <c r="R6" i="12"/>
  <c r="R5" i="12"/>
  <c r="Q15" i="12"/>
  <c r="Q14" i="12"/>
  <c r="Q13" i="12"/>
  <c r="Q7" i="12"/>
  <c r="Q6" i="12"/>
  <c r="Q5" i="12"/>
  <c r="P15" i="12"/>
  <c r="P14" i="12"/>
  <c r="P13" i="12"/>
  <c r="P7" i="12"/>
  <c r="P6" i="12"/>
  <c r="P5" i="12"/>
  <c r="O15" i="12"/>
  <c r="O14" i="12"/>
  <c r="O13" i="12"/>
  <c r="O7" i="12"/>
  <c r="O6" i="12"/>
  <c r="O5" i="12"/>
  <c r="N15" i="12"/>
  <c r="N14" i="12"/>
  <c r="N13" i="12"/>
  <c r="N7" i="12"/>
  <c r="N6" i="12"/>
  <c r="N5" i="12"/>
  <c r="N27" i="12"/>
  <c r="AA23" i="226"/>
  <c r="J25" i="226" s="1"/>
  <c r="Q23" i="226"/>
  <c r="I25" i="226" s="1"/>
  <c r="AD19" i="226"/>
  <c r="AK16" i="226"/>
  <c r="AJ16" i="226"/>
  <c r="AI16" i="226"/>
  <c r="AH16" i="226"/>
  <c r="AG16" i="226"/>
  <c r="AB16" i="226"/>
  <c r="AA16" i="226"/>
  <c r="Z16" i="226"/>
  <c r="Y16" i="226"/>
  <c r="X16" i="226"/>
  <c r="R16" i="226"/>
  <c r="Q16" i="226"/>
  <c r="P16" i="226"/>
  <c r="O16" i="226"/>
  <c r="N16" i="226"/>
  <c r="AK8" i="226"/>
  <c r="AJ8" i="226"/>
  <c r="AI8" i="226"/>
  <c r="AH8" i="226"/>
  <c r="AG8" i="226"/>
  <c r="AB8" i="226"/>
  <c r="AB19" i="226" s="1"/>
  <c r="AA8" i="226"/>
  <c r="Z8" i="226"/>
  <c r="Z19" i="226" s="1"/>
  <c r="E21" i="226" s="1"/>
  <c r="Y8" i="226"/>
  <c r="Y19" i="226" s="1"/>
  <c r="D21" i="226" s="1"/>
  <c r="X8" i="226"/>
  <c r="R8" i="226"/>
  <c r="R19" i="226" s="1"/>
  <c r="Q8" i="226"/>
  <c r="Q19" i="226" s="1"/>
  <c r="P8" i="226"/>
  <c r="P19" i="226" s="1"/>
  <c r="E20" i="226" s="1"/>
  <c r="O8" i="226"/>
  <c r="O19" i="226" s="1"/>
  <c r="D20" i="226" s="1"/>
  <c r="N8" i="226"/>
  <c r="AA23" i="104"/>
  <c r="J25" i="104" s="1"/>
  <c r="Q23" i="104"/>
  <c r="I25" i="104" s="1"/>
  <c r="AD19" i="104"/>
  <c r="AK16" i="104"/>
  <c r="AJ16" i="104"/>
  <c r="AI16" i="104"/>
  <c r="AH16" i="104"/>
  <c r="AG16" i="104"/>
  <c r="AB16" i="104"/>
  <c r="AA16" i="104"/>
  <c r="Z16" i="104"/>
  <c r="Y16" i="104"/>
  <c r="X16" i="104"/>
  <c r="R16" i="104"/>
  <c r="Q16" i="104"/>
  <c r="P16" i="104"/>
  <c r="O16" i="104"/>
  <c r="N16" i="104"/>
  <c r="AK8" i="104"/>
  <c r="AJ8" i="104"/>
  <c r="AI8" i="104"/>
  <c r="AH8" i="104"/>
  <c r="AG8" i="104"/>
  <c r="AB8" i="104"/>
  <c r="AB19" i="104" s="1"/>
  <c r="AA8" i="104"/>
  <c r="AA19" i="104" s="1"/>
  <c r="Z8" i="104"/>
  <c r="Z19" i="104" s="1"/>
  <c r="E21" i="104" s="1"/>
  <c r="Y8" i="104"/>
  <c r="Y19" i="104" s="1"/>
  <c r="D21" i="104" s="1"/>
  <c r="X8" i="104"/>
  <c r="X19" i="104" s="1"/>
  <c r="C21" i="104" s="1"/>
  <c r="R8" i="104"/>
  <c r="R19" i="104" s="1"/>
  <c r="Q8" i="104"/>
  <c r="Q19" i="104" s="1"/>
  <c r="P8" i="104"/>
  <c r="P19" i="104" s="1"/>
  <c r="E20" i="104" s="1"/>
  <c r="O8" i="104"/>
  <c r="O19" i="104" s="1"/>
  <c r="D20" i="104" s="1"/>
  <c r="N8" i="104"/>
  <c r="N19" i="104" s="1"/>
  <c r="C20" i="104" s="1"/>
  <c r="AA23" i="216"/>
  <c r="J25" i="216" s="1"/>
  <c r="Q23" i="216"/>
  <c r="I25" i="216" s="1"/>
  <c r="AD19" i="216"/>
  <c r="AK16" i="216"/>
  <c r="AJ16" i="216"/>
  <c r="AI16" i="216"/>
  <c r="AH16" i="216"/>
  <c r="AG16" i="216"/>
  <c r="AB16" i="216"/>
  <c r="AA16" i="216"/>
  <c r="Z16" i="216"/>
  <c r="Y16" i="216"/>
  <c r="X16" i="216"/>
  <c r="R16" i="216"/>
  <c r="Q16" i="216"/>
  <c r="P16" i="216"/>
  <c r="O16" i="216"/>
  <c r="N16" i="216"/>
  <c r="AK8" i="216"/>
  <c r="AJ8" i="216"/>
  <c r="AI8" i="216"/>
  <c r="AH8" i="216"/>
  <c r="AG8" i="216"/>
  <c r="AB8" i="216"/>
  <c r="AA8" i="216"/>
  <c r="AA19" i="216" s="1"/>
  <c r="Z8" i="216"/>
  <c r="Z19" i="216" s="1"/>
  <c r="E21" i="216" s="1"/>
  <c r="Y8" i="216"/>
  <c r="Y19" i="216" s="1"/>
  <c r="D21" i="216" s="1"/>
  <c r="X8" i="216"/>
  <c r="X19" i="216" s="1"/>
  <c r="C21" i="216" s="1"/>
  <c r="R8" i="216"/>
  <c r="R19" i="216" s="1"/>
  <c r="Q8" i="216"/>
  <c r="Q19" i="216" s="1"/>
  <c r="P8" i="216"/>
  <c r="P19" i="216" s="1"/>
  <c r="E20" i="216" s="1"/>
  <c r="O8" i="216"/>
  <c r="O19" i="216" s="1"/>
  <c r="D20" i="216" s="1"/>
  <c r="N8" i="216"/>
  <c r="N19" i="216" s="1"/>
  <c r="C20" i="216" s="1"/>
  <c r="AA23" i="77"/>
  <c r="J25" i="77" s="1"/>
  <c r="Q23" i="77"/>
  <c r="I25" i="77" s="1"/>
  <c r="AD19" i="77"/>
  <c r="AK16" i="77"/>
  <c r="AJ16" i="77"/>
  <c r="AI16" i="77"/>
  <c r="AH16" i="77"/>
  <c r="AG16" i="77"/>
  <c r="AB16" i="77"/>
  <c r="AA16" i="77"/>
  <c r="Z16" i="77"/>
  <c r="Y16" i="77"/>
  <c r="X16" i="77"/>
  <c r="R16" i="77"/>
  <c r="Q16" i="77"/>
  <c r="P16" i="77"/>
  <c r="O16" i="77"/>
  <c r="N16" i="77"/>
  <c r="AK8" i="77"/>
  <c r="AJ8" i="77"/>
  <c r="AI8" i="77"/>
  <c r="AH8" i="77"/>
  <c r="AG8" i="77"/>
  <c r="AB8" i="77"/>
  <c r="AB19" i="77" s="1"/>
  <c r="AA8" i="77"/>
  <c r="AA19" i="77" s="1"/>
  <c r="Z8" i="77"/>
  <c r="Z19" i="77" s="1"/>
  <c r="E21" i="77" s="1"/>
  <c r="Y8" i="77"/>
  <c r="Y19" i="77" s="1"/>
  <c r="D21" i="77" s="1"/>
  <c r="X8" i="77"/>
  <c r="R8" i="77"/>
  <c r="R19" i="77" s="1"/>
  <c r="Q8" i="77"/>
  <c r="Q19" i="77" s="1"/>
  <c r="P8" i="77"/>
  <c r="P19" i="77" s="1"/>
  <c r="E20" i="77" s="1"/>
  <c r="O8" i="77"/>
  <c r="O19" i="77" s="1"/>
  <c r="D20" i="77" s="1"/>
  <c r="N8" i="77"/>
  <c r="N19" i="77" s="1"/>
  <c r="C20" i="77" s="1"/>
  <c r="AA23" i="68"/>
  <c r="J25" i="68" s="1"/>
  <c r="Q23" i="68"/>
  <c r="I25" i="68" s="1"/>
  <c r="AD19" i="68"/>
  <c r="AK16" i="68"/>
  <c r="AJ16" i="68"/>
  <c r="AI16" i="68"/>
  <c r="AH16" i="68"/>
  <c r="AG16" i="68"/>
  <c r="AB16" i="68"/>
  <c r="AA16" i="68"/>
  <c r="Z16" i="68"/>
  <c r="Y16" i="68"/>
  <c r="X16" i="68"/>
  <c r="R16" i="68"/>
  <c r="Q16" i="68"/>
  <c r="P16" i="68"/>
  <c r="O16" i="68"/>
  <c r="N16" i="68"/>
  <c r="AK8" i="68"/>
  <c r="AJ8" i="68"/>
  <c r="AI8" i="68"/>
  <c r="AH8" i="68"/>
  <c r="AG8" i="68"/>
  <c r="AB8" i="68"/>
  <c r="AB19" i="68" s="1"/>
  <c r="AA8" i="68"/>
  <c r="Z8" i="68"/>
  <c r="Z19" i="68" s="1"/>
  <c r="E21" i="68" s="1"/>
  <c r="Y8" i="68"/>
  <c r="Y19" i="68" s="1"/>
  <c r="D21" i="68" s="1"/>
  <c r="X8" i="68"/>
  <c r="R8" i="68"/>
  <c r="R19" i="68" s="1"/>
  <c r="Q8" i="68"/>
  <c r="P8" i="68"/>
  <c r="P19" i="68" s="1"/>
  <c r="E20" i="68" s="1"/>
  <c r="O8" i="68"/>
  <c r="O19" i="68" s="1"/>
  <c r="D20" i="68" s="1"/>
  <c r="N8" i="68"/>
  <c r="AA23" i="60"/>
  <c r="J25" i="60" s="1"/>
  <c r="Q23" i="60"/>
  <c r="I25" i="60" s="1"/>
  <c r="AD19" i="60"/>
  <c r="AK16" i="60"/>
  <c r="AJ16" i="60"/>
  <c r="AI16" i="60"/>
  <c r="AH16" i="60"/>
  <c r="AG16" i="60"/>
  <c r="AB16" i="60"/>
  <c r="AA16" i="60"/>
  <c r="Z16" i="60"/>
  <c r="Y16" i="60"/>
  <c r="X16" i="60"/>
  <c r="R16" i="60"/>
  <c r="Q16" i="60"/>
  <c r="P16" i="60"/>
  <c r="O16" i="60"/>
  <c r="N16" i="60"/>
  <c r="AK8" i="60"/>
  <c r="AJ8" i="60"/>
  <c r="AI8" i="60"/>
  <c r="AH8" i="60"/>
  <c r="AG8" i="60"/>
  <c r="AB8" i="60"/>
  <c r="AA8" i="60"/>
  <c r="AA19" i="60" s="1"/>
  <c r="Z8" i="60"/>
  <c r="Y8" i="60"/>
  <c r="X8" i="60"/>
  <c r="X19" i="60" s="1"/>
  <c r="C21" i="60" s="1"/>
  <c r="R8" i="60"/>
  <c r="Q8" i="60"/>
  <c r="Q19" i="60" s="1"/>
  <c r="P8" i="60"/>
  <c r="P19" i="60" s="1"/>
  <c r="E20" i="60" s="1"/>
  <c r="O8" i="60"/>
  <c r="N8" i="60"/>
  <c r="N19" i="60" s="1"/>
  <c r="C20" i="60" s="1"/>
  <c r="AA23" i="57"/>
  <c r="J25" i="57" s="1"/>
  <c r="Q23" i="57"/>
  <c r="I25" i="57" s="1"/>
  <c r="AD19" i="57"/>
  <c r="AK16" i="57"/>
  <c r="AJ16" i="57"/>
  <c r="AI16" i="57"/>
  <c r="AH16" i="57"/>
  <c r="AG16" i="57"/>
  <c r="AB16" i="57"/>
  <c r="AA16" i="57"/>
  <c r="Z16" i="57"/>
  <c r="Y16" i="57"/>
  <c r="X16" i="57"/>
  <c r="R16" i="57"/>
  <c r="Q16" i="57"/>
  <c r="P16" i="57"/>
  <c r="O16" i="57"/>
  <c r="N16" i="57"/>
  <c r="AK8" i="57"/>
  <c r="AJ8" i="57"/>
  <c r="AI8" i="57"/>
  <c r="AH8" i="57"/>
  <c r="AG8" i="57"/>
  <c r="AB8" i="57"/>
  <c r="AB19" i="57" s="1"/>
  <c r="AA8" i="57"/>
  <c r="AA19" i="57" s="1"/>
  <c r="Z8" i="57"/>
  <c r="Z19" i="57" s="1"/>
  <c r="E21" i="57" s="1"/>
  <c r="Y8" i="57"/>
  <c r="Y19" i="57" s="1"/>
  <c r="D21" i="57" s="1"/>
  <c r="X8" i="57"/>
  <c r="X19" i="57" s="1"/>
  <c r="C21" i="57" s="1"/>
  <c r="R8" i="57"/>
  <c r="R19" i="57" s="1"/>
  <c r="Q8" i="57"/>
  <c r="Q19" i="57" s="1"/>
  <c r="P8" i="57"/>
  <c r="P19" i="57" s="1"/>
  <c r="E20" i="57" s="1"/>
  <c r="O8" i="57"/>
  <c r="O19" i="57" s="1"/>
  <c r="D20" i="57" s="1"/>
  <c r="N8" i="57"/>
  <c r="N19" i="57" s="1"/>
  <c r="C20" i="57" s="1"/>
  <c r="AA23" i="33"/>
  <c r="J25" i="33" s="1"/>
  <c r="Q23" i="33"/>
  <c r="I25" i="33" s="1"/>
  <c r="AK16" i="33"/>
  <c r="AJ16" i="33"/>
  <c r="AI16" i="33"/>
  <c r="AH16" i="33"/>
  <c r="AG16" i="33"/>
  <c r="AB16" i="33"/>
  <c r="AA16" i="33"/>
  <c r="Z16" i="33"/>
  <c r="Y16" i="33"/>
  <c r="X16" i="33"/>
  <c r="R16" i="33"/>
  <c r="Q16" i="33"/>
  <c r="P16" i="33"/>
  <c r="O16" i="33"/>
  <c r="N16" i="33"/>
  <c r="AK8" i="33"/>
  <c r="AJ8" i="33"/>
  <c r="AI8" i="33"/>
  <c r="AH8" i="33"/>
  <c r="AG8" i="33"/>
  <c r="AB8" i="33"/>
  <c r="AB19" i="33" s="1"/>
  <c r="AA8" i="33"/>
  <c r="AA19" i="33" s="1"/>
  <c r="Z8" i="33"/>
  <c r="Z19" i="33" s="1"/>
  <c r="E21" i="33" s="1"/>
  <c r="Y8" i="33"/>
  <c r="Y19" i="33" s="1"/>
  <c r="D21" i="33" s="1"/>
  <c r="X8" i="33"/>
  <c r="X19" i="33" s="1"/>
  <c r="C21" i="33" s="1"/>
  <c r="R8" i="33"/>
  <c r="R19" i="33" s="1"/>
  <c r="Q8" i="33"/>
  <c r="Q19" i="33" s="1"/>
  <c r="P8" i="33"/>
  <c r="P19" i="33" s="1"/>
  <c r="E20" i="33" s="1"/>
  <c r="O8" i="33"/>
  <c r="O19" i="33" s="1"/>
  <c r="D20" i="33" s="1"/>
  <c r="N8" i="33"/>
  <c r="N19" i="33" s="1"/>
  <c r="C20" i="33" s="1"/>
  <c r="N19" i="249" l="1"/>
  <c r="C20" i="249" s="1"/>
  <c r="Q19" i="249"/>
  <c r="S16" i="249"/>
  <c r="I16" i="249" s="1"/>
  <c r="X19" i="229"/>
  <c r="C21" i="229" s="1"/>
  <c r="AA19" i="229"/>
  <c r="AC16" i="229"/>
  <c r="P19" i="251"/>
  <c r="E20" i="251" s="1"/>
  <c r="O19" i="250"/>
  <c r="D20" i="250" s="1"/>
  <c r="R19" i="250"/>
  <c r="P19" i="253"/>
  <c r="E20" i="253" s="1"/>
  <c r="O19" i="252"/>
  <c r="D20" i="252" s="1"/>
  <c r="R19" i="252"/>
  <c r="P19" i="254"/>
  <c r="E20" i="254" s="1"/>
  <c r="H19" i="7"/>
  <c r="AB19" i="216"/>
  <c r="S16" i="60"/>
  <c r="I16" i="60" s="1"/>
  <c r="S8" i="68"/>
  <c r="I8" i="68" s="1"/>
  <c r="N19" i="254"/>
  <c r="C20" i="254" s="1"/>
  <c r="Q19" i="254"/>
  <c r="N19" i="68"/>
  <c r="C20" i="68" s="1"/>
  <c r="Q19" i="68"/>
  <c r="N19" i="226"/>
  <c r="C20" i="226" s="1"/>
  <c r="AC8" i="230"/>
  <c r="AC16" i="216"/>
  <c r="AC16" i="226"/>
  <c r="Z19" i="227"/>
  <c r="E21" i="227" s="1"/>
  <c r="S8" i="249"/>
  <c r="I8" i="249" s="1"/>
  <c r="R19" i="249"/>
  <c r="AC8" i="229"/>
  <c r="AC19" i="229" s="1"/>
  <c r="AB19" i="229"/>
  <c r="N19" i="251"/>
  <c r="C20" i="251" s="1"/>
  <c r="Q19" i="251"/>
  <c r="P19" i="250"/>
  <c r="E20" i="250" s="1"/>
  <c r="N19" i="253"/>
  <c r="C20" i="253" s="1"/>
  <c r="Q19" i="253"/>
  <c r="S16" i="253"/>
  <c r="I16" i="253" s="1"/>
  <c r="P19" i="252"/>
  <c r="E20" i="252" s="1"/>
  <c r="S16" i="252"/>
  <c r="I16" i="252" s="1"/>
  <c r="S16" i="254"/>
  <c r="I16" i="254" s="1"/>
  <c r="AC16" i="33"/>
  <c r="AC16" i="57"/>
  <c r="AC16" i="60"/>
  <c r="X19" i="68"/>
  <c r="C21" i="68" s="1"/>
  <c r="AA19" i="68"/>
  <c r="AC8" i="77"/>
  <c r="AC16" i="77"/>
  <c r="AC8" i="104"/>
  <c r="X19" i="226"/>
  <c r="C21" i="226" s="1"/>
  <c r="AA19" i="226"/>
  <c r="X19" i="227"/>
  <c r="C21" i="227" s="1"/>
  <c r="AA19" i="227"/>
  <c r="P19" i="249"/>
  <c r="E20" i="249" s="1"/>
  <c r="Y19" i="230"/>
  <c r="D21" i="230" s="1"/>
  <c r="AB19" i="230"/>
  <c r="Z19" i="229"/>
  <c r="E21" i="229" s="1"/>
  <c r="O19" i="251"/>
  <c r="D20" i="251" s="1"/>
  <c r="N19" i="250"/>
  <c r="C20" i="250" s="1"/>
  <c r="Q19" i="250"/>
  <c r="O19" i="253"/>
  <c r="D20" i="253" s="1"/>
  <c r="S8" i="252"/>
  <c r="I8" i="252" s="1"/>
  <c r="Q19" i="252"/>
  <c r="S8" i="254"/>
  <c r="E20" i="7"/>
  <c r="I19" i="7"/>
  <c r="R19" i="254"/>
  <c r="O19" i="254"/>
  <c r="D20" i="254" s="1"/>
  <c r="N19" i="252"/>
  <c r="C20" i="252" s="1"/>
  <c r="R19" i="253"/>
  <c r="S8" i="253"/>
  <c r="S16" i="250"/>
  <c r="I16" i="250" s="1"/>
  <c r="S8" i="250"/>
  <c r="I8" i="250" s="1"/>
  <c r="R19" i="251"/>
  <c r="S16" i="251"/>
  <c r="I16" i="251" s="1"/>
  <c r="S8" i="251"/>
  <c r="I8" i="251" s="1"/>
  <c r="Y19" i="229"/>
  <c r="D21" i="229" s="1"/>
  <c r="AC16" i="230"/>
  <c r="AC19" i="230" s="1"/>
  <c r="S19" i="249"/>
  <c r="I19" i="249" s="1"/>
  <c r="O19" i="249"/>
  <c r="D20" i="249" s="1"/>
  <c r="AC16" i="227"/>
  <c r="AC8" i="227"/>
  <c r="AB19" i="227"/>
  <c r="Y19" i="227"/>
  <c r="D21" i="227" s="1"/>
  <c r="S16" i="33"/>
  <c r="I16" i="33" s="1"/>
  <c r="S16" i="57"/>
  <c r="I16" i="57" s="1"/>
  <c r="AC8" i="60"/>
  <c r="O19" i="60"/>
  <c r="D20" i="60" s="1"/>
  <c r="R19" i="60"/>
  <c r="Y19" i="60"/>
  <c r="D21" i="60" s="1"/>
  <c r="AB19" i="60"/>
  <c r="AC8" i="68"/>
  <c r="S16" i="68"/>
  <c r="AC16" i="68"/>
  <c r="S16" i="77"/>
  <c r="I16" i="77" s="1"/>
  <c r="AC8" i="216"/>
  <c r="S16" i="216"/>
  <c r="I16" i="216" s="1"/>
  <c r="S16" i="104"/>
  <c r="I16" i="104" s="1"/>
  <c r="AC16" i="104"/>
  <c r="AC19" i="104" s="1"/>
  <c r="S16" i="226"/>
  <c r="I16" i="226" s="1"/>
  <c r="S8" i="226"/>
  <c r="AC8" i="226"/>
  <c r="S8" i="104"/>
  <c r="I8" i="104" s="1"/>
  <c r="S8" i="216"/>
  <c r="I8" i="216" s="1"/>
  <c r="X19" i="77"/>
  <c r="C21" i="77" s="1"/>
  <c r="S8" i="77"/>
  <c r="S8" i="60"/>
  <c r="Z19" i="60"/>
  <c r="E21" i="60" s="1"/>
  <c r="S8" i="57"/>
  <c r="AC8" i="57"/>
  <c r="AC8" i="33"/>
  <c r="S8" i="33"/>
  <c r="AC19" i="33" l="1"/>
  <c r="AC19" i="226"/>
  <c r="AC19" i="216"/>
  <c r="AC19" i="60"/>
  <c r="AC19" i="57"/>
  <c r="S19" i="226"/>
  <c r="I19" i="226" s="1"/>
  <c r="I8" i="226"/>
  <c r="S19" i="253"/>
  <c r="I19" i="253" s="1"/>
  <c r="I8" i="253"/>
  <c r="S19" i="254"/>
  <c r="I19" i="254" s="1"/>
  <c r="I8" i="254"/>
  <c r="AC19" i="77"/>
  <c r="S19" i="77"/>
  <c r="I19" i="77" s="1"/>
  <c r="I8" i="77"/>
  <c r="S19" i="104"/>
  <c r="I19" i="104" s="1"/>
  <c r="S19" i="33"/>
  <c r="I19" i="33" s="1"/>
  <c r="I8" i="33"/>
  <c r="S19" i="57"/>
  <c r="I19" i="57" s="1"/>
  <c r="I8" i="57"/>
  <c r="AC19" i="68"/>
  <c r="S19" i="250"/>
  <c r="I19" i="250" s="1"/>
  <c r="S19" i="60"/>
  <c r="I19" i="60" s="1"/>
  <c r="I8" i="60"/>
  <c r="S19" i="216"/>
  <c r="I19" i="216" s="1"/>
  <c r="S19" i="68"/>
  <c r="I19" i="68" s="1"/>
  <c r="I16" i="68"/>
  <c r="S19" i="252"/>
  <c r="I19" i="252" s="1"/>
  <c r="S19" i="251"/>
  <c r="I19" i="251" s="1"/>
  <c r="AC19" i="227"/>
  <c r="R15" i="9"/>
  <c r="R14" i="9"/>
  <c r="R13" i="9"/>
  <c r="R7" i="9"/>
  <c r="R6" i="9"/>
  <c r="R5" i="9"/>
  <c r="Q15" i="9"/>
  <c r="Q14" i="9"/>
  <c r="Q13" i="9"/>
  <c r="Q7" i="9"/>
  <c r="Q6" i="9"/>
  <c r="Q5" i="9"/>
  <c r="P15" i="9"/>
  <c r="P14" i="9"/>
  <c r="P13" i="9"/>
  <c r="P7" i="9"/>
  <c r="P6" i="9"/>
  <c r="P5" i="9"/>
  <c r="O14" i="9"/>
  <c r="O15" i="9"/>
  <c r="O13" i="9"/>
  <c r="O7" i="9"/>
  <c r="O6" i="9"/>
  <c r="O5" i="9"/>
  <c r="N15" i="9"/>
  <c r="N14" i="9"/>
  <c r="N13" i="9"/>
  <c r="N7" i="9"/>
  <c r="N6" i="9"/>
  <c r="N5" i="9"/>
  <c r="N27" i="9"/>
  <c r="R15" i="3"/>
  <c r="R14" i="3"/>
  <c r="R13" i="3"/>
  <c r="R7" i="3"/>
  <c r="R6" i="3"/>
  <c r="Q15" i="3"/>
  <c r="Q14" i="3"/>
  <c r="Q13" i="3"/>
  <c r="Q7" i="3"/>
  <c r="Q6" i="3"/>
  <c r="Q5" i="3"/>
  <c r="P15" i="3"/>
  <c r="P14" i="3"/>
  <c r="P13" i="3"/>
  <c r="P7" i="3"/>
  <c r="P6" i="3"/>
  <c r="P5" i="3"/>
  <c r="O15" i="3"/>
  <c r="O14" i="3"/>
  <c r="O13" i="3"/>
  <c r="O7" i="3"/>
  <c r="O6" i="3"/>
  <c r="O5" i="3"/>
  <c r="N15" i="3"/>
  <c r="N14" i="3"/>
  <c r="N13" i="3"/>
  <c r="N7" i="3"/>
  <c r="N6" i="3"/>
  <c r="N5" i="3"/>
  <c r="R5" i="3"/>
  <c r="X8" i="248"/>
  <c r="Y8" i="248"/>
  <c r="Z8" i="248"/>
  <c r="AA8" i="248"/>
  <c r="AB8" i="248"/>
  <c r="AB16" i="248"/>
  <c r="AA16" i="248"/>
  <c r="AA19" i="248" s="1"/>
  <c r="Z16" i="248"/>
  <c r="Y16" i="248"/>
  <c r="X16" i="248"/>
  <c r="X19" i="248" s="1"/>
  <c r="C21" i="248" s="1"/>
  <c r="R16" i="248"/>
  <c r="Q16" i="248"/>
  <c r="P16" i="248"/>
  <c r="O16" i="248"/>
  <c r="N16" i="248"/>
  <c r="R8" i="248"/>
  <c r="Q8" i="248"/>
  <c r="P8" i="248"/>
  <c r="P19" i="248" s="1"/>
  <c r="E20" i="248" s="1"/>
  <c r="O8" i="248"/>
  <c r="N8" i="248"/>
  <c r="Z19" i="248" l="1"/>
  <c r="E21" i="248" s="1"/>
  <c r="AB19" i="248"/>
  <c r="S16" i="248"/>
  <c r="I16" i="248" s="1"/>
  <c r="Y19" i="248"/>
  <c r="D21" i="248" s="1"/>
  <c r="N19" i="248"/>
  <c r="C20" i="248" s="1"/>
  <c r="Q19" i="248"/>
  <c r="O19" i="248"/>
  <c r="D20" i="248" s="1"/>
  <c r="R19" i="248"/>
  <c r="AC16" i="248"/>
  <c r="S8" i="248"/>
  <c r="AC8" i="248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Q23" i="143"/>
  <c r="I25" i="143" s="1"/>
  <c r="P45" i="7" l="1"/>
  <c r="S19" i="248"/>
  <c r="I19" i="248" s="1"/>
  <c r="I8" i="248"/>
  <c r="AC19" i="248"/>
  <c r="L94" i="7"/>
  <c r="O27" i="19"/>
  <c r="K94" i="7" s="1"/>
  <c r="N27" i="19"/>
  <c r="J94" i="7" s="1"/>
  <c r="Q23" i="254"/>
  <c r="I25" i="254" s="1"/>
  <c r="L93" i="7"/>
  <c r="K93" i="7"/>
  <c r="J93" i="7"/>
  <c r="Q23" i="253"/>
  <c r="I25" i="253" s="1"/>
  <c r="Q23" i="252"/>
  <c r="I25" i="252" s="1"/>
  <c r="L91" i="7" l="1"/>
  <c r="X27" i="16"/>
  <c r="Q91" i="7" s="1"/>
  <c r="Y27" i="16"/>
  <c r="R91" i="7" s="1"/>
  <c r="Z27" i="16"/>
  <c r="S91" i="7" s="1"/>
  <c r="K91" i="7"/>
  <c r="J91" i="7"/>
  <c r="Q23" i="251"/>
  <c r="I25" i="251" s="1"/>
  <c r="Q23" i="250"/>
  <c r="I25" i="250" s="1"/>
  <c r="P27" i="13"/>
  <c r="L88" i="7" s="1"/>
  <c r="O27" i="13"/>
  <c r="K88" i="7" s="1"/>
  <c r="N27" i="13"/>
  <c r="J88" i="7" s="1"/>
  <c r="Q23" i="249"/>
  <c r="I25" i="249" s="1"/>
  <c r="L81" i="7"/>
  <c r="K81" i="7"/>
  <c r="N27" i="3"/>
  <c r="J81" i="7" s="1"/>
  <c r="T91" i="7" l="1"/>
  <c r="Q23" i="248"/>
  <c r="I25" i="248" s="1"/>
  <c r="L92" i="7" l="1"/>
  <c r="O27" i="17"/>
  <c r="K92" i="7" s="1"/>
  <c r="N27" i="17"/>
  <c r="J92" i="7" s="1"/>
  <c r="P27" i="12"/>
  <c r="L87" i="7" s="1"/>
  <c r="O27" i="12"/>
  <c r="K87" i="7" s="1"/>
  <c r="J87" i="7"/>
  <c r="P27" i="9"/>
  <c r="L84" i="7" s="1"/>
  <c r="O27" i="9"/>
  <c r="K84" i="7" s="1"/>
  <c r="J84" i="7"/>
  <c r="P27" i="6" l="1"/>
  <c r="L82" i="7" s="1"/>
  <c r="O27" i="6"/>
  <c r="K82" i="7" s="1"/>
  <c r="N27" i="6"/>
  <c r="J82" i="7" s="1"/>
  <c r="P27" i="8"/>
  <c r="L83" i="7" s="1"/>
  <c r="O27" i="8"/>
  <c r="K83" i="7" s="1"/>
  <c r="N27" i="8"/>
  <c r="J83" i="7" s="1"/>
  <c r="Z27" i="9"/>
  <c r="S84" i="7" s="1"/>
  <c r="Y27" i="9"/>
  <c r="R84" i="7" s="1"/>
  <c r="X27" i="9"/>
  <c r="Q84" i="7" s="1"/>
  <c r="P27" i="10"/>
  <c r="L85" i="7" s="1"/>
  <c r="O27" i="10"/>
  <c r="K85" i="7" s="1"/>
  <c r="N27" i="10"/>
  <c r="J85" i="7" s="1"/>
  <c r="Y27" i="11"/>
  <c r="R86" i="7" s="1"/>
  <c r="X27" i="11"/>
  <c r="Q86" i="7" s="1"/>
  <c r="P27" i="11"/>
  <c r="L86" i="7" s="1"/>
  <c r="O27" i="11"/>
  <c r="K86" i="7" s="1"/>
  <c r="N27" i="11"/>
  <c r="J86" i="7" s="1"/>
  <c r="P27" i="14"/>
  <c r="L89" i="7" s="1"/>
  <c r="O27" i="14"/>
  <c r="K89" i="7" s="1"/>
  <c r="N27" i="14"/>
  <c r="J89" i="7" s="1"/>
  <c r="Z27" i="14"/>
  <c r="S89" i="7" s="1"/>
  <c r="Y27" i="14"/>
  <c r="R89" i="7" s="1"/>
  <c r="X27" i="14"/>
  <c r="Q89" i="7" s="1"/>
  <c r="X15" i="14"/>
  <c r="P27" i="15"/>
  <c r="L90" i="7" s="1"/>
  <c r="O27" i="15"/>
  <c r="K90" i="7" s="1"/>
  <c r="N27" i="15"/>
  <c r="J90" i="7" s="1"/>
  <c r="T89" i="7" l="1"/>
  <c r="T84" i="7"/>
  <c r="M82" i="7"/>
  <c r="Q27" i="19"/>
  <c r="Q27" i="3"/>
  <c r="Q27" i="6"/>
  <c r="Q27" i="8"/>
  <c r="Q27" i="9"/>
  <c r="Q27" i="10"/>
  <c r="Q27" i="11"/>
  <c r="Q27" i="12"/>
  <c r="Q27" i="13"/>
  <c r="Q27" i="14"/>
  <c r="Q27" i="15"/>
  <c r="Q27" i="16"/>
  <c r="Q27" i="17"/>
  <c r="O52" i="7" l="1"/>
  <c r="R15" i="8"/>
  <c r="R14" i="8"/>
  <c r="R13" i="8"/>
  <c r="R7" i="8"/>
  <c r="R6" i="8"/>
  <c r="R5" i="8"/>
  <c r="Q15" i="8"/>
  <c r="Q14" i="8"/>
  <c r="Q13" i="8"/>
  <c r="Q7" i="8"/>
  <c r="Q6" i="8"/>
  <c r="Q5" i="8"/>
  <c r="P15" i="8"/>
  <c r="P14" i="8"/>
  <c r="P13" i="8"/>
  <c r="P7" i="8"/>
  <c r="P6" i="8"/>
  <c r="P5" i="8"/>
  <c r="O15" i="8"/>
  <c r="O14" i="8"/>
  <c r="O13" i="8"/>
  <c r="O7" i="8"/>
  <c r="O6" i="8"/>
  <c r="O5" i="8"/>
  <c r="N15" i="8"/>
  <c r="N14" i="8"/>
  <c r="N13" i="8"/>
  <c r="N7" i="8"/>
  <c r="N6" i="8"/>
  <c r="N5" i="8"/>
  <c r="S45" i="7"/>
  <c r="R45" i="7"/>
  <c r="Q45" i="7"/>
  <c r="O45" i="7"/>
  <c r="N45" i="7"/>
  <c r="M45" i="7"/>
  <c r="R15" i="6"/>
  <c r="R14" i="6"/>
  <c r="R13" i="6"/>
  <c r="Q15" i="6"/>
  <c r="Q14" i="6"/>
  <c r="Q13" i="6"/>
  <c r="P15" i="6"/>
  <c r="P14" i="6"/>
  <c r="P13" i="6"/>
  <c r="O15" i="6"/>
  <c r="O14" i="6"/>
  <c r="O13" i="6"/>
  <c r="N15" i="6"/>
  <c r="N14" i="6"/>
  <c r="N13" i="6"/>
  <c r="R7" i="6"/>
  <c r="R6" i="6"/>
  <c r="R5" i="6"/>
  <c r="Q7" i="6"/>
  <c r="Q6" i="6"/>
  <c r="Q5" i="6"/>
  <c r="P7" i="6"/>
  <c r="P6" i="6"/>
  <c r="P5" i="6"/>
  <c r="O7" i="6"/>
  <c r="O6" i="6"/>
  <c r="O5" i="6"/>
  <c r="N7" i="6"/>
  <c r="N6" i="6"/>
  <c r="N5" i="6"/>
  <c r="R8" i="9"/>
  <c r="Q23" i="102"/>
  <c r="I25" i="102" s="1"/>
  <c r="R16" i="102"/>
  <c r="Q16" i="102"/>
  <c r="P16" i="102"/>
  <c r="O16" i="102"/>
  <c r="N16" i="102"/>
  <c r="R8" i="102"/>
  <c r="Q8" i="102"/>
  <c r="P8" i="102"/>
  <c r="O8" i="102"/>
  <c r="N8" i="102"/>
  <c r="Q23" i="62"/>
  <c r="I25" i="62" s="1"/>
  <c r="R16" i="62"/>
  <c r="Q16" i="62"/>
  <c r="P16" i="62"/>
  <c r="O16" i="62"/>
  <c r="N16" i="62"/>
  <c r="R8" i="62"/>
  <c r="Q8" i="62"/>
  <c r="P8" i="62"/>
  <c r="O8" i="62"/>
  <c r="N8" i="62"/>
  <c r="Q23" i="59"/>
  <c r="I25" i="59" s="1"/>
  <c r="R16" i="59"/>
  <c r="Q16" i="59"/>
  <c r="P16" i="59"/>
  <c r="O16" i="59"/>
  <c r="N16" i="59"/>
  <c r="R8" i="59"/>
  <c r="Q8" i="59"/>
  <c r="P8" i="59"/>
  <c r="O8" i="59"/>
  <c r="N8" i="59"/>
  <c r="R15" i="10"/>
  <c r="R14" i="10"/>
  <c r="R13" i="10"/>
  <c r="R7" i="10"/>
  <c r="R6" i="10"/>
  <c r="R5" i="10"/>
  <c r="Q15" i="10"/>
  <c r="Q14" i="10"/>
  <c r="Q13" i="10"/>
  <c r="Q7" i="10"/>
  <c r="Q6" i="10"/>
  <c r="Q5" i="10"/>
  <c r="P15" i="10"/>
  <c r="P14" i="10"/>
  <c r="P13" i="10"/>
  <c r="P7" i="10"/>
  <c r="P6" i="10"/>
  <c r="P5" i="10"/>
  <c r="O15" i="10"/>
  <c r="O14" i="10"/>
  <c r="O13" i="10"/>
  <c r="O7" i="10"/>
  <c r="O6" i="10"/>
  <c r="O5" i="10"/>
  <c r="N15" i="10"/>
  <c r="N14" i="10"/>
  <c r="N13" i="10"/>
  <c r="N7" i="10"/>
  <c r="N6" i="10"/>
  <c r="N5" i="10"/>
  <c r="R15" i="11"/>
  <c r="R14" i="11"/>
  <c r="R13" i="11"/>
  <c r="R7" i="11"/>
  <c r="R6" i="11"/>
  <c r="R5" i="11"/>
  <c r="Q15" i="11"/>
  <c r="Q14" i="11"/>
  <c r="Q13" i="11"/>
  <c r="Q7" i="11"/>
  <c r="Q6" i="11"/>
  <c r="Q5" i="11"/>
  <c r="P15" i="11"/>
  <c r="P14" i="11"/>
  <c r="P13" i="11"/>
  <c r="P7" i="11"/>
  <c r="P6" i="11"/>
  <c r="P5" i="11"/>
  <c r="O15" i="11"/>
  <c r="O14" i="11"/>
  <c r="O13" i="11"/>
  <c r="O7" i="11"/>
  <c r="O6" i="11"/>
  <c r="O5" i="11"/>
  <c r="N15" i="11"/>
  <c r="N14" i="11"/>
  <c r="N13" i="11"/>
  <c r="N7" i="11"/>
  <c r="N6" i="11"/>
  <c r="N5" i="11"/>
  <c r="AJ16" i="11"/>
  <c r="AI16" i="11"/>
  <c r="AH16" i="11"/>
  <c r="AG16" i="11"/>
  <c r="AJ8" i="11"/>
  <c r="AI8" i="11"/>
  <c r="AH8" i="11"/>
  <c r="AG8" i="11"/>
  <c r="Q23" i="227"/>
  <c r="I25" i="227" s="1"/>
  <c r="R16" i="227"/>
  <c r="Q16" i="227"/>
  <c r="P16" i="227"/>
  <c r="O16" i="227"/>
  <c r="N16" i="227"/>
  <c r="R8" i="227"/>
  <c r="Q8" i="227"/>
  <c r="P8" i="227"/>
  <c r="O8" i="227"/>
  <c r="N8" i="227"/>
  <c r="R15" i="14"/>
  <c r="R14" i="14"/>
  <c r="R13" i="14"/>
  <c r="R7" i="14"/>
  <c r="R6" i="14"/>
  <c r="R5" i="14"/>
  <c r="Q15" i="14"/>
  <c r="Q14" i="14"/>
  <c r="Q13" i="14"/>
  <c r="Q7" i="14"/>
  <c r="Q6" i="14"/>
  <c r="Q5" i="14"/>
  <c r="P15" i="14"/>
  <c r="P14" i="14"/>
  <c r="P13" i="14"/>
  <c r="P7" i="14"/>
  <c r="P6" i="14"/>
  <c r="P5" i="14"/>
  <c r="O15" i="14"/>
  <c r="O14" i="14"/>
  <c r="O13" i="14"/>
  <c r="O7" i="14"/>
  <c r="O6" i="14"/>
  <c r="O5" i="14"/>
  <c r="N15" i="14"/>
  <c r="N14" i="14"/>
  <c r="N13" i="14"/>
  <c r="N7" i="14"/>
  <c r="N6" i="14"/>
  <c r="N5" i="14"/>
  <c r="X5" i="14"/>
  <c r="Q23" i="230"/>
  <c r="I25" i="230" s="1"/>
  <c r="R16" i="230"/>
  <c r="Q16" i="230"/>
  <c r="P16" i="230"/>
  <c r="O16" i="230"/>
  <c r="N16" i="230"/>
  <c r="R8" i="230"/>
  <c r="Q8" i="230"/>
  <c r="P8" i="230"/>
  <c r="O8" i="230"/>
  <c r="N8" i="230"/>
  <c r="Q23" i="229"/>
  <c r="I25" i="229" s="1"/>
  <c r="R16" i="229"/>
  <c r="Q16" i="229"/>
  <c r="P16" i="229"/>
  <c r="O16" i="229"/>
  <c r="N16" i="229"/>
  <c r="R8" i="229"/>
  <c r="Q8" i="229"/>
  <c r="P8" i="229"/>
  <c r="O8" i="229"/>
  <c r="N8" i="229"/>
  <c r="Q23" i="215"/>
  <c r="I25" i="215" s="1"/>
  <c r="R16" i="215"/>
  <c r="Q16" i="215"/>
  <c r="P16" i="215"/>
  <c r="O16" i="215"/>
  <c r="N16" i="215"/>
  <c r="R8" i="215"/>
  <c r="Q8" i="215"/>
  <c r="P8" i="215"/>
  <c r="O8" i="215"/>
  <c r="N8" i="215"/>
  <c r="R15" i="15"/>
  <c r="Q15" i="15"/>
  <c r="P15" i="15"/>
  <c r="O15" i="15"/>
  <c r="N15" i="15"/>
  <c r="R14" i="15"/>
  <c r="Q14" i="15"/>
  <c r="P14" i="15"/>
  <c r="O14" i="15"/>
  <c r="N14" i="15"/>
  <c r="R13" i="15"/>
  <c r="Q13" i="15"/>
  <c r="P13" i="15"/>
  <c r="O13" i="15"/>
  <c r="N13" i="15"/>
  <c r="R7" i="15"/>
  <c r="Q7" i="15"/>
  <c r="P7" i="15"/>
  <c r="O7" i="15"/>
  <c r="N7" i="15"/>
  <c r="R6" i="15"/>
  <c r="Q6" i="15"/>
  <c r="P6" i="15"/>
  <c r="O6" i="15"/>
  <c r="R5" i="15"/>
  <c r="Q5" i="15"/>
  <c r="P5" i="15"/>
  <c r="O5" i="15"/>
  <c r="N5" i="15"/>
  <c r="N6" i="15"/>
  <c r="Q23" i="116"/>
  <c r="I25" i="116" s="1"/>
  <c r="R16" i="116"/>
  <c r="Q16" i="116"/>
  <c r="P16" i="116"/>
  <c r="O16" i="116"/>
  <c r="N16" i="116"/>
  <c r="R8" i="116"/>
  <c r="Q8" i="116"/>
  <c r="P8" i="116"/>
  <c r="O8" i="116"/>
  <c r="N8" i="116"/>
  <c r="Q23" i="236"/>
  <c r="I25" i="236" s="1"/>
  <c r="R16" i="236"/>
  <c r="Q16" i="236"/>
  <c r="P16" i="236"/>
  <c r="O16" i="236"/>
  <c r="N16" i="236"/>
  <c r="R8" i="236"/>
  <c r="Q8" i="236"/>
  <c r="P8" i="236"/>
  <c r="O8" i="236"/>
  <c r="N8" i="236"/>
  <c r="Q16" i="11" l="1"/>
  <c r="R16" i="10"/>
  <c r="O16" i="8"/>
  <c r="P16" i="6"/>
  <c r="Q16" i="3"/>
  <c r="P19" i="102"/>
  <c r="E20" i="102" s="1"/>
  <c r="O8" i="6"/>
  <c r="R8" i="6"/>
  <c r="O19" i="236"/>
  <c r="D20" i="236" s="1"/>
  <c r="R19" i="236"/>
  <c r="P19" i="116"/>
  <c r="E20" i="116" s="1"/>
  <c r="N19" i="215"/>
  <c r="C20" i="215" s="1"/>
  <c r="Q19" i="215"/>
  <c r="O19" i="59"/>
  <c r="D20" i="59" s="1"/>
  <c r="R19" i="59"/>
  <c r="O19" i="102"/>
  <c r="D20" i="102" s="1"/>
  <c r="R19" i="102"/>
  <c r="O16" i="10"/>
  <c r="R8" i="11"/>
  <c r="Q16" i="9"/>
  <c r="P16" i="10"/>
  <c r="Q8" i="10"/>
  <c r="P19" i="230"/>
  <c r="E20" i="230" s="1"/>
  <c r="P19" i="227"/>
  <c r="E20" i="227" s="1"/>
  <c r="O8" i="13"/>
  <c r="O19" i="116"/>
  <c r="D20" i="116" s="1"/>
  <c r="R19" i="116"/>
  <c r="P19" i="215"/>
  <c r="E20" i="215" s="1"/>
  <c r="Q19" i="229"/>
  <c r="R19" i="230"/>
  <c r="AG19" i="11"/>
  <c r="O19" i="62"/>
  <c r="D20" i="62" s="1"/>
  <c r="R19" i="62"/>
  <c r="N16" i="9"/>
  <c r="R16" i="9"/>
  <c r="P19" i="236"/>
  <c r="E20" i="236" s="1"/>
  <c r="S16" i="236"/>
  <c r="I16" i="236" s="1"/>
  <c r="P19" i="59"/>
  <c r="E20" i="59" s="1"/>
  <c r="S16" i="59"/>
  <c r="I16" i="59" s="1"/>
  <c r="N19" i="62"/>
  <c r="C20" i="62" s="1"/>
  <c r="Q19" i="62"/>
  <c r="S16" i="102"/>
  <c r="I16" i="102" s="1"/>
  <c r="O8" i="3"/>
  <c r="N16" i="11"/>
  <c r="O8" i="11"/>
  <c r="P16" i="11"/>
  <c r="S16" i="62"/>
  <c r="I16" i="62" s="1"/>
  <c r="P16" i="3"/>
  <c r="N8" i="6"/>
  <c r="P8" i="6"/>
  <c r="P19" i="6" s="1"/>
  <c r="Q8" i="6"/>
  <c r="N16" i="6"/>
  <c r="O16" i="6"/>
  <c r="O19" i="6" s="1"/>
  <c r="Q16" i="6"/>
  <c r="R16" i="6"/>
  <c r="R19" i="6" s="1"/>
  <c r="N8" i="8"/>
  <c r="R16" i="8"/>
  <c r="N8" i="9"/>
  <c r="N19" i="9" s="1"/>
  <c r="P16" i="9"/>
  <c r="N16" i="10"/>
  <c r="Q16" i="10"/>
  <c r="O16" i="11"/>
  <c r="R16" i="11"/>
  <c r="Q8" i="17"/>
  <c r="N8" i="17"/>
  <c r="N16" i="17"/>
  <c r="Q16" i="17"/>
  <c r="N19" i="236"/>
  <c r="C20" i="236" s="1"/>
  <c r="P8" i="17"/>
  <c r="P16" i="17"/>
  <c r="S16" i="116"/>
  <c r="I16" i="116" s="1"/>
  <c r="S8" i="229"/>
  <c r="I8" i="229" s="1"/>
  <c r="S8" i="230"/>
  <c r="I8" i="230" s="1"/>
  <c r="Q8" i="12"/>
  <c r="O8" i="17"/>
  <c r="R8" i="17"/>
  <c r="O16" i="17"/>
  <c r="R16" i="17"/>
  <c r="Q19" i="236"/>
  <c r="N19" i="116"/>
  <c r="C20" i="116" s="1"/>
  <c r="Q19" i="116"/>
  <c r="O19" i="215"/>
  <c r="D20" i="215" s="1"/>
  <c r="R19" i="215"/>
  <c r="S16" i="215"/>
  <c r="I16" i="215" s="1"/>
  <c r="N19" i="230"/>
  <c r="C20" i="230" s="1"/>
  <c r="Q19" i="230"/>
  <c r="S16" i="230"/>
  <c r="I16" i="230" s="1"/>
  <c r="N19" i="227"/>
  <c r="C20" i="227" s="1"/>
  <c r="Q19" i="227"/>
  <c r="N19" i="59"/>
  <c r="C20" i="59" s="1"/>
  <c r="Q19" i="59"/>
  <c r="P19" i="62"/>
  <c r="E20" i="62" s="1"/>
  <c r="S8" i="102"/>
  <c r="Q19" i="102"/>
  <c r="O16" i="9"/>
  <c r="R8" i="3"/>
  <c r="R16" i="3"/>
  <c r="R8" i="8"/>
  <c r="Q16" i="8"/>
  <c r="P16" i="8"/>
  <c r="O8" i="8"/>
  <c r="O19" i="8" s="1"/>
  <c r="AH19" i="11"/>
  <c r="AI19" i="11"/>
  <c r="AJ19" i="11"/>
  <c r="O16" i="3"/>
  <c r="N16" i="3"/>
  <c r="Q8" i="3"/>
  <c r="P8" i="3"/>
  <c r="P19" i="3" s="1"/>
  <c r="N8" i="3"/>
  <c r="Q19" i="6"/>
  <c r="N19" i="6"/>
  <c r="Q8" i="8"/>
  <c r="P8" i="8"/>
  <c r="N16" i="8"/>
  <c r="R19" i="9"/>
  <c r="Q8" i="9"/>
  <c r="P8" i="9"/>
  <c r="O8" i="9"/>
  <c r="O19" i="9" s="1"/>
  <c r="N19" i="102"/>
  <c r="C20" i="102" s="1"/>
  <c r="S8" i="62"/>
  <c r="I8" i="62" s="1"/>
  <c r="S8" i="59"/>
  <c r="R8" i="10"/>
  <c r="P8" i="10"/>
  <c r="O8" i="10"/>
  <c r="N8" i="10"/>
  <c r="N19" i="10" s="1"/>
  <c r="Q8" i="11"/>
  <c r="P8" i="11"/>
  <c r="N8" i="11"/>
  <c r="R16" i="12"/>
  <c r="R8" i="12"/>
  <c r="Q16" i="12"/>
  <c r="P16" i="12"/>
  <c r="P8" i="12"/>
  <c r="O16" i="12"/>
  <c r="O8" i="12"/>
  <c r="N16" i="12"/>
  <c r="N8" i="12"/>
  <c r="R16" i="13"/>
  <c r="Q16" i="13"/>
  <c r="P16" i="13"/>
  <c r="O16" i="13"/>
  <c r="N16" i="13"/>
  <c r="R8" i="13"/>
  <c r="Q8" i="13"/>
  <c r="P8" i="13"/>
  <c r="N8" i="13"/>
  <c r="R19" i="227"/>
  <c r="O19" i="227"/>
  <c r="D20" i="227" s="1"/>
  <c r="S16" i="227"/>
  <c r="I16" i="227" s="1"/>
  <c r="S8" i="227"/>
  <c r="I8" i="227" s="1"/>
  <c r="R16" i="14"/>
  <c r="R8" i="14"/>
  <c r="Q16" i="14"/>
  <c r="Q8" i="14"/>
  <c r="P16" i="14"/>
  <c r="P8" i="14"/>
  <c r="O16" i="14"/>
  <c r="O8" i="14"/>
  <c r="N16" i="14"/>
  <c r="N8" i="14"/>
  <c r="O19" i="230"/>
  <c r="D20" i="230" s="1"/>
  <c r="O19" i="229"/>
  <c r="D20" i="229" s="1"/>
  <c r="R19" i="229"/>
  <c r="P19" i="229"/>
  <c r="E20" i="229" s="1"/>
  <c r="S16" i="229"/>
  <c r="N19" i="229"/>
  <c r="C20" i="229" s="1"/>
  <c r="S8" i="215"/>
  <c r="I8" i="215" s="1"/>
  <c r="R16" i="15"/>
  <c r="Q16" i="15"/>
  <c r="P16" i="15"/>
  <c r="O16" i="15"/>
  <c r="N16" i="15"/>
  <c r="P8" i="15"/>
  <c r="R8" i="15"/>
  <c r="Q8" i="15"/>
  <c r="O8" i="15"/>
  <c r="N8" i="15"/>
  <c r="S8" i="116"/>
  <c r="R16" i="16"/>
  <c r="Q16" i="16"/>
  <c r="P16" i="16"/>
  <c r="O16" i="16"/>
  <c r="N16" i="16"/>
  <c r="R8" i="16"/>
  <c r="Q8" i="16"/>
  <c r="P8" i="16"/>
  <c r="O8" i="16"/>
  <c r="N8" i="16"/>
  <c r="S8" i="236"/>
  <c r="Q23" i="112"/>
  <c r="I25" i="112" s="1"/>
  <c r="R16" i="112"/>
  <c r="Q16" i="112"/>
  <c r="P16" i="112"/>
  <c r="O16" i="112"/>
  <c r="N16" i="112"/>
  <c r="R8" i="112"/>
  <c r="Q8" i="112"/>
  <c r="P8" i="112"/>
  <c r="O8" i="112"/>
  <c r="N8" i="112"/>
  <c r="Q23" i="103"/>
  <c r="I25" i="103" s="1"/>
  <c r="R16" i="103"/>
  <c r="Q16" i="103"/>
  <c r="P16" i="103"/>
  <c r="O16" i="103"/>
  <c r="N16" i="103"/>
  <c r="R8" i="103"/>
  <c r="Q8" i="103"/>
  <c r="P8" i="103"/>
  <c r="O8" i="103"/>
  <c r="N8" i="103"/>
  <c r="R19" i="15" l="1"/>
  <c r="Q19" i="15"/>
  <c r="R19" i="10"/>
  <c r="S19" i="116"/>
  <c r="I19" i="116" s="1"/>
  <c r="I8" i="116"/>
  <c r="S19" i="236"/>
  <c r="I19" i="236" s="1"/>
  <c r="I8" i="236"/>
  <c r="S19" i="229"/>
  <c r="I19" i="229" s="1"/>
  <c r="I16" i="229"/>
  <c r="S19" i="102"/>
  <c r="I19" i="102" s="1"/>
  <c r="I8" i="102"/>
  <c r="O19" i="11"/>
  <c r="Q19" i="11"/>
  <c r="P19" i="9"/>
  <c r="S19" i="59"/>
  <c r="I19" i="59" s="1"/>
  <c r="I8" i="59"/>
  <c r="R19" i="11"/>
  <c r="Q19" i="10"/>
  <c r="S16" i="10"/>
  <c r="I16" i="10" s="1"/>
  <c r="O19" i="13"/>
  <c r="Q19" i="3"/>
  <c r="O19" i="3"/>
  <c r="S16" i="17"/>
  <c r="I16" i="17" s="1"/>
  <c r="S8" i="17"/>
  <c r="I8" i="17" s="1"/>
  <c r="N19" i="17"/>
  <c r="S19" i="215"/>
  <c r="I19" i="215" s="1"/>
  <c r="Q19" i="12"/>
  <c r="P19" i="11"/>
  <c r="S16" i="11"/>
  <c r="I16" i="11" s="1"/>
  <c r="P19" i="10"/>
  <c r="O19" i="10"/>
  <c r="S16" i="9"/>
  <c r="I16" i="9" s="1"/>
  <c r="Q19" i="9"/>
  <c r="S19" i="62"/>
  <c r="I19" i="62" s="1"/>
  <c r="N19" i="8"/>
  <c r="S16" i="6"/>
  <c r="I16" i="6" s="1"/>
  <c r="S16" i="3"/>
  <c r="I16" i="3" s="1"/>
  <c r="AI20" i="11"/>
  <c r="N19" i="103"/>
  <c r="C20" i="103" s="1"/>
  <c r="Q19" i="103"/>
  <c r="P19" i="112"/>
  <c r="E20" i="112" s="1"/>
  <c r="R19" i="3"/>
  <c r="S16" i="112"/>
  <c r="I16" i="112" s="1"/>
  <c r="S8" i="6"/>
  <c r="I8" i="6" s="1"/>
  <c r="I19" i="6" s="1"/>
  <c r="R19" i="8"/>
  <c r="O19" i="12"/>
  <c r="Q19" i="17"/>
  <c r="O19" i="103"/>
  <c r="D20" i="103" s="1"/>
  <c r="N19" i="112"/>
  <c r="C20" i="112" s="1"/>
  <c r="Q19" i="112"/>
  <c r="P19" i="103"/>
  <c r="E20" i="103" s="1"/>
  <c r="S16" i="103"/>
  <c r="I16" i="103" s="1"/>
  <c r="O19" i="112"/>
  <c r="D20" i="112" s="1"/>
  <c r="R19" i="112"/>
  <c r="R19" i="17"/>
  <c r="P19" i="12"/>
  <c r="O19" i="17"/>
  <c r="S19" i="230"/>
  <c r="I19" i="230" s="1"/>
  <c r="R19" i="103"/>
  <c r="P19" i="17"/>
  <c r="Q19" i="8"/>
  <c r="P19" i="8"/>
  <c r="O19" i="14"/>
  <c r="R19" i="14"/>
  <c r="N19" i="13"/>
  <c r="S8" i="9"/>
  <c r="I8" i="9" s="1"/>
  <c r="I19" i="9" s="1"/>
  <c r="P20" i="9"/>
  <c r="P20" i="6"/>
  <c r="S8" i="3"/>
  <c r="I8" i="3" s="1"/>
  <c r="I19" i="3" s="1"/>
  <c r="N19" i="3"/>
  <c r="S8" i="8"/>
  <c r="I8" i="8" s="1"/>
  <c r="I19" i="8" s="1"/>
  <c r="S16" i="8"/>
  <c r="I16" i="8" s="1"/>
  <c r="S8" i="10"/>
  <c r="S8" i="11"/>
  <c r="I8" i="11" s="1"/>
  <c r="I19" i="11" s="1"/>
  <c r="N19" i="11"/>
  <c r="R19" i="12"/>
  <c r="S16" i="12"/>
  <c r="I16" i="12" s="1"/>
  <c r="S8" i="12"/>
  <c r="I8" i="12" s="1"/>
  <c r="N19" i="12"/>
  <c r="R19" i="13"/>
  <c r="Q19" i="13"/>
  <c r="P19" i="13"/>
  <c r="S16" i="13"/>
  <c r="I16" i="13" s="1"/>
  <c r="S8" i="13"/>
  <c r="I8" i="13" s="1"/>
  <c r="I19" i="13" s="1"/>
  <c r="S19" i="227"/>
  <c r="I19" i="227" s="1"/>
  <c r="Q19" i="14"/>
  <c r="P19" i="14"/>
  <c r="S8" i="14"/>
  <c r="I8" i="14" s="1"/>
  <c r="I19" i="14" s="1"/>
  <c r="S16" i="14"/>
  <c r="I16" i="14" s="1"/>
  <c r="N19" i="14"/>
  <c r="P20" i="14" s="1"/>
  <c r="O19" i="15"/>
  <c r="S16" i="15"/>
  <c r="I16" i="15" s="1"/>
  <c r="P19" i="15"/>
  <c r="N19" i="15"/>
  <c r="S8" i="15"/>
  <c r="I8" i="15" s="1"/>
  <c r="I19" i="15" s="1"/>
  <c r="R19" i="16"/>
  <c r="S16" i="16"/>
  <c r="I16" i="16" s="1"/>
  <c r="Q19" i="16"/>
  <c r="P19" i="16"/>
  <c r="O19" i="16"/>
  <c r="S8" i="16"/>
  <c r="I8" i="16" s="1"/>
  <c r="I19" i="16" s="1"/>
  <c r="N19" i="16"/>
  <c r="S8" i="112"/>
  <c r="S8" i="103"/>
  <c r="R15" i="7"/>
  <c r="Q15" i="7"/>
  <c r="P15" i="7"/>
  <c r="O15" i="7"/>
  <c r="N15" i="7"/>
  <c r="R14" i="7"/>
  <c r="Q14" i="7"/>
  <c r="P14" i="7"/>
  <c r="O14" i="7"/>
  <c r="N14" i="7"/>
  <c r="R13" i="7"/>
  <c r="Q13" i="7"/>
  <c r="P13" i="7"/>
  <c r="O13" i="7"/>
  <c r="N13" i="7"/>
  <c r="R7" i="7"/>
  <c r="Q7" i="7"/>
  <c r="P7" i="7"/>
  <c r="N7" i="7"/>
  <c r="O7" i="7"/>
  <c r="R6" i="7"/>
  <c r="Q6" i="7"/>
  <c r="P6" i="7"/>
  <c r="O6" i="7"/>
  <c r="N6" i="7"/>
  <c r="R5" i="7"/>
  <c r="Q5" i="7"/>
  <c r="P5" i="7"/>
  <c r="Q23" i="40"/>
  <c r="I25" i="40" s="1"/>
  <c r="R16" i="40"/>
  <c r="Q16" i="40"/>
  <c r="P16" i="40"/>
  <c r="O16" i="40"/>
  <c r="N16" i="40"/>
  <c r="R8" i="40"/>
  <c r="Q8" i="40"/>
  <c r="P8" i="40"/>
  <c r="O8" i="40"/>
  <c r="N8" i="40"/>
  <c r="S19" i="10" l="1"/>
  <c r="I8" i="10"/>
  <c r="I19" i="10" s="1"/>
  <c r="I19" i="12"/>
  <c r="I19" i="17"/>
  <c r="P20" i="11"/>
  <c r="S19" i="112"/>
  <c r="I19" i="112" s="1"/>
  <c r="I8" i="112"/>
  <c r="S19" i="103"/>
  <c r="I19" i="103" s="1"/>
  <c r="I8" i="103"/>
  <c r="P20" i="10"/>
  <c r="S19" i="11"/>
  <c r="S19" i="6"/>
  <c r="P20" i="3"/>
  <c r="S19" i="17"/>
  <c r="S19" i="9"/>
  <c r="P20" i="8"/>
  <c r="S19" i="3"/>
  <c r="O19" i="40"/>
  <c r="D20" i="40" s="1"/>
  <c r="P20" i="12"/>
  <c r="R19" i="40"/>
  <c r="P19" i="40"/>
  <c r="E20" i="40" s="1"/>
  <c r="P20" i="16"/>
  <c r="P20" i="17"/>
  <c r="R8" i="7"/>
  <c r="O16" i="7"/>
  <c r="R16" i="7"/>
  <c r="P16" i="7"/>
  <c r="O5" i="7"/>
  <c r="O8" i="7" s="1"/>
  <c r="N8" i="7"/>
  <c r="P8" i="7"/>
  <c r="Q8" i="7"/>
  <c r="Q16" i="7"/>
  <c r="S16" i="40"/>
  <c r="I16" i="40" s="1"/>
  <c r="N19" i="40"/>
  <c r="C20" i="40" s="1"/>
  <c r="Q19" i="40"/>
  <c r="N16" i="7"/>
  <c r="P20" i="15"/>
  <c r="P20" i="13"/>
  <c r="P19" i="7"/>
  <c r="S19" i="8"/>
  <c r="S19" i="12"/>
  <c r="S19" i="13"/>
  <c r="S19" i="14"/>
  <c r="S19" i="15"/>
  <c r="S19" i="16"/>
  <c r="P16" i="19"/>
  <c r="R16" i="19"/>
  <c r="Q16" i="19"/>
  <c r="O16" i="19"/>
  <c r="N16" i="19"/>
  <c r="R8" i="19"/>
  <c r="Q8" i="19"/>
  <c r="P8" i="19"/>
  <c r="O8" i="19"/>
  <c r="N8" i="19"/>
  <c r="S8" i="40"/>
  <c r="I8" i="40" s="1"/>
  <c r="Q23" i="223"/>
  <c r="I25" i="223" s="1"/>
  <c r="R16" i="223"/>
  <c r="Q16" i="223"/>
  <c r="P16" i="223"/>
  <c r="O16" i="223"/>
  <c r="N16" i="223"/>
  <c r="R8" i="223"/>
  <c r="Q8" i="223"/>
  <c r="P8" i="223"/>
  <c r="O8" i="223"/>
  <c r="N8" i="223"/>
  <c r="Q23" i="201"/>
  <c r="I25" i="201" s="1"/>
  <c r="R16" i="201"/>
  <c r="Q16" i="201"/>
  <c r="P16" i="201"/>
  <c r="O16" i="201"/>
  <c r="N16" i="201"/>
  <c r="R8" i="201"/>
  <c r="Q8" i="201"/>
  <c r="P8" i="201"/>
  <c r="O8" i="201"/>
  <c r="N8" i="201"/>
  <c r="Q23" i="200"/>
  <c r="I25" i="200" s="1"/>
  <c r="R16" i="200"/>
  <c r="Q16" i="200"/>
  <c r="P16" i="200"/>
  <c r="O16" i="200"/>
  <c r="N16" i="200"/>
  <c r="R8" i="200"/>
  <c r="Q8" i="200"/>
  <c r="P8" i="200"/>
  <c r="O8" i="200"/>
  <c r="N8" i="200"/>
  <c r="Q23" i="199"/>
  <c r="I25" i="199" s="1"/>
  <c r="R16" i="199"/>
  <c r="Q16" i="199"/>
  <c r="P16" i="199"/>
  <c r="O16" i="199"/>
  <c r="N16" i="199"/>
  <c r="R8" i="199"/>
  <c r="Q8" i="199"/>
  <c r="P8" i="199"/>
  <c r="O8" i="199"/>
  <c r="N8" i="199"/>
  <c r="Q23" i="198"/>
  <c r="I25" i="198" s="1"/>
  <c r="R16" i="198"/>
  <c r="Q16" i="198"/>
  <c r="P16" i="198"/>
  <c r="O16" i="198"/>
  <c r="N16" i="198"/>
  <c r="R8" i="198"/>
  <c r="Q8" i="198"/>
  <c r="P8" i="198"/>
  <c r="O8" i="198"/>
  <c r="N8" i="198"/>
  <c r="Q23" i="247"/>
  <c r="I25" i="247" s="1"/>
  <c r="R16" i="247"/>
  <c r="Q16" i="247"/>
  <c r="P16" i="247"/>
  <c r="O16" i="247"/>
  <c r="N16" i="247"/>
  <c r="R8" i="247"/>
  <c r="Q8" i="247"/>
  <c r="P8" i="247"/>
  <c r="O8" i="247"/>
  <c r="N8" i="247"/>
  <c r="AA23" i="247"/>
  <c r="J25" i="247" s="1"/>
  <c r="AD19" i="247"/>
  <c r="AK16" i="247"/>
  <c r="AJ16" i="247"/>
  <c r="AI16" i="247"/>
  <c r="AH16" i="247"/>
  <c r="AG16" i="247"/>
  <c r="AB16" i="247"/>
  <c r="AA16" i="247"/>
  <c r="Z16" i="247"/>
  <c r="Y16" i="247"/>
  <c r="X16" i="247"/>
  <c r="AK8" i="247"/>
  <c r="AJ8" i="247"/>
  <c r="AI8" i="247"/>
  <c r="AH8" i="247"/>
  <c r="AG8" i="247"/>
  <c r="AB8" i="247"/>
  <c r="AA8" i="247"/>
  <c r="Z8" i="247"/>
  <c r="Y8" i="247"/>
  <c r="Y19" i="247" s="1"/>
  <c r="D21" i="247" s="1"/>
  <c r="X8" i="247"/>
  <c r="Q23" i="197"/>
  <c r="I25" i="197" s="1"/>
  <c r="R16" i="197"/>
  <c r="Q16" i="197"/>
  <c r="P16" i="197"/>
  <c r="O16" i="197"/>
  <c r="N16" i="197"/>
  <c r="R8" i="197"/>
  <c r="Q8" i="197"/>
  <c r="P8" i="197"/>
  <c r="O8" i="197"/>
  <c r="N8" i="197"/>
  <c r="Q23" i="222"/>
  <c r="I25" i="222" s="1"/>
  <c r="R16" i="222"/>
  <c r="Q16" i="222"/>
  <c r="P16" i="222"/>
  <c r="O16" i="222"/>
  <c r="N16" i="222"/>
  <c r="R8" i="222"/>
  <c r="Q8" i="222"/>
  <c r="P8" i="222"/>
  <c r="O8" i="222"/>
  <c r="N8" i="222"/>
  <c r="Q23" i="196"/>
  <c r="I25" i="196" s="1"/>
  <c r="R16" i="196"/>
  <c r="Q16" i="196"/>
  <c r="P16" i="196"/>
  <c r="O16" i="196"/>
  <c r="N16" i="196"/>
  <c r="R8" i="196"/>
  <c r="Q8" i="196"/>
  <c r="P8" i="196"/>
  <c r="O8" i="196"/>
  <c r="N8" i="196"/>
  <c r="Q23" i="195"/>
  <c r="I25" i="195" s="1"/>
  <c r="R16" i="195"/>
  <c r="Q16" i="195"/>
  <c r="P16" i="195"/>
  <c r="O16" i="195"/>
  <c r="N16" i="195"/>
  <c r="R8" i="195"/>
  <c r="Q8" i="195"/>
  <c r="P8" i="195"/>
  <c r="O8" i="195"/>
  <c r="N8" i="195"/>
  <c r="Q23" i="194"/>
  <c r="I25" i="194" s="1"/>
  <c r="R16" i="194"/>
  <c r="Q16" i="194"/>
  <c r="P16" i="194"/>
  <c r="O16" i="194"/>
  <c r="N16" i="194"/>
  <c r="R8" i="194"/>
  <c r="Q8" i="194"/>
  <c r="P8" i="194"/>
  <c r="O8" i="194"/>
  <c r="N8" i="194"/>
  <c r="Q23" i="188"/>
  <c r="I25" i="188" s="1"/>
  <c r="R16" i="188"/>
  <c r="Q16" i="188"/>
  <c r="P16" i="188"/>
  <c r="O16" i="188"/>
  <c r="N16" i="188"/>
  <c r="R8" i="188"/>
  <c r="Q8" i="188"/>
  <c r="P8" i="188"/>
  <c r="O8" i="188"/>
  <c r="N8" i="188"/>
  <c r="Q23" i="193"/>
  <c r="I25" i="193" s="1"/>
  <c r="R16" i="193"/>
  <c r="Q16" i="193"/>
  <c r="P16" i="193"/>
  <c r="O16" i="193"/>
  <c r="N16" i="193"/>
  <c r="R8" i="193"/>
  <c r="Q8" i="193"/>
  <c r="P8" i="193"/>
  <c r="O8" i="193"/>
  <c r="N8" i="193"/>
  <c r="Q23" i="192"/>
  <c r="I25" i="192" s="1"/>
  <c r="R16" i="192"/>
  <c r="Q16" i="192"/>
  <c r="P16" i="192"/>
  <c r="O16" i="192"/>
  <c r="N16" i="192"/>
  <c r="R8" i="192"/>
  <c r="Q8" i="192"/>
  <c r="P8" i="192"/>
  <c r="O8" i="192"/>
  <c r="N8" i="192"/>
  <c r="Q23" i="191"/>
  <c r="I25" i="191" s="1"/>
  <c r="R16" i="191"/>
  <c r="Q16" i="191"/>
  <c r="P16" i="191"/>
  <c r="O16" i="191"/>
  <c r="N16" i="191"/>
  <c r="R8" i="191"/>
  <c r="Q8" i="191"/>
  <c r="P8" i="191"/>
  <c r="O8" i="191"/>
  <c r="N8" i="191"/>
  <c r="Q23" i="190"/>
  <c r="I25" i="190" s="1"/>
  <c r="R16" i="190"/>
  <c r="Q16" i="190"/>
  <c r="P16" i="190"/>
  <c r="O16" i="190"/>
  <c r="N16" i="190"/>
  <c r="R8" i="190"/>
  <c r="Q8" i="190"/>
  <c r="P8" i="190"/>
  <c r="O8" i="190"/>
  <c r="N8" i="190"/>
  <c r="Q23" i="186"/>
  <c r="I25" i="186" s="1"/>
  <c r="R16" i="186"/>
  <c r="Q16" i="186"/>
  <c r="P16" i="186"/>
  <c r="O16" i="186"/>
  <c r="N16" i="186"/>
  <c r="R8" i="186"/>
  <c r="Q8" i="186"/>
  <c r="P8" i="186"/>
  <c r="O8" i="186"/>
  <c r="N8" i="186"/>
  <c r="Q23" i="185"/>
  <c r="I25" i="185" s="1"/>
  <c r="R16" i="185"/>
  <c r="Q16" i="185"/>
  <c r="P16" i="185"/>
  <c r="O16" i="185"/>
  <c r="N16" i="185"/>
  <c r="R8" i="185"/>
  <c r="Q8" i="185"/>
  <c r="P8" i="185"/>
  <c r="O8" i="185"/>
  <c r="N8" i="185"/>
  <c r="Q23" i="221"/>
  <c r="I25" i="221" s="1"/>
  <c r="R16" i="221"/>
  <c r="Q16" i="221"/>
  <c r="P16" i="221"/>
  <c r="O16" i="221"/>
  <c r="N16" i="221"/>
  <c r="R8" i="221"/>
  <c r="Q8" i="221"/>
  <c r="Q19" i="221" s="1"/>
  <c r="P8" i="221"/>
  <c r="O8" i="221"/>
  <c r="N8" i="221"/>
  <c r="N19" i="221" s="1"/>
  <c r="C20" i="221" s="1"/>
  <c r="Q23" i="184"/>
  <c r="I25" i="184" s="1"/>
  <c r="R16" i="184"/>
  <c r="Q16" i="184"/>
  <c r="P16" i="184"/>
  <c r="O16" i="184"/>
  <c r="N16" i="184"/>
  <c r="R8" i="184"/>
  <c r="Q8" i="184"/>
  <c r="P8" i="184"/>
  <c r="O8" i="184"/>
  <c r="N8" i="184"/>
  <c r="Q23" i="183"/>
  <c r="I25" i="183" s="1"/>
  <c r="R16" i="183"/>
  <c r="Q16" i="183"/>
  <c r="P16" i="183"/>
  <c r="O16" i="183"/>
  <c r="N16" i="183"/>
  <c r="R8" i="183"/>
  <c r="Q8" i="183"/>
  <c r="P8" i="183"/>
  <c r="O8" i="183"/>
  <c r="N8" i="183"/>
  <c r="Q23" i="182"/>
  <c r="I25" i="182" s="1"/>
  <c r="R16" i="182"/>
  <c r="Q16" i="182"/>
  <c r="P16" i="182"/>
  <c r="O16" i="182"/>
  <c r="N16" i="182"/>
  <c r="R8" i="182"/>
  <c r="Q8" i="182"/>
  <c r="Q19" i="182" s="1"/>
  <c r="P8" i="182"/>
  <c r="O8" i="182"/>
  <c r="N8" i="182"/>
  <c r="Q23" i="181"/>
  <c r="I25" i="181" s="1"/>
  <c r="R16" i="181"/>
  <c r="Q16" i="181"/>
  <c r="P16" i="181"/>
  <c r="O16" i="181"/>
  <c r="N16" i="181"/>
  <c r="R8" i="181"/>
  <c r="Q8" i="181"/>
  <c r="P8" i="181"/>
  <c r="P19" i="181" s="1"/>
  <c r="E20" i="181" s="1"/>
  <c r="O8" i="181"/>
  <c r="N8" i="181"/>
  <c r="Q23" i="187"/>
  <c r="I25" i="187" s="1"/>
  <c r="R16" i="187"/>
  <c r="Q16" i="187"/>
  <c r="P16" i="187"/>
  <c r="O16" i="187"/>
  <c r="N16" i="187"/>
  <c r="R8" i="187"/>
  <c r="Q8" i="187"/>
  <c r="P8" i="187"/>
  <c r="O8" i="187"/>
  <c r="N8" i="187"/>
  <c r="Q23" i="37"/>
  <c r="I25" i="37" s="1"/>
  <c r="R16" i="37"/>
  <c r="Q16" i="37"/>
  <c r="P16" i="37"/>
  <c r="O16" i="37"/>
  <c r="N16" i="37"/>
  <c r="R8" i="37"/>
  <c r="Q8" i="37"/>
  <c r="P8" i="37"/>
  <c r="O8" i="37"/>
  <c r="N8" i="37"/>
  <c r="Q23" i="159"/>
  <c r="I25" i="159" s="1"/>
  <c r="R16" i="159"/>
  <c r="Q16" i="159"/>
  <c r="P16" i="159"/>
  <c r="O16" i="159"/>
  <c r="N16" i="159"/>
  <c r="R8" i="159"/>
  <c r="Q8" i="159"/>
  <c r="P8" i="159"/>
  <c r="P19" i="159" s="1"/>
  <c r="E20" i="159" s="1"/>
  <c r="O8" i="159"/>
  <c r="N8" i="159"/>
  <c r="Q23" i="180"/>
  <c r="I25" i="180" s="1"/>
  <c r="R16" i="180"/>
  <c r="Q16" i="180"/>
  <c r="P16" i="180"/>
  <c r="O16" i="180"/>
  <c r="N16" i="180"/>
  <c r="R8" i="180"/>
  <c r="Q8" i="180"/>
  <c r="P8" i="180"/>
  <c r="O8" i="180"/>
  <c r="N8" i="180"/>
  <c r="Q23" i="179"/>
  <c r="I25" i="179" s="1"/>
  <c r="R16" i="179"/>
  <c r="Q16" i="179"/>
  <c r="P16" i="179"/>
  <c r="O16" i="179"/>
  <c r="N16" i="179"/>
  <c r="R8" i="179"/>
  <c r="Q8" i="179"/>
  <c r="Q19" i="179" s="1"/>
  <c r="P8" i="179"/>
  <c r="O8" i="179"/>
  <c r="N8" i="179"/>
  <c r="N19" i="179" s="1"/>
  <c r="C20" i="179" s="1"/>
  <c r="Q23" i="178"/>
  <c r="I25" i="178" s="1"/>
  <c r="R16" i="178"/>
  <c r="Q16" i="178"/>
  <c r="P16" i="178"/>
  <c r="O16" i="178"/>
  <c r="N16" i="178"/>
  <c r="R8" i="178"/>
  <c r="Q8" i="178"/>
  <c r="P8" i="178"/>
  <c r="O8" i="178"/>
  <c r="N8" i="178"/>
  <c r="Q23" i="177"/>
  <c r="I25" i="177" s="1"/>
  <c r="R16" i="177"/>
  <c r="Q16" i="177"/>
  <c r="P16" i="177"/>
  <c r="O16" i="177"/>
  <c r="N16" i="177"/>
  <c r="R8" i="177"/>
  <c r="Q8" i="177"/>
  <c r="P8" i="177"/>
  <c r="O8" i="177"/>
  <c r="N8" i="177"/>
  <c r="Q23" i="176"/>
  <c r="I25" i="176" s="1"/>
  <c r="R16" i="176"/>
  <c r="Q16" i="176"/>
  <c r="P16" i="176"/>
  <c r="O16" i="176"/>
  <c r="N16" i="176"/>
  <c r="R8" i="176"/>
  <c r="Q8" i="176"/>
  <c r="Q19" i="176" s="1"/>
  <c r="P8" i="176"/>
  <c r="O8" i="176"/>
  <c r="N8" i="176"/>
  <c r="Q23" i="175"/>
  <c r="I25" i="175" s="1"/>
  <c r="R16" i="175"/>
  <c r="Q16" i="175"/>
  <c r="P16" i="175"/>
  <c r="O16" i="175"/>
  <c r="N16" i="175"/>
  <c r="R8" i="175"/>
  <c r="Q8" i="175"/>
  <c r="P8" i="175"/>
  <c r="P19" i="175" s="1"/>
  <c r="E20" i="175" s="1"/>
  <c r="O8" i="175"/>
  <c r="N8" i="175"/>
  <c r="Q23" i="174"/>
  <c r="I25" i="174" s="1"/>
  <c r="R16" i="174"/>
  <c r="Q16" i="174"/>
  <c r="P16" i="174"/>
  <c r="O16" i="174"/>
  <c r="N16" i="174"/>
  <c r="R8" i="174"/>
  <c r="Q8" i="174"/>
  <c r="P8" i="174"/>
  <c r="O8" i="174"/>
  <c r="O19" i="174" s="1"/>
  <c r="D20" i="174" s="1"/>
  <c r="N8" i="174"/>
  <c r="Q23" i="173"/>
  <c r="I25" i="173" s="1"/>
  <c r="R16" i="173"/>
  <c r="Q16" i="173"/>
  <c r="P16" i="173"/>
  <c r="O16" i="173"/>
  <c r="N16" i="173"/>
  <c r="R8" i="173"/>
  <c r="Q8" i="173"/>
  <c r="P8" i="173"/>
  <c r="O8" i="173"/>
  <c r="N8" i="173"/>
  <c r="Q23" i="172"/>
  <c r="I25" i="172" s="1"/>
  <c r="R16" i="172"/>
  <c r="Q16" i="172"/>
  <c r="P16" i="172"/>
  <c r="O16" i="172"/>
  <c r="N16" i="172"/>
  <c r="R8" i="172"/>
  <c r="Q8" i="172"/>
  <c r="P8" i="172"/>
  <c r="P19" i="172" s="1"/>
  <c r="E20" i="172" s="1"/>
  <c r="O8" i="172"/>
  <c r="N8" i="172"/>
  <c r="Q23" i="171"/>
  <c r="I25" i="171" s="1"/>
  <c r="R16" i="171"/>
  <c r="Q16" i="171"/>
  <c r="P16" i="171"/>
  <c r="O16" i="171"/>
  <c r="N16" i="171"/>
  <c r="R8" i="171"/>
  <c r="Q8" i="171"/>
  <c r="P8" i="171"/>
  <c r="O8" i="171"/>
  <c r="N8" i="171"/>
  <c r="Q23" i="170"/>
  <c r="I25" i="170" s="1"/>
  <c r="R16" i="170"/>
  <c r="Q16" i="170"/>
  <c r="P16" i="170"/>
  <c r="O16" i="170"/>
  <c r="N16" i="170"/>
  <c r="R8" i="170"/>
  <c r="Q8" i="170"/>
  <c r="P8" i="170"/>
  <c r="O8" i="170"/>
  <c r="N8" i="170"/>
  <c r="N19" i="170" s="1"/>
  <c r="C20" i="170" s="1"/>
  <c r="Q23" i="169"/>
  <c r="I25" i="169" s="1"/>
  <c r="R16" i="169"/>
  <c r="Q16" i="169"/>
  <c r="P16" i="169"/>
  <c r="O16" i="169"/>
  <c r="N16" i="169"/>
  <c r="R8" i="169"/>
  <c r="Q8" i="169"/>
  <c r="P8" i="169"/>
  <c r="O8" i="169"/>
  <c r="N8" i="169"/>
  <c r="Q23" i="168"/>
  <c r="R16" i="168"/>
  <c r="Q16" i="168"/>
  <c r="P16" i="168"/>
  <c r="O16" i="168"/>
  <c r="N16" i="168"/>
  <c r="R8" i="168"/>
  <c r="Q8" i="168"/>
  <c r="P8" i="168"/>
  <c r="O8" i="168"/>
  <c r="N8" i="168"/>
  <c r="Q23" i="166"/>
  <c r="R16" i="166"/>
  <c r="Q16" i="166"/>
  <c r="P16" i="166"/>
  <c r="O16" i="166"/>
  <c r="N16" i="166"/>
  <c r="R8" i="166"/>
  <c r="Q8" i="166"/>
  <c r="P8" i="166"/>
  <c r="O8" i="166"/>
  <c r="N8" i="166"/>
  <c r="Q23" i="167"/>
  <c r="I25" i="167" s="1"/>
  <c r="R16" i="167"/>
  <c r="Q16" i="167"/>
  <c r="P16" i="167"/>
  <c r="O16" i="167"/>
  <c r="N16" i="167"/>
  <c r="R8" i="167"/>
  <c r="Q8" i="167"/>
  <c r="P8" i="167"/>
  <c r="O8" i="167"/>
  <c r="N8" i="167"/>
  <c r="Q23" i="165"/>
  <c r="I25" i="165" s="1"/>
  <c r="R16" i="165"/>
  <c r="Q16" i="165"/>
  <c r="P16" i="165"/>
  <c r="O16" i="165"/>
  <c r="N16" i="165"/>
  <c r="R8" i="165"/>
  <c r="R19" i="165" s="1"/>
  <c r="Q8" i="165"/>
  <c r="P8" i="165"/>
  <c r="O8" i="165"/>
  <c r="N8" i="165"/>
  <c r="Q23" i="164"/>
  <c r="I25" i="164" s="1"/>
  <c r="R16" i="164"/>
  <c r="Q16" i="164"/>
  <c r="P16" i="164"/>
  <c r="O16" i="164"/>
  <c r="N16" i="164"/>
  <c r="R8" i="164"/>
  <c r="Q8" i="164"/>
  <c r="P8" i="164"/>
  <c r="O8" i="164"/>
  <c r="N8" i="164"/>
  <c r="Q23" i="163"/>
  <c r="I25" i="163" s="1"/>
  <c r="R16" i="163"/>
  <c r="Q16" i="163"/>
  <c r="P16" i="163"/>
  <c r="O16" i="163"/>
  <c r="N16" i="163"/>
  <c r="R8" i="163"/>
  <c r="Q8" i="163"/>
  <c r="P8" i="163"/>
  <c r="O8" i="163"/>
  <c r="N8" i="163"/>
  <c r="Q23" i="162"/>
  <c r="I25" i="162" s="1"/>
  <c r="R16" i="162"/>
  <c r="Q16" i="162"/>
  <c r="P16" i="162"/>
  <c r="O16" i="162"/>
  <c r="N16" i="162"/>
  <c r="R8" i="162"/>
  <c r="R19" i="162" s="1"/>
  <c r="Q8" i="162"/>
  <c r="P8" i="162"/>
  <c r="O8" i="162"/>
  <c r="O19" i="162" s="1"/>
  <c r="D20" i="162" s="1"/>
  <c r="N8" i="162"/>
  <c r="Q23" i="161"/>
  <c r="I25" i="161" s="1"/>
  <c r="R16" i="161"/>
  <c r="Q16" i="161"/>
  <c r="P16" i="161"/>
  <c r="O16" i="161"/>
  <c r="N16" i="161"/>
  <c r="R8" i="161"/>
  <c r="Q8" i="161"/>
  <c r="P8" i="161"/>
  <c r="O8" i="161"/>
  <c r="N8" i="161"/>
  <c r="Q23" i="160"/>
  <c r="I25" i="160" s="1"/>
  <c r="R16" i="160"/>
  <c r="Q16" i="160"/>
  <c r="P16" i="160"/>
  <c r="O16" i="160"/>
  <c r="N16" i="160"/>
  <c r="R8" i="160"/>
  <c r="Q8" i="160"/>
  <c r="P8" i="160"/>
  <c r="O8" i="160"/>
  <c r="N8" i="160"/>
  <c r="Q23" i="158"/>
  <c r="I25" i="158" s="1"/>
  <c r="R16" i="158"/>
  <c r="Q16" i="158"/>
  <c r="P16" i="158"/>
  <c r="O16" i="158"/>
  <c r="N16" i="158"/>
  <c r="R8" i="158"/>
  <c r="Q8" i="158"/>
  <c r="P8" i="158"/>
  <c r="O8" i="158"/>
  <c r="O19" i="158" s="1"/>
  <c r="D20" i="158" s="1"/>
  <c r="N8" i="158"/>
  <c r="Q23" i="157"/>
  <c r="I25" i="157" s="1"/>
  <c r="R16" i="157"/>
  <c r="Q16" i="157"/>
  <c r="P16" i="157"/>
  <c r="O16" i="157"/>
  <c r="N16" i="157"/>
  <c r="R8" i="157"/>
  <c r="Q8" i="157"/>
  <c r="P8" i="157"/>
  <c r="O8" i="157"/>
  <c r="N8" i="157"/>
  <c r="Q23" i="220"/>
  <c r="I25" i="220" s="1"/>
  <c r="R16" i="220"/>
  <c r="Q16" i="220"/>
  <c r="P16" i="220"/>
  <c r="O16" i="220"/>
  <c r="N16" i="220"/>
  <c r="R8" i="220"/>
  <c r="Q8" i="220"/>
  <c r="P8" i="220"/>
  <c r="O8" i="220"/>
  <c r="N8" i="220"/>
  <c r="Q23" i="156"/>
  <c r="I25" i="156" s="1"/>
  <c r="R16" i="156"/>
  <c r="Q16" i="156"/>
  <c r="P16" i="156"/>
  <c r="O16" i="156"/>
  <c r="N16" i="156"/>
  <c r="R8" i="156"/>
  <c r="R19" i="156" s="1"/>
  <c r="Q8" i="156"/>
  <c r="P8" i="156"/>
  <c r="O8" i="156"/>
  <c r="N8" i="156"/>
  <c r="Q23" i="155"/>
  <c r="I25" i="155" s="1"/>
  <c r="R16" i="155"/>
  <c r="Q16" i="155"/>
  <c r="P16" i="155"/>
  <c r="O16" i="155"/>
  <c r="N16" i="155"/>
  <c r="R8" i="155"/>
  <c r="Q8" i="155"/>
  <c r="P8" i="155"/>
  <c r="O8" i="155"/>
  <c r="N8" i="155"/>
  <c r="Q23" i="154"/>
  <c r="I25" i="154" s="1"/>
  <c r="R16" i="154"/>
  <c r="Q16" i="154"/>
  <c r="P16" i="154"/>
  <c r="O16" i="154"/>
  <c r="N16" i="154"/>
  <c r="R8" i="154"/>
  <c r="Q8" i="154"/>
  <c r="P8" i="154"/>
  <c r="O8" i="154"/>
  <c r="N8" i="154"/>
  <c r="Q23" i="238"/>
  <c r="I25" i="238" s="1"/>
  <c r="R16" i="238"/>
  <c r="Q16" i="238"/>
  <c r="P16" i="238"/>
  <c r="O16" i="238"/>
  <c r="N16" i="238"/>
  <c r="R8" i="238"/>
  <c r="R19" i="238" s="1"/>
  <c r="Q8" i="238"/>
  <c r="P8" i="238"/>
  <c r="O8" i="238"/>
  <c r="O19" i="238" s="1"/>
  <c r="D20" i="238" s="1"/>
  <c r="N8" i="238"/>
  <c r="Q23" i="153"/>
  <c r="I25" i="153" s="1"/>
  <c r="R16" i="153"/>
  <c r="Q16" i="153"/>
  <c r="P16" i="153"/>
  <c r="O16" i="153"/>
  <c r="N16" i="153"/>
  <c r="R8" i="153"/>
  <c r="Q8" i="153"/>
  <c r="P8" i="153"/>
  <c r="O8" i="153"/>
  <c r="N8" i="153"/>
  <c r="Q23" i="152"/>
  <c r="I25" i="152" s="1"/>
  <c r="R16" i="152"/>
  <c r="Q16" i="152"/>
  <c r="P16" i="152"/>
  <c r="O16" i="152"/>
  <c r="N16" i="152"/>
  <c r="R8" i="152"/>
  <c r="Q8" i="152"/>
  <c r="P8" i="152"/>
  <c r="O8" i="152"/>
  <c r="N8" i="152"/>
  <c r="Q23" i="151"/>
  <c r="I25" i="151" s="1"/>
  <c r="R16" i="151"/>
  <c r="Q16" i="151"/>
  <c r="P16" i="151"/>
  <c r="O16" i="151"/>
  <c r="N16" i="151"/>
  <c r="R8" i="151"/>
  <c r="Q8" i="151"/>
  <c r="P8" i="151"/>
  <c r="O8" i="151"/>
  <c r="N8" i="151"/>
  <c r="Q23" i="150"/>
  <c r="I25" i="150" s="1"/>
  <c r="R16" i="150"/>
  <c r="Q16" i="150"/>
  <c r="P16" i="150"/>
  <c r="O16" i="150"/>
  <c r="N16" i="150"/>
  <c r="R8" i="150"/>
  <c r="Q8" i="150"/>
  <c r="P8" i="150"/>
  <c r="O8" i="150"/>
  <c r="N8" i="150"/>
  <c r="Q23" i="149"/>
  <c r="I25" i="149" s="1"/>
  <c r="R16" i="149"/>
  <c r="Q16" i="149"/>
  <c r="P16" i="149"/>
  <c r="O16" i="149"/>
  <c r="N16" i="149"/>
  <c r="R8" i="149"/>
  <c r="Q8" i="149"/>
  <c r="P8" i="149"/>
  <c r="O8" i="149"/>
  <c r="N8" i="149"/>
  <c r="Q23" i="148"/>
  <c r="I25" i="148" s="1"/>
  <c r="R16" i="148"/>
  <c r="Q16" i="148"/>
  <c r="P16" i="148"/>
  <c r="O16" i="148"/>
  <c r="N16" i="148"/>
  <c r="R8" i="148"/>
  <c r="R19" i="148" s="1"/>
  <c r="Q8" i="148"/>
  <c r="P8" i="148"/>
  <c r="O8" i="148"/>
  <c r="O19" i="148" s="1"/>
  <c r="D20" i="148" s="1"/>
  <c r="N8" i="148"/>
  <c r="Q23" i="237"/>
  <c r="I25" i="237" s="1"/>
  <c r="R16" i="237"/>
  <c r="Q16" i="237"/>
  <c r="P16" i="237"/>
  <c r="O16" i="237"/>
  <c r="N16" i="237"/>
  <c r="R8" i="237"/>
  <c r="Q8" i="237"/>
  <c r="P8" i="237"/>
  <c r="O8" i="237"/>
  <c r="N8" i="237"/>
  <c r="Q23" i="246"/>
  <c r="I25" i="246" s="1"/>
  <c r="R16" i="246"/>
  <c r="Q16" i="246"/>
  <c r="P16" i="246"/>
  <c r="O16" i="246"/>
  <c r="N16" i="246"/>
  <c r="R8" i="246"/>
  <c r="Q8" i="246"/>
  <c r="P8" i="246"/>
  <c r="O8" i="246"/>
  <c r="N8" i="246"/>
  <c r="AD19" i="246"/>
  <c r="AK16" i="246"/>
  <c r="AJ16" i="246"/>
  <c r="AI16" i="246"/>
  <c r="AH16" i="246"/>
  <c r="AG16" i="246"/>
  <c r="AB16" i="246"/>
  <c r="AA16" i="246"/>
  <c r="Z16" i="246"/>
  <c r="Y16" i="246"/>
  <c r="X16" i="246"/>
  <c r="AK8" i="246"/>
  <c r="AJ8" i="246"/>
  <c r="AI8" i="246"/>
  <c r="AH8" i="246"/>
  <c r="AG8" i="246"/>
  <c r="AB8" i="246"/>
  <c r="AA8" i="246"/>
  <c r="Z8" i="246"/>
  <c r="Y8" i="246"/>
  <c r="X8" i="246"/>
  <c r="Q23" i="147"/>
  <c r="I25" i="147" s="1"/>
  <c r="R16" i="147"/>
  <c r="Q16" i="147"/>
  <c r="P16" i="147"/>
  <c r="O16" i="147"/>
  <c r="N16" i="147"/>
  <c r="R8" i="147"/>
  <c r="Q8" i="147"/>
  <c r="P8" i="147"/>
  <c r="O8" i="147"/>
  <c r="N8" i="147"/>
  <c r="Q23" i="146"/>
  <c r="I25" i="146" s="1"/>
  <c r="R16" i="146"/>
  <c r="Q16" i="146"/>
  <c r="P16" i="146"/>
  <c r="O16" i="146"/>
  <c r="N16" i="146"/>
  <c r="R8" i="146"/>
  <c r="Q8" i="146"/>
  <c r="P8" i="146"/>
  <c r="O8" i="146"/>
  <c r="N8" i="146"/>
  <c r="Q23" i="140"/>
  <c r="I25" i="140" s="1"/>
  <c r="R16" i="140"/>
  <c r="Q16" i="140"/>
  <c r="P16" i="140"/>
  <c r="O16" i="140"/>
  <c r="N16" i="140"/>
  <c r="R8" i="140"/>
  <c r="Q8" i="140"/>
  <c r="P8" i="140"/>
  <c r="O8" i="140"/>
  <c r="N8" i="140"/>
  <c r="AD19" i="140"/>
  <c r="AB16" i="140"/>
  <c r="AA16" i="140"/>
  <c r="Z16" i="140"/>
  <c r="Y16" i="140"/>
  <c r="X16" i="140"/>
  <c r="AB8" i="140"/>
  <c r="AA8" i="140"/>
  <c r="Z8" i="140"/>
  <c r="Y8" i="140"/>
  <c r="X8" i="140"/>
  <c r="AG8" i="140"/>
  <c r="AH8" i="140"/>
  <c r="AI8" i="140"/>
  <c r="AJ8" i="140"/>
  <c r="AK8" i="140"/>
  <c r="AG16" i="140"/>
  <c r="AH16" i="140"/>
  <c r="AI16" i="140"/>
  <c r="AJ16" i="140"/>
  <c r="AK16" i="140"/>
  <c r="Q23" i="145"/>
  <c r="I25" i="145" s="1"/>
  <c r="R16" i="145"/>
  <c r="Q16" i="145"/>
  <c r="P16" i="145"/>
  <c r="O16" i="145"/>
  <c r="N16" i="145"/>
  <c r="R8" i="145"/>
  <c r="Q8" i="145"/>
  <c r="P8" i="145"/>
  <c r="O8" i="145"/>
  <c r="N8" i="145"/>
  <c r="Q23" i="219"/>
  <c r="I25" i="219" s="1"/>
  <c r="R16" i="219"/>
  <c r="Q16" i="219"/>
  <c r="P16" i="219"/>
  <c r="O16" i="219"/>
  <c r="N16" i="219"/>
  <c r="R8" i="219"/>
  <c r="Q8" i="219"/>
  <c r="P8" i="219"/>
  <c r="O8" i="219"/>
  <c r="N8" i="219"/>
  <c r="Q23" i="144"/>
  <c r="I25" i="144" s="1"/>
  <c r="R16" i="144"/>
  <c r="Q16" i="144"/>
  <c r="P16" i="144"/>
  <c r="O16" i="144"/>
  <c r="N16" i="144"/>
  <c r="R8" i="144"/>
  <c r="Q8" i="144"/>
  <c r="P8" i="144"/>
  <c r="O8" i="144"/>
  <c r="N8" i="144"/>
  <c r="R16" i="143"/>
  <c r="Q16" i="143"/>
  <c r="P16" i="143"/>
  <c r="O16" i="143"/>
  <c r="N16" i="143"/>
  <c r="R8" i="143"/>
  <c r="Q8" i="143"/>
  <c r="P8" i="143"/>
  <c r="O8" i="143"/>
  <c r="N8" i="143"/>
  <c r="Q23" i="142"/>
  <c r="I25" i="142" s="1"/>
  <c r="R16" i="142"/>
  <c r="Q16" i="142"/>
  <c r="P16" i="142"/>
  <c r="O16" i="142"/>
  <c r="N16" i="142"/>
  <c r="R8" i="142"/>
  <c r="Q8" i="142"/>
  <c r="P8" i="142"/>
  <c r="O8" i="142"/>
  <c r="N8" i="142"/>
  <c r="Q23" i="141"/>
  <c r="I25" i="141" s="1"/>
  <c r="R16" i="141"/>
  <c r="Q16" i="141"/>
  <c r="P16" i="141"/>
  <c r="O16" i="141"/>
  <c r="N16" i="141"/>
  <c r="R8" i="141"/>
  <c r="Q8" i="141"/>
  <c r="P8" i="141"/>
  <c r="O8" i="141"/>
  <c r="N8" i="141"/>
  <c r="Q23" i="225"/>
  <c r="I25" i="225" s="1"/>
  <c r="R16" i="225"/>
  <c r="Q16" i="225"/>
  <c r="P16" i="225"/>
  <c r="O16" i="225"/>
  <c r="N16" i="225"/>
  <c r="R8" i="225"/>
  <c r="Q8" i="225"/>
  <c r="P8" i="225"/>
  <c r="O8" i="225"/>
  <c r="N8" i="225"/>
  <c r="Q23" i="234"/>
  <c r="I25" i="234" s="1"/>
  <c r="R16" i="234"/>
  <c r="Q16" i="234"/>
  <c r="P16" i="234"/>
  <c r="O16" i="234"/>
  <c r="N16" i="234"/>
  <c r="R8" i="234"/>
  <c r="Q8" i="234"/>
  <c r="P8" i="234"/>
  <c r="O8" i="234"/>
  <c r="N8" i="234"/>
  <c r="Q23" i="51"/>
  <c r="I25" i="51" s="1"/>
  <c r="R16" i="51"/>
  <c r="Q16" i="51"/>
  <c r="P16" i="51"/>
  <c r="O16" i="51"/>
  <c r="N16" i="51"/>
  <c r="R8" i="51"/>
  <c r="Q8" i="51"/>
  <c r="P8" i="51"/>
  <c r="O8" i="51"/>
  <c r="N8" i="51"/>
  <c r="Q23" i="245"/>
  <c r="I25" i="245" s="1"/>
  <c r="R16" i="245"/>
  <c r="Q16" i="245"/>
  <c r="P16" i="245"/>
  <c r="O16" i="245"/>
  <c r="N16" i="245"/>
  <c r="R8" i="245"/>
  <c r="Q8" i="245"/>
  <c r="P8" i="245"/>
  <c r="O8" i="245"/>
  <c r="N8" i="245"/>
  <c r="AA23" i="245"/>
  <c r="J25" i="245" s="1"/>
  <c r="AD19" i="245"/>
  <c r="AK16" i="245"/>
  <c r="AJ16" i="245"/>
  <c r="AI16" i="245"/>
  <c r="AH16" i="245"/>
  <c r="AG16" i="245"/>
  <c r="AB16" i="245"/>
  <c r="AA16" i="245"/>
  <c r="Z16" i="245"/>
  <c r="Y16" i="245"/>
  <c r="X16" i="245"/>
  <c r="AK8" i="245"/>
  <c r="AJ8" i="245"/>
  <c r="AI8" i="245"/>
  <c r="AH8" i="245"/>
  <c r="AG8" i="245"/>
  <c r="AB8" i="245"/>
  <c r="AA8" i="245"/>
  <c r="Z8" i="245"/>
  <c r="Y8" i="245"/>
  <c r="X8" i="245"/>
  <c r="Q23" i="139"/>
  <c r="I25" i="139" s="1"/>
  <c r="R16" i="139"/>
  <c r="Q16" i="139"/>
  <c r="P16" i="139"/>
  <c r="O16" i="139"/>
  <c r="N16" i="139"/>
  <c r="R8" i="139"/>
  <c r="Q8" i="139"/>
  <c r="P8" i="139"/>
  <c r="O8" i="139"/>
  <c r="N8" i="139"/>
  <c r="Q23" i="232"/>
  <c r="I25" i="232" s="1"/>
  <c r="R16" i="232"/>
  <c r="Q16" i="232"/>
  <c r="P16" i="232"/>
  <c r="O16" i="232"/>
  <c r="N16" i="232"/>
  <c r="R8" i="232"/>
  <c r="Q8" i="232"/>
  <c r="P8" i="232"/>
  <c r="O8" i="232"/>
  <c r="N8" i="232"/>
  <c r="Q23" i="138"/>
  <c r="I25" i="138" s="1"/>
  <c r="R16" i="138"/>
  <c r="Q16" i="138"/>
  <c r="P16" i="138"/>
  <c r="O16" i="138"/>
  <c r="N16" i="138"/>
  <c r="R8" i="138"/>
  <c r="Q8" i="138"/>
  <c r="P8" i="138"/>
  <c r="O8" i="138"/>
  <c r="N8" i="138"/>
  <c r="Q23" i="137"/>
  <c r="I25" i="137" s="1"/>
  <c r="R16" i="137"/>
  <c r="Q16" i="137"/>
  <c r="P16" i="137"/>
  <c r="O16" i="137"/>
  <c r="N16" i="137"/>
  <c r="R8" i="137"/>
  <c r="Q8" i="137"/>
  <c r="P8" i="137"/>
  <c r="O8" i="137"/>
  <c r="N8" i="137"/>
  <c r="Q23" i="136"/>
  <c r="I25" i="136" s="1"/>
  <c r="R16" i="136"/>
  <c r="Q16" i="136"/>
  <c r="P16" i="136"/>
  <c r="O16" i="136"/>
  <c r="N16" i="136"/>
  <c r="R8" i="136"/>
  <c r="Q8" i="136"/>
  <c r="P8" i="136"/>
  <c r="O8" i="136"/>
  <c r="N8" i="136"/>
  <c r="Q23" i="135"/>
  <c r="I25" i="135" s="1"/>
  <c r="R16" i="135"/>
  <c r="Q16" i="135"/>
  <c r="P16" i="135"/>
  <c r="O16" i="135"/>
  <c r="N16" i="135"/>
  <c r="R8" i="135"/>
  <c r="Q8" i="135"/>
  <c r="P8" i="135"/>
  <c r="O8" i="135"/>
  <c r="N8" i="135"/>
  <c r="Q23" i="242"/>
  <c r="I25" i="242" s="1"/>
  <c r="R16" i="242"/>
  <c r="Q16" i="242"/>
  <c r="P16" i="242"/>
  <c r="O16" i="242"/>
  <c r="N16" i="242"/>
  <c r="R8" i="242"/>
  <c r="Q8" i="242"/>
  <c r="P8" i="242"/>
  <c r="O8" i="242"/>
  <c r="N8" i="242"/>
  <c r="Q23" i="134"/>
  <c r="I25" i="134" s="1"/>
  <c r="R16" i="134"/>
  <c r="Q16" i="134"/>
  <c r="P16" i="134"/>
  <c r="O16" i="134"/>
  <c r="N16" i="134"/>
  <c r="R8" i="134"/>
  <c r="Q8" i="134"/>
  <c r="P8" i="134"/>
  <c r="O8" i="134"/>
  <c r="N8" i="134"/>
  <c r="Q23" i="133"/>
  <c r="I25" i="133" s="1"/>
  <c r="R16" i="133"/>
  <c r="Q16" i="133"/>
  <c r="P16" i="133"/>
  <c r="O16" i="133"/>
  <c r="N16" i="133"/>
  <c r="R8" i="133"/>
  <c r="Q8" i="133"/>
  <c r="P8" i="133"/>
  <c r="O8" i="133"/>
  <c r="N8" i="133"/>
  <c r="Q23" i="132"/>
  <c r="I25" i="132" s="1"/>
  <c r="R16" i="132"/>
  <c r="Q16" i="132"/>
  <c r="P16" i="132"/>
  <c r="O16" i="132"/>
  <c r="N16" i="132"/>
  <c r="R8" i="132"/>
  <c r="Q8" i="132"/>
  <c r="P8" i="132"/>
  <c r="O8" i="132"/>
  <c r="N8" i="132"/>
  <c r="Q23" i="131"/>
  <c r="I25" i="131" s="1"/>
  <c r="R16" i="131"/>
  <c r="Q16" i="131"/>
  <c r="P16" i="131"/>
  <c r="O16" i="131"/>
  <c r="N16" i="131"/>
  <c r="R8" i="131"/>
  <c r="Q8" i="131"/>
  <c r="P8" i="131"/>
  <c r="O8" i="131"/>
  <c r="N8" i="131"/>
  <c r="Q23" i="130"/>
  <c r="I25" i="130" s="1"/>
  <c r="R16" i="130"/>
  <c r="Q16" i="130"/>
  <c r="P16" i="130"/>
  <c r="O16" i="130"/>
  <c r="N16" i="130"/>
  <c r="R8" i="130"/>
  <c r="Q8" i="130"/>
  <c r="P8" i="130"/>
  <c r="O8" i="130"/>
  <c r="N8" i="130"/>
  <c r="Q23" i="243"/>
  <c r="I25" i="243" s="1"/>
  <c r="R16" i="243"/>
  <c r="Q16" i="243"/>
  <c r="P16" i="243"/>
  <c r="O16" i="243"/>
  <c r="N16" i="243"/>
  <c r="R8" i="243"/>
  <c r="Q8" i="243"/>
  <c r="P8" i="243"/>
  <c r="O8" i="243"/>
  <c r="N8" i="243"/>
  <c r="AD19" i="243"/>
  <c r="AK16" i="243"/>
  <c r="AJ16" i="243"/>
  <c r="AI16" i="243"/>
  <c r="AH16" i="243"/>
  <c r="AG16" i="243"/>
  <c r="AB16" i="243"/>
  <c r="AA16" i="243"/>
  <c r="Z16" i="243"/>
  <c r="Y16" i="243"/>
  <c r="X16" i="243"/>
  <c r="AK8" i="243"/>
  <c r="AJ8" i="243"/>
  <c r="AI8" i="243"/>
  <c r="AH8" i="243"/>
  <c r="AG8" i="243"/>
  <c r="AB8" i="243"/>
  <c r="AA8" i="243"/>
  <c r="Z8" i="243"/>
  <c r="Y8" i="243"/>
  <c r="X8" i="243"/>
  <c r="Q23" i="231"/>
  <c r="I25" i="231" s="1"/>
  <c r="R16" i="231"/>
  <c r="Q16" i="231"/>
  <c r="P16" i="231"/>
  <c r="O16" i="231"/>
  <c r="N16" i="231"/>
  <c r="R8" i="231"/>
  <c r="Q8" i="231"/>
  <c r="P8" i="231"/>
  <c r="O8" i="231"/>
  <c r="N8" i="231"/>
  <c r="Q23" i="129"/>
  <c r="I25" i="129" s="1"/>
  <c r="R16" i="129"/>
  <c r="Q16" i="129"/>
  <c r="P16" i="129"/>
  <c r="O16" i="129"/>
  <c r="N16" i="129"/>
  <c r="R8" i="129"/>
  <c r="Q8" i="129"/>
  <c r="P8" i="129"/>
  <c r="O8" i="129"/>
  <c r="N8" i="129"/>
  <c r="Q23" i="128"/>
  <c r="I25" i="128" s="1"/>
  <c r="R16" i="128"/>
  <c r="Q16" i="128"/>
  <c r="P16" i="128"/>
  <c r="O16" i="128"/>
  <c r="N16" i="128"/>
  <c r="R8" i="128"/>
  <c r="Q8" i="128"/>
  <c r="P8" i="128"/>
  <c r="O8" i="128"/>
  <c r="N8" i="128"/>
  <c r="Q23" i="127"/>
  <c r="I25" i="127" s="1"/>
  <c r="R16" i="127"/>
  <c r="Q16" i="127"/>
  <c r="P16" i="127"/>
  <c r="O16" i="127"/>
  <c r="N16" i="127"/>
  <c r="R8" i="127"/>
  <c r="Q8" i="127"/>
  <c r="P8" i="127"/>
  <c r="O8" i="127"/>
  <c r="N8" i="127"/>
  <c r="Q23" i="126"/>
  <c r="I25" i="126" s="1"/>
  <c r="R16" i="126"/>
  <c r="Q16" i="126"/>
  <c r="P16" i="126"/>
  <c r="O16" i="126"/>
  <c r="N16" i="126"/>
  <c r="R8" i="126"/>
  <c r="Q8" i="126"/>
  <c r="P8" i="126"/>
  <c r="O8" i="126"/>
  <c r="N8" i="126"/>
  <c r="Q23" i="125"/>
  <c r="I25" i="125" s="1"/>
  <c r="R16" i="125"/>
  <c r="Q16" i="125"/>
  <c r="P16" i="125"/>
  <c r="O16" i="125"/>
  <c r="N16" i="125"/>
  <c r="R8" i="125"/>
  <c r="Q8" i="125"/>
  <c r="P8" i="125"/>
  <c r="O8" i="125"/>
  <c r="N8" i="125"/>
  <c r="Q23" i="124"/>
  <c r="I25" i="124" s="1"/>
  <c r="R16" i="124"/>
  <c r="Q16" i="124"/>
  <c r="P16" i="124"/>
  <c r="O16" i="124"/>
  <c r="N16" i="124"/>
  <c r="R8" i="124"/>
  <c r="Q8" i="124"/>
  <c r="P8" i="124"/>
  <c r="O8" i="124"/>
  <c r="N8" i="124"/>
  <c r="Q23" i="189"/>
  <c r="I25" i="189" s="1"/>
  <c r="R16" i="189"/>
  <c r="Q16" i="189"/>
  <c r="P16" i="189"/>
  <c r="O16" i="189"/>
  <c r="N16" i="189"/>
  <c r="R8" i="189"/>
  <c r="Q8" i="189"/>
  <c r="P8" i="189"/>
  <c r="O8" i="189"/>
  <c r="N8" i="189"/>
  <c r="Q23" i="123"/>
  <c r="I25" i="123" s="1"/>
  <c r="R16" i="123"/>
  <c r="Q16" i="123"/>
  <c r="P16" i="123"/>
  <c r="O16" i="123"/>
  <c r="N16" i="123"/>
  <c r="R8" i="123"/>
  <c r="Q8" i="123"/>
  <c r="P8" i="123"/>
  <c r="O8" i="123"/>
  <c r="N8" i="123"/>
  <c r="Q23" i="122"/>
  <c r="I25" i="122" s="1"/>
  <c r="R16" i="122"/>
  <c r="Q16" i="122"/>
  <c r="P16" i="122"/>
  <c r="O16" i="122"/>
  <c r="N16" i="122"/>
  <c r="R8" i="122"/>
  <c r="Q8" i="122"/>
  <c r="P8" i="122"/>
  <c r="O8" i="122"/>
  <c r="N8" i="122"/>
  <c r="Q23" i="121"/>
  <c r="I25" i="121" s="1"/>
  <c r="R16" i="121"/>
  <c r="Q16" i="121"/>
  <c r="P16" i="121"/>
  <c r="O16" i="121"/>
  <c r="N16" i="121"/>
  <c r="R8" i="121"/>
  <c r="Q8" i="121"/>
  <c r="P8" i="121"/>
  <c r="O8" i="121"/>
  <c r="N8" i="121"/>
  <c r="Q23" i="120"/>
  <c r="I25" i="120" s="1"/>
  <c r="R16" i="120"/>
  <c r="Q16" i="120"/>
  <c r="P16" i="120"/>
  <c r="O16" i="120"/>
  <c r="N16" i="120"/>
  <c r="R8" i="120"/>
  <c r="Q8" i="120"/>
  <c r="P8" i="120"/>
  <c r="O8" i="120"/>
  <c r="N8" i="120"/>
  <c r="Q23" i="119"/>
  <c r="I25" i="119" s="1"/>
  <c r="R16" i="119"/>
  <c r="Q16" i="119"/>
  <c r="P16" i="119"/>
  <c r="O16" i="119"/>
  <c r="N16" i="119"/>
  <c r="R8" i="119"/>
  <c r="Q8" i="119"/>
  <c r="P8" i="119"/>
  <c r="O8" i="119"/>
  <c r="N8" i="119"/>
  <c r="Q23" i="118"/>
  <c r="I25" i="118" s="1"/>
  <c r="R16" i="118"/>
  <c r="Q16" i="118"/>
  <c r="P16" i="118"/>
  <c r="O16" i="118"/>
  <c r="N16" i="118"/>
  <c r="R8" i="118"/>
  <c r="Q8" i="118"/>
  <c r="P8" i="118"/>
  <c r="O8" i="118"/>
  <c r="N8" i="118"/>
  <c r="Q23" i="117"/>
  <c r="I25" i="117" s="1"/>
  <c r="R16" i="117"/>
  <c r="Q16" i="117"/>
  <c r="P16" i="117"/>
  <c r="O16" i="117"/>
  <c r="N16" i="117"/>
  <c r="R8" i="117"/>
  <c r="Q8" i="117"/>
  <c r="P8" i="117"/>
  <c r="O8" i="117"/>
  <c r="N8" i="117"/>
  <c r="Q23" i="115"/>
  <c r="I25" i="115" s="1"/>
  <c r="R16" i="115"/>
  <c r="Q16" i="115"/>
  <c r="P16" i="115"/>
  <c r="O16" i="115"/>
  <c r="N16" i="115"/>
  <c r="R8" i="115"/>
  <c r="Q8" i="115"/>
  <c r="P8" i="115"/>
  <c r="O8" i="115"/>
  <c r="N8" i="115"/>
  <c r="Q23" i="114"/>
  <c r="I25" i="114" s="1"/>
  <c r="R16" i="114"/>
  <c r="Q16" i="114"/>
  <c r="P16" i="114"/>
  <c r="O16" i="114"/>
  <c r="N16" i="114"/>
  <c r="R8" i="114"/>
  <c r="Q8" i="114"/>
  <c r="P8" i="114"/>
  <c r="O8" i="114"/>
  <c r="N8" i="114"/>
  <c r="Q23" i="113"/>
  <c r="I25" i="113" s="1"/>
  <c r="R16" i="113"/>
  <c r="Q16" i="113"/>
  <c r="P16" i="113"/>
  <c r="O16" i="113"/>
  <c r="N16" i="113"/>
  <c r="R8" i="113"/>
  <c r="Q8" i="113"/>
  <c r="P8" i="113"/>
  <c r="O8" i="113"/>
  <c r="N8" i="113"/>
  <c r="Q23" i="111"/>
  <c r="I25" i="111" s="1"/>
  <c r="R16" i="111"/>
  <c r="Q16" i="111"/>
  <c r="P16" i="111"/>
  <c r="O16" i="111"/>
  <c r="N16" i="111"/>
  <c r="R8" i="111"/>
  <c r="Q8" i="111"/>
  <c r="P8" i="111"/>
  <c r="O8" i="111"/>
  <c r="N8" i="111"/>
  <c r="Q23" i="54"/>
  <c r="I25" i="54" s="1"/>
  <c r="U19" i="54"/>
  <c r="K19" i="54" s="1"/>
  <c r="R16" i="54"/>
  <c r="Q16" i="54"/>
  <c r="P16" i="54"/>
  <c r="O16" i="54"/>
  <c r="N16" i="54"/>
  <c r="R8" i="54"/>
  <c r="Q8" i="54"/>
  <c r="P8" i="54"/>
  <c r="O8" i="54"/>
  <c r="N8" i="54"/>
  <c r="Q23" i="241"/>
  <c r="I25" i="241" s="1"/>
  <c r="R16" i="241"/>
  <c r="Q16" i="241"/>
  <c r="P16" i="241"/>
  <c r="O16" i="241"/>
  <c r="N16" i="241"/>
  <c r="R8" i="241"/>
  <c r="Q8" i="241"/>
  <c r="P8" i="241"/>
  <c r="O8" i="241"/>
  <c r="N8" i="241"/>
  <c r="Q23" i="110"/>
  <c r="I25" i="110" s="1"/>
  <c r="R16" i="110"/>
  <c r="Q16" i="110"/>
  <c r="P16" i="110"/>
  <c r="O16" i="110"/>
  <c r="N16" i="110"/>
  <c r="R8" i="110"/>
  <c r="Q8" i="110"/>
  <c r="P8" i="110"/>
  <c r="O8" i="110"/>
  <c r="N8" i="110"/>
  <c r="Q23" i="109"/>
  <c r="I25" i="109" s="1"/>
  <c r="R16" i="109"/>
  <c r="Q16" i="109"/>
  <c r="P16" i="109"/>
  <c r="O16" i="109"/>
  <c r="N16" i="109"/>
  <c r="R8" i="109"/>
  <c r="Q8" i="109"/>
  <c r="P8" i="109"/>
  <c r="O8" i="109"/>
  <c r="N8" i="109"/>
  <c r="Q23" i="108"/>
  <c r="I25" i="108" s="1"/>
  <c r="R16" i="108"/>
  <c r="Q16" i="108"/>
  <c r="P16" i="108"/>
  <c r="O16" i="108"/>
  <c r="N16" i="108"/>
  <c r="R8" i="108"/>
  <c r="Q8" i="108"/>
  <c r="P8" i="108"/>
  <c r="O8" i="108"/>
  <c r="N8" i="108"/>
  <c r="Q23" i="107"/>
  <c r="I25" i="107" s="1"/>
  <c r="R16" i="107"/>
  <c r="Q16" i="107"/>
  <c r="P16" i="107"/>
  <c r="O16" i="107"/>
  <c r="N16" i="107"/>
  <c r="R8" i="107"/>
  <c r="Q8" i="107"/>
  <c r="P8" i="107"/>
  <c r="O8" i="107"/>
  <c r="N8" i="107"/>
  <c r="AB19" i="247" l="1"/>
  <c r="P19" i="120"/>
  <c r="E20" i="120" s="1"/>
  <c r="P19" i="123"/>
  <c r="E20" i="123" s="1"/>
  <c r="P19" i="125"/>
  <c r="E20" i="125" s="1"/>
  <c r="Q19" i="198"/>
  <c r="O19" i="223"/>
  <c r="D20" i="223" s="1"/>
  <c r="N19" i="201"/>
  <c r="C20" i="201" s="1"/>
  <c r="Q19" i="201"/>
  <c r="S19" i="40"/>
  <c r="I19" i="40" s="1"/>
  <c r="O19" i="19"/>
  <c r="O19" i="180"/>
  <c r="D20" i="180" s="1"/>
  <c r="P19" i="117"/>
  <c r="E20" i="117" s="1"/>
  <c r="O19" i="115"/>
  <c r="D20" i="115" s="1"/>
  <c r="R19" i="185"/>
  <c r="Q19" i="190"/>
  <c r="O19" i="188"/>
  <c r="D20" i="188" s="1"/>
  <c r="N19" i="195"/>
  <c r="C20" i="195" s="1"/>
  <c r="Q19" i="195"/>
  <c r="O19" i="196"/>
  <c r="D20" i="196" s="1"/>
  <c r="R19" i="196"/>
  <c r="P19" i="222"/>
  <c r="E20" i="222" s="1"/>
  <c r="N19" i="247"/>
  <c r="C20" i="247" s="1"/>
  <c r="Q19" i="247"/>
  <c r="P19" i="199"/>
  <c r="E20" i="199" s="1"/>
  <c r="N19" i="200"/>
  <c r="C20" i="200" s="1"/>
  <c r="Q19" i="200"/>
  <c r="P19" i="223"/>
  <c r="E20" i="223" s="1"/>
  <c r="S16" i="223"/>
  <c r="I16" i="223" s="1"/>
  <c r="R19" i="7"/>
  <c r="X19" i="247"/>
  <c r="C21" i="247" s="1"/>
  <c r="AA19" i="247"/>
  <c r="P19" i="147"/>
  <c r="E20" i="147" s="1"/>
  <c r="Z19" i="246"/>
  <c r="E21" i="246" s="1"/>
  <c r="N19" i="246"/>
  <c r="C20" i="246" s="1"/>
  <c r="Q19" i="246"/>
  <c r="P19" i="148"/>
  <c r="E20" i="148" s="1"/>
  <c r="Q19" i="149"/>
  <c r="Q19" i="152"/>
  <c r="Q19" i="220"/>
  <c r="N19" i="160"/>
  <c r="C20" i="160" s="1"/>
  <c r="Q19" i="160"/>
  <c r="N19" i="163"/>
  <c r="C20" i="163" s="1"/>
  <c r="Q19" i="169"/>
  <c r="Q19" i="172"/>
  <c r="S8" i="175"/>
  <c r="I8" i="175" s="1"/>
  <c r="P19" i="177"/>
  <c r="E20" i="177" s="1"/>
  <c r="P19" i="180"/>
  <c r="E20" i="180" s="1"/>
  <c r="Q19" i="180"/>
  <c r="N19" i="159"/>
  <c r="C20" i="159" s="1"/>
  <c r="Q19" i="159"/>
  <c r="P19" i="187"/>
  <c r="E20" i="187" s="1"/>
  <c r="O19" i="182"/>
  <c r="D20" i="182" s="1"/>
  <c r="R19" i="182"/>
  <c r="P19" i="183"/>
  <c r="E20" i="183" s="1"/>
  <c r="P19" i="191"/>
  <c r="E20" i="191" s="1"/>
  <c r="S16" i="191"/>
  <c r="I16" i="191" s="1"/>
  <c r="P19" i="188"/>
  <c r="E20" i="188" s="1"/>
  <c r="Q19" i="194"/>
  <c r="N19" i="222"/>
  <c r="C20" i="222" s="1"/>
  <c r="Q19" i="222"/>
  <c r="O19" i="197"/>
  <c r="D20" i="197" s="1"/>
  <c r="AC8" i="247"/>
  <c r="O19" i="247"/>
  <c r="D20" i="247" s="1"/>
  <c r="R19" i="247"/>
  <c r="P19" i="198"/>
  <c r="E20" i="198" s="1"/>
  <c r="O19" i="200"/>
  <c r="D20" i="200" s="1"/>
  <c r="P19" i="201"/>
  <c r="E20" i="201" s="1"/>
  <c r="O19" i="7"/>
  <c r="S8" i="7"/>
  <c r="Q19" i="7"/>
  <c r="S16" i="7"/>
  <c r="N19" i="7"/>
  <c r="S8" i="165"/>
  <c r="I8" i="165" s="1"/>
  <c r="S16" i="172"/>
  <c r="I16" i="172" s="1"/>
  <c r="S8" i="178"/>
  <c r="I8" i="178" s="1"/>
  <c r="S16" i="181"/>
  <c r="I16" i="181" s="1"/>
  <c r="O19" i="195"/>
  <c r="D20" i="195" s="1"/>
  <c r="S16" i="198"/>
  <c r="I16" i="198" s="1"/>
  <c r="N19" i="110"/>
  <c r="C20" i="110" s="1"/>
  <c r="P19" i="111"/>
  <c r="E20" i="111" s="1"/>
  <c r="Z19" i="247"/>
  <c r="E21" i="247" s="1"/>
  <c r="Q19" i="107"/>
  <c r="P19" i="109"/>
  <c r="E20" i="109" s="1"/>
  <c r="Q19" i="110"/>
  <c r="P19" i="54"/>
  <c r="E20" i="54" s="1"/>
  <c r="Y19" i="245"/>
  <c r="D21" i="245" s="1"/>
  <c r="AB19" i="245"/>
  <c r="O19" i="51"/>
  <c r="D20" i="51" s="1"/>
  <c r="O19" i="141"/>
  <c r="D20" i="141" s="1"/>
  <c r="R19" i="141"/>
  <c r="O19" i="144"/>
  <c r="D20" i="144" s="1"/>
  <c r="X19" i="140"/>
  <c r="C21" i="140" s="1"/>
  <c r="AA19" i="140"/>
  <c r="Y19" i="140"/>
  <c r="D21" i="140" s="1"/>
  <c r="AB19" i="140"/>
  <c r="O19" i="140"/>
  <c r="D20" i="140" s="1"/>
  <c r="R19" i="140"/>
  <c r="Q19" i="147"/>
  <c r="AC8" i="246"/>
  <c r="AB19" i="246"/>
  <c r="X19" i="246"/>
  <c r="C21" i="246" s="1"/>
  <c r="AA19" i="246"/>
  <c r="O19" i="246"/>
  <c r="D20" i="246" s="1"/>
  <c r="P19" i="237"/>
  <c r="E20" i="237" s="1"/>
  <c r="S16" i="237"/>
  <c r="I16" i="237" s="1"/>
  <c r="P19" i="150"/>
  <c r="E20" i="150" s="1"/>
  <c r="P19" i="153"/>
  <c r="E20" i="153" s="1"/>
  <c r="S16" i="153"/>
  <c r="I16" i="153" s="1"/>
  <c r="P19" i="155"/>
  <c r="E20" i="155" s="1"/>
  <c r="S16" i="155"/>
  <c r="I16" i="155" s="1"/>
  <c r="P19" i="157"/>
  <c r="E20" i="157" s="1"/>
  <c r="P19" i="161"/>
  <c r="E20" i="161" s="1"/>
  <c r="S16" i="161"/>
  <c r="I16" i="161" s="1"/>
  <c r="P19" i="166"/>
  <c r="S16" i="166"/>
  <c r="P19" i="170"/>
  <c r="E20" i="170" s="1"/>
  <c r="Q19" i="174"/>
  <c r="Q19" i="177"/>
  <c r="O19" i="178"/>
  <c r="D20" i="178" s="1"/>
  <c r="P19" i="178"/>
  <c r="E20" i="178" s="1"/>
  <c r="P19" i="179"/>
  <c r="E20" i="179" s="1"/>
  <c r="S8" i="187"/>
  <c r="I8" i="187" s="1"/>
  <c r="Q19" i="187"/>
  <c r="R19" i="181"/>
  <c r="N19" i="183"/>
  <c r="C20" i="183" s="1"/>
  <c r="Q19" i="183"/>
  <c r="P19" i="221"/>
  <c r="E20" i="221" s="1"/>
  <c r="P19" i="190"/>
  <c r="E20" i="190" s="1"/>
  <c r="O19" i="194"/>
  <c r="D20" i="194" s="1"/>
  <c r="P19" i="195"/>
  <c r="E20" i="195" s="1"/>
  <c r="N19" i="196"/>
  <c r="C20" i="196" s="1"/>
  <c r="Q19" i="196"/>
  <c r="P19" i="197"/>
  <c r="E20" i="197" s="1"/>
  <c r="S16" i="197"/>
  <c r="I16" i="197" s="1"/>
  <c r="P19" i="247"/>
  <c r="E20" i="247" s="1"/>
  <c r="S16" i="247"/>
  <c r="I16" i="247" s="1"/>
  <c r="O19" i="198"/>
  <c r="D20" i="198" s="1"/>
  <c r="R19" i="198"/>
  <c r="Q19" i="199"/>
  <c r="P19" i="200"/>
  <c r="E20" i="200" s="1"/>
  <c r="O19" i="201"/>
  <c r="D20" i="201" s="1"/>
  <c r="N19" i="223"/>
  <c r="C20" i="223" s="1"/>
  <c r="Q19" i="223"/>
  <c r="P19" i="19"/>
  <c r="Q19" i="19"/>
  <c r="R19" i="19"/>
  <c r="S16" i="19"/>
  <c r="I16" i="19" s="1"/>
  <c r="S8" i="19"/>
  <c r="I8" i="19" s="1"/>
  <c r="I19" i="19" s="1"/>
  <c r="N19" i="19"/>
  <c r="R19" i="223"/>
  <c r="S8" i="223"/>
  <c r="R19" i="201"/>
  <c r="S16" i="201"/>
  <c r="I16" i="201" s="1"/>
  <c r="S8" i="201"/>
  <c r="I8" i="201" s="1"/>
  <c r="R19" i="200"/>
  <c r="S16" i="200"/>
  <c r="I16" i="200" s="1"/>
  <c r="S8" i="200"/>
  <c r="I8" i="200" s="1"/>
  <c r="N19" i="199"/>
  <c r="C20" i="199" s="1"/>
  <c r="O19" i="199"/>
  <c r="D20" i="199" s="1"/>
  <c r="R19" i="199"/>
  <c r="S16" i="199"/>
  <c r="I16" i="199" s="1"/>
  <c r="S8" i="199"/>
  <c r="I8" i="199" s="1"/>
  <c r="N19" i="198"/>
  <c r="C20" i="198" s="1"/>
  <c r="S8" i="198"/>
  <c r="S8" i="247"/>
  <c r="AC16" i="247"/>
  <c r="AC19" i="247" s="1"/>
  <c r="X19" i="245"/>
  <c r="C21" i="245" s="1"/>
  <c r="AA19" i="245"/>
  <c r="Z19" i="245"/>
  <c r="E21" i="245" s="1"/>
  <c r="P19" i="245"/>
  <c r="E20" i="245" s="1"/>
  <c r="P19" i="225"/>
  <c r="E20" i="225" s="1"/>
  <c r="S16" i="225"/>
  <c r="I16" i="225" s="1"/>
  <c r="P19" i="143"/>
  <c r="E20" i="143" s="1"/>
  <c r="P19" i="145"/>
  <c r="E20" i="145" s="1"/>
  <c r="S16" i="147"/>
  <c r="I16" i="147" s="1"/>
  <c r="N19" i="234"/>
  <c r="C20" i="234" s="1"/>
  <c r="Q19" i="234"/>
  <c r="N19" i="142"/>
  <c r="C20" i="142" s="1"/>
  <c r="Q19" i="219"/>
  <c r="Y19" i="246"/>
  <c r="D21" i="246" s="1"/>
  <c r="N19" i="237"/>
  <c r="C20" i="237" s="1"/>
  <c r="Q19" i="237"/>
  <c r="O19" i="149"/>
  <c r="D20" i="149" s="1"/>
  <c r="Z19" i="140"/>
  <c r="E21" i="140" s="1"/>
  <c r="P19" i="140"/>
  <c r="E20" i="140" s="1"/>
  <c r="Q19" i="146"/>
  <c r="P19" i="246"/>
  <c r="E20" i="246" s="1"/>
  <c r="S16" i="246"/>
  <c r="I16" i="246" s="1"/>
  <c r="O19" i="237"/>
  <c r="D20" i="237" s="1"/>
  <c r="N19" i="148"/>
  <c r="C20" i="148" s="1"/>
  <c r="Q19" i="148"/>
  <c r="P19" i="149"/>
  <c r="E20" i="149" s="1"/>
  <c r="S16" i="149"/>
  <c r="I16" i="149" s="1"/>
  <c r="O19" i="150"/>
  <c r="D20" i="150" s="1"/>
  <c r="Q19" i="151"/>
  <c r="P19" i="152"/>
  <c r="E20" i="152" s="1"/>
  <c r="O19" i="153"/>
  <c r="D20" i="153" s="1"/>
  <c r="R19" i="153"/>
  <c r="N19" i="238"/>
  <c r="C20" i="238" s="1"/>
  <c r="Q19" i="238"/>
  <c r="P19" i="154"/>
  <c r="E20" i="154" s="1"/>
  <c r="O19" i="155"/>
  <c r="D20" i="155" s="1"/>
  <c r="P19" i="220"/>
  <c r="E20" i="220" s="1"/>
  <c r="R19" i="157"/>
  <c r="S8" i="158"/>
  <c r="I8" i="158" s="1"/>
  <c r="Q19" i="158"/>
  <c r="P19" i="160"/>
  <c r="E20" i="160" s="1"/>
  <c r="S16" i="160"/>
  <c r="I16" i="160" s="1"/>
  <c r="O19" i="161"/>
  <c r="D20" i="161" s="1"/>
  <c r="R19" i="161"/>
  <c r="Q19" i="162"/>
  <c r="O19" i="164"/>
  <c r="D20" i="164" s="1"/>
  <c r="N19" i="165"/>
  <c r="C20" i="165" s="1"/>
  <c r="Q19" i="165"/>
  <c r="S16" i="165"/>
  <c r="P19" i="167"/>
  <c r="E20" i="167" s="1"/>
  <c r="O19" i="166"/>
  <c r="R19" i="166"/>
  <c r="P19" i="169"/>
  <c r="E20" i="169" s="1"/>
  <c r="R19" i="170"/>
  <c r="Q19" i="175"/>
  <c r="N19" i="150"/>
  <c r="C20" i="150" s="1"/>
  <c r="P19" i="151"/>
  <c r="E20" i="151" s="1"/>
  <c r="R19" i="152"/>
  <c r="N19" i="153"/>
  <c r="C20" i="153" s="1"/>
  <c r="Q19" i="153"/>
  <c r="P19" i="238"/>
  <c r="E20" i="238" s="1"/>
  <c r="S16" i="238"/>
  <c r="I16" i="238" s="1"/>
  <c r="O19" i="154"/>
  <c r="D20" i="154" s="1"/>
  <c r="N19" i="155"/>
  <c r="C20" i="155" s="1"/>
  <c r="Q19" i="155"/>
  <c r="O19" i="220"/>
  <c r="D20" i="220" s="1"/>
  <c r="Q19" i="157"/>
  <c r="O19" i="160"/>
  <c r="D20" i="160" s="1"/>
  <c r="Q19" i="161"/>
  <c r="P19" i="162"/>
  <c r="E20" i="162" s="1"/>
  <c r="S16" i="162"/>
  <c r="I16" i="162" s="1"/>
  <c r="O19" i="163"/>
  <c r="D20" i="163" s="1"/>
  <c r="N19" i="164"/>
  <c r="C20" i="164" s="1"/>
  <c r="Q19" i="164"/>
  <c r="P19" i="165"/>
  <c r="E20" i="165" s="1"/>
  <c r="N19" i="166"/>
  <c r="Q19" i="166"/>
  <c r="Q19" i="170"/>
  <c r="P19" i="171"/>
  <c r="E20" i="171" s="1"/>
  <c r="S8" i="176"/>
  <c r="I8" i="176" s="1"/>
  <c r="S16" i="177"/>
  <c r="I16" i="177" s="1"/>
  <c r="S16" i="179"/>
  <c r="I16" i="179" s="1"/>
  <c r="S16" i="159"/>
  <c r="I16" i="159" s="1"/>
  <c r="S16" i="187"/>
  <c r="I16" i="187" s="1"/>
  <c r="S16" i="183"/>
  <c r="I16" i="183" s="1"/>
  <c r="S16" i="221"/>
  <c r="I16" i="221" s="1"/>
  <c r="O19" i="186"/>
  <c r="D20" i="186" s="1"/>
  <c r="S16" i="190"/>
  <c r="I16" i="190" s="1"/>
  <c r="S16" i="222"/>
  <c r="I16" i="222" s="1"/>
  <c r="S19" i="187"/>
  <c r="I19" i="187" s="1"/>
  <c r="S16" i="171"/>
  <c r="I16" i="171" s="1"/>
  <c r="Q19" i="173"/>
  <c r="P19" i="174"/>
  <c r="E20" i="174" s="1"/>
  <c r="S16" i="174"/>
  <c r="I16" i="174" s="1"/>
  <c r="O19" i="175"/>
  <c r="D20" i="175" s="1"/>
  <c r="P19" i="176"/>
  <c r="E20" i="176" s="1"/>
  <c r="O19" i="177"/>
  <c r="D20" i="177" s="1"/>
  <c r="N19" i="178"/>
  <c r="C20" i="178" s="1"/>
  <c r="S8" i="180"/>
  <c r="I8" i="180" s="1"/>
  <c r="O19" i="159"/>
  <c r="D20" i="159" s="1"/>
  <c r="R19" i="159"/>
  <c r="P19" i="37"/>
  <c r="E20" i="37" s="1"/>
  <c r="O19" i="187"/>
  <c r="D20" i="187" s="1"/>
  <c r="R19" i="187"/>
  <c r="N19" i="181"/>
  <c r="C20" i="181" s="1"/>
  <c r="Q19" i="181"/>
  <c r="P19" i="182"/>
  <c r="E20" i="182" s="1"/>
  <c r="S16" i="182"/>
  <c r="I16" i="182" s="1"/>
  <c r="O19" i="183"/>
  <c r="D20" i="183" s="1"/>
  <c r="R19" i="183"/>
  <c r="P19" i="184"/>
  <c r="E20" i="184" s="1"/>
  <c r="O19" i="221"/>
  <c r="D20" i="221" s="1"/>
  <c r="Q19" i="185"/>
  <c r="P19" i="186"/>
  <c r="E20" i="186" s="1"/>
  <c r="S16" i="186"/>
  <c r="I16" i="186" s="1"/>
  <c r="N19" i="191"/>
  <c r="C20" i="191" s="1"/>
  <c r="Q19" i="191"/>
  <c r="P19" i="192"/>
  <c r="E20" i="192" s="1"/>
  <c r="S16" i="192"/>
  <c r="I16" i="192" s="1"/>
  <c r="N19" i="188"/>
  <c r="C20" i="188" s="1"/>
  <c r="Q19" i="188"/>
  <c r="P19" i="194"/>
  <c r="E20" i="194" s="1"/>
  <c r="P19" i="196"/>
  <c r="E20" i="196" s="1"/>
  <c r="O19" i="222"/>
  <c r="D20" i="222" s="1"/>
  <c r="R19" i="222"/>
  <c r="R19" i="197"/>
  <c r="N19" i="197"/>
  <c r="C20" i="197" s="1"/>
  <c r="Q19" i="197"/>
  <c r="S8" i="197"/>
  <c r="S8" i="222"/>
  <c r="I8" i="222" s="1"/>
  <c r="S16" i="196"/>
  <c r="I16" i="196" s="1"/>
  <c r="S8" i="196"/>
  <c r="I8" i="196" s="1"/>
  <c r="S16" i="195"/>
  <c r="I16" i="195" s="1"/>
  <c r="R19" i="195"/>
  <c r="S8" i="195"/>
  <c r="I8" i="195" s="1"/>
  <c r="N19" i="194"/>
  <c r="C20" i="194" s="1"/>
  <c r="R19" i="194"/>
  <c r="S16" i="194"/>
  <c r="I16" i="194" s="1"/>
  <c r="S8" i="194"/>
  <c r="I8" i="194" s="1"/>
  <c r="S16" i="188"/>
  <c r="I16" i="188" s="1"/>
  <c r="R19" i="188"/>
  <c r="S8" i="188"/>
  <c r="I8" i="188" s="1"/>
  <c r="N19" i="193"/>
  <c r="C20" i="193" s="1"/>
  <c r="O19" i="193"/>
  <c r="D20" i="193" s="1"/>
  <c r="P19" i="193"/>
  <c r="E20" i="193" s="1"/>
  <c r="Q19" i="193"/>
  <c r="R19" i="193"/>
  <c r="S16" i="193"/>
  <c r="I16" i="193" s="1"/>
  <c r="S8" i="193"/>
  <c r="I8" i="193" s="1"/>
  <c r="N19" i="192"/>
  <c r="C20" i="192" s="1"/>
  <c r="O19" i="192"/>
  <c r="D20" i="192" s="1"/>
  <c r="Q19" i="192"/>
  <c r="R19" i="192"/>
  <c r="S8" i="192"/>
  <c r="I8" i="192" s="1"/>
  <c r="O19" i="191"/>
  <c r="D20" i="191" s="1"/>
  <c r="R19" i="191"/>
  <c r="S8" i="191"/>
  <c r="N19" i="190"/>
  <c r="C20" i="190" s="1"/>
  <c r="O19" i="190"/>
  <c r="D20" i="190" s="1"/>
  <c r="R19" i="190"/>
  <c r="S8" i="190"/>
  <c r="I8" i="190" s="1"/>
  <c r="N19" i="186"/>
  <c r="C20" i="186" s="1"/>
  <c r="Q19" i="186"/>
  <c r="R19" i="186"/>
  <c r="S8" i="186"/>
  <c r="I8" i="186" s="1"/>
  <c r="N19" i="185"/>
  <c r="C20" i="185" s="1"/>
  <c r="O19" i="185"/>
  <c r="D20" i="185" s="1"/>
  <c r="P19" i="185"/>
  <c r="E20" i="185" s="1"/>
  <c r="S16" i="185"/>
  <c r="I16" i="185" s="1"/>
  <c r="S8" i="185"/>
  <c r="I8" i="185" s="1"/>
  <c r="R19" i="221"/>
  <c r="S8" i="221"/>
  <c r="I8" i="221" s="1"/>
  <c r="N19" i="184"/>
  <c r="C20" i="184" s="1"/>
  <c r="O19" i="184"/>
  <c r="D20" i="184" s="1"/>
  <c r="Q19" i="184"/>
  <c r="R19" i="184"/>
  <c r="S16" i="184"/>
  <c r="I16" i="184" s="1"/>
  <c r="S8" i="184"/>
  <c r="I8" i="184" s="1"/>
  <c r="S8" i="183"/>
  <c r="N19" i="182"/>
  <c r="C20" i="182" s="1"/>
  <c r="S8" i="182"/>
  <c r="I8" i="182" s="1"/>
  <c r="O19" i="181"/>
  <c r="D20" i="181" s="1"/>
  <c r="S8" i="181"/>
  <c r="N19" i="187"/>
  <c r="C20" i="187" s="1"/>
  <c r="N19" i="37"/>
  <c r="C20" i="37" s="1"/>
  <c r="O19" i="37"/>
  <c r="D20" i="37" s="1"/>
  <c r="Q19" i="37"/>
  <c r="R19" i="37"/>
  <c r="S16" i="37"/>
  <c r="I16" i="37" s="1"/>
  <c r="S8" i="37"/>
  <c r="I8" i="37" s="1"/>
  <c r="S8" i="159"/>
  <c r="S16" i="180"/>
  <c r="R19" i="180"/>
  <c r="N19" i="180"/>
  <c r="C20" i="180" s="1"/>
  <c r="O19" i="179"/>
  <c r="D20" i="179" s="1"/>
  <c r="R19" i="179"/>
  <c r="S8" i="179"/>
  <c r="I8" i="179" s="1"/>
  <c r="Q19" i="178"/>
  <c r="R19" i="178"/>
  <c r="S16" i="178"/>
  <c r="N19" i="177"/>
  <c r="C20" i="177" s="1"/>
  <c r="R19" i="177"/>
  <c r="S8" i="177"/>
  <c r="S16" i="176"/>
  <c r="I16" i="176" s="1"/>
  <c r="O19" i="176"/>
  <c r="D20" i="176" s="1"/>
  <c r="R19" i="176"/>
  <c r="N19" i="176"/>
  <c r="C20" i="176" s="1"/>
  <c r="S16" i="175"/>
  <c r="R19" i="175"/>
  <c r="N19" i="175"/>
  <c r="C20" i="175" s="1"/>
  <c r="N19" i="174"/>
  <c r="C20" i="174" s="1"/>
  <c r="R19" i="174"/>
  <c r="S8" i="174"/>
  <c r="I8" i="174" s="1"/>
  <c r="S8" i="173"/>
  <c r="I8" i="173" s="1"/>
  <c r="O19" i="173"/>
  <c r="D20" i="173" s="1"/>
  <c r="P19" i="173"/>
  <c r="E20" i="173" s="1"/>
  <c r="S16" i="173"/>
  <c r="R19" i="173"/>
  <c r="N19" i="173"/>
  <c r="C20" i="173" s="1"/>
  <c r="N19" i="172"/>
  <c r="C20" i="172" s="1"/>
  <c r="O19" i="172"/>
  <c r="D20" i="172" s="1"/>
  <c r="R19" i="172"/>
  <c r="S8" i="172"/>
  <c r="N19" i="171"/>
  <c r="C20" i="171" s="1"/>
  <c r="O19" i="171"/>
  <c r="D20" i="171" s="1"/>
  <c r="Q19" i="171"/>
  <c r="R19" i="171"/>
  <c r="S8" i="171"/>
  <c r="O19" i="170"/>
  <c r="D20" i="170" s="1"/>
  <c r="S16" i="170"/>
  <c r="I16" i="170" s="1"/>
  <c r="S8" i="170"/>
  <c r="I8" i="170" s="1"/>
  <c r="N19" i="169"/>
  <c r="C20" i="169" s="1"/>
  <c r="S16" i="169"/>
  <c r="I16" i="169" s="1"/>
  <c r="O19" i="169"/>
  <c r="D20" i="169" s="1"/>
  <c r="R19" i="169"/>
  <c r="S8" i="169"/>
  <c r="S8" i="168"/>
  <c r="O19" i="168"/>
  <c r="P19" i="168"/>
  <c r="Q19" i="168"/>
  <c r="R19" i="168"/>
  <c r="N19" i="168"/>
  <c r="S8" i="166"/>
  <c r="S8" i="167"/>
  <c r="I8" i="167" s="1"/>
  <c r="O19" i="167"/>
  <c r="D20" i="167" s="1"/>
  <c r="Q19" i="167"/>
  <c r="R19" i="167"/>
  <c r="S16" i="167"/>
  <c r="I16" i="167" s="1"/>
  <c r="N19" i="167"/>
  <c r="C20" i="167" s="1"/>
  <c r="O19" i="165"/>
  <c r="D20" i="165" s="1"/>
  <c r="P19" i="164"/>
  <c r="E20" i="164" s="1"/>
  <c r="R19" i="164"/>
  <c r="S16" i="164"/>
  <c r="I16" i="164" s="1"/>
  <c r="S8" i="164"/>
  <c r="I8" i="164" s="1"/>
  <c r="P19" i="163"/>
  <c r="E20" i="163" s="1"/>
  <c r="Q19" i="163"/>
  <c r="S16" i="163"/>
  <c r="I16" i="163" s="1"/>
  <c r="R19" i="163"/>
  <c r="S8" i="163"/>
  <c r="I8" i="163" s="1"/>
  <c r="N19" i="162"/>
  <c r="C20" i="162" s="1"/>
  <c r="S8" i="162"/>
  <c r="N19" i="161"/>
  <c r="C20" i="161" s="1"/>
  <c r="S8" i="161"/>
  <c r="R19" i="160"/>
  <c r="S8" i="160"/>
  <c r="P19" i="158"/>
  <c r="E20" i="158" s="1"/>
  <c r="R19" i="158"/>
  <c r="S16" i="158"/>
  <c r="N19" i="158"/>
  <c r="C20" i="158" s="1"/>
  <c r="N19" i="157"/>
  <c r="C20" i="157" s="1"/>
  <c r="O19" i="157"/>
  <c r="D20" i="157" s="1"/>
  <c r="S16" i="157"/>
  <c r="I16" i="157" s="1"/>
  <c r="S8" i="157"/>
  <c r="I8" i="157" s="1"/>
  <c r="N19" i="220"/>
  <c r="C20" i="220" s="1"/>
  <c r="R19" i="220"/>
  <c r="S16" i="220"/>
  <c r="I16" i="220" s="1"/>
  <c r="S8" i="220"/>
  <c r="I8" i="220" s="1"/>
  <c r="P19" i="156"/>
  <c r="E20" i="156" s="1"/>
  <c r="S8" i="156"/>
  <c r="I8" i="156" s="1"/>
  <c r="N19" i="156"/>
  <c r="C20" i="156" s="1"/>
  <c r="O19" i="156"/>
  <c r="D20" i="156" s="1"/>
  <c r="Q19" i="156"/>
  <c r="S16" i="156"/>
  <c r="I16" i="156" s="1"/>
  <c r="R19" i="155"/>
  <c r="S8" i="155"/>
  <c r="I8" i="155" s="1"/>
  <c r="N19" i="154"/>
  <c r="C20" i="154" s="1"/>
  <c r="Q19" i="154"/>
  <c r="R19" i="154"/>
  <c r="S16" i="154"/>
  <c r="I16" i="154" s="1"/>
  <c r="S8" i="154"/>
  <c r="I8" i="154" s="1"/>
  <c r="S8" i="238"/>
  <c r="S8" i="153"/>
  <c r="N19" i="152"/>
  <c r="C20" i="152" s="1"/>
  <c r="O19" i="152"/>
  <c r="D20" i="152" s="1"/>
  <c r="S16" i="152"/>
  <c r="I16" i="152" s="1"/>
  <c r="S8" i="152"/>
  <c r="I8" i="152" s="1"/>
  <c r="N19" i="151"/>
  <c r="C20" i="151" s="1"/>
  <c r="O19" i="151"/>
  <c r="D20" i="151" s="1"/>
  <c r="R19" i="151"/>
  <c r="S16" i="151"/>
  <c r="I16" i="151" s="1"/>
  <c r="S8" i="151"/>
  <c r="I8" i="151" s="1"/>
  <c r="Q19" i="150"/>
  <c r="R19" i="150"/>
  <c r="S16" i="150"/>
  <c r="I16" i="150" s="1"/>
  <c r="S8" i="150"/>
  <c r="I8" i="150" s="1"/>
  <c r="S8" i="149"/>
  <c r="R19" i="149"/>
  <c r="N19" i="149"/>
  <c r="C20" i="149" s="1"/>
  <c r="S8" i="148"/>
  <c r="I8" i="148" s="1"/>
  <c r="S16" i="148"/>
  <c r="I16" i="148" s="1"/>
  <c r="R19" i="237"/>
  <c r="S8" i="237"/>
  <c r="R19" i="246"/>
  <c r="S8" i="246"/>
  <c r="AC16" i="246"/>
  <c r="AC19" i="246" s="1"/>
  <c r="O19" i="110"/>
  <c r="D20" i="110" s="1"/>
  <c r="Q19" i="111"/>
  <c r="AC8" i="245"/>
  <c r="R19" i="245"/>
  <c r="N19" i="51"/>
  <c r="C20" i="51" s="1"/>
  <c r="Q19" i="51"/>
  <c r="P19" i="234"/>
  <c r="E20" i="234" s="1"/>
  <c r="S16" i="234"/>
  <c r="I16" i="234" s="1"/>
  <c r="O19" i="225"/>
  <c r="D20" i="225" s="1"/>
  <c r="R19" i="225"/>
  <c r="S8" i="141"/>
  <c r="I8" i="141" s="1"/>
  <c r="P19" i="142"/>
  <c r="E20" i="142" s="1"/>
  <c r="P19" i="219"/>
  <c r="E20" i="219" s="1"/>
  <c r="S16" i="219"/>
  <c r="I16" i="219" s="1"/>
  <c r="O19" i="145"/>
  <c r="D20" i="145" s="1"/>
  <c r="N19" i="140"/>
  <c r="C20" i="140" s="1"/>
  <c r="Q19" i="140"/>
  <c r="P19" i="146"/>
  <c r="E20" i="146" s="1"/>
  <c r="P19" i="241"/>
  <c r="E20" i="241" s="1"/>
  <c r="N19" i="111"/>
  <c r="C20" i="111" s="1"/>
  <c r="Q19" i="117"/>
  <c r="O19" i="118"/>
  <c r="D20" i="118" s="1"/>
  <c r="R19" i="118"/>
  <c r="R19" i="121"/>
  <c r="O19" i="189"/>
  <c r="D20" i="189" s="1"/>
  <c r="Q19" i="125"/>
  <c r="N19" i="128"/>
  <c r="C20" i="128" s="1"/>
  <c r="Q19" i="128"/>
  <c r="O19" i="129"/>
  <c r="D20" i="129" s="1"/>
  <c r="R19" i="129"/>
  <c r="AC8" i="243"/>
  <c r="Z19" i="243"/>
  <c r="E21" i="243" s="1"/>
  <c r="N19" i="243"/>
  <c r="C20" i="243" s="1"/>
  <c r="Q19" i="243"/>
  <c r="N19" i="132"/>
  <c r="C20" i="132" s="1"/>
  <c r="N19" i="242"/>
  <c r="C20" i="242" s="1"/>
  <c r="Q19" i="242"/>
  <c r="R19" i="135"/>
  <c r="Q19" i="137"/>
  <c r="Q19" i="139"/>
  <c r="Q19" i="245"/>
  <c r="P19" i="51"/>
  <c r="E20" i="51" s="1"/>
  <c r="S16" i="51"/>
  <c r="I16" i="51" s="1"/>
  <c r="N19" i="225"/>
  <c r="C20" i="225" s="1"/>
  <c r="Q19" i="225"/>
  <c r="P19" i="141"/>
  <c r="E20" i="141" s="1"/>
  <c r="S16" i="141"/>
  <c r="O19" i="142"/>
  <c r="D20" i="142" s="1"/>
  <c r="P19" i="144"/>
  <c r="E20" i="144" s="1"/>
  <c r="O19" i="219"/>
  <c r="D20" i="219" s="1"/>
  <c r="R19" i="219"/>
  <c r="N19" i="145"/>
  <c r="C20" i="145" s="1"/>
  <c r="Q19" i="145"/>
  <c r="S16" i="140"/>
  <c r="I16" i="140" s="1"/>
  <c r="N19" i="147"/>
  <c r="C20" i="147" s="1"/>
  <c r="O19" i="147"/>
  <c r="D20" i="147" s="1"/>
  <c r="R19" i="147"/>
  <c r="S8" i="147"/>
  <c r="N19" i="146"/>
  <c r="C20" i="146" s="1"/>
  <c r="O19" i="146"/>
  <c r="D20" i="146" s="1"/>
  <c r="S16" i="146"/>
  <c r="I16" i="146" s="1"/>
  <c r="R19" i="146"/>
  <c r="S8" i="146"/>
  <c r="I8" i="146" s="1"/>
  <c r="S8" i="140"/>
  <c r="I8" i="140" s="1"/>
  <c r="AC16" i="140"/>
  <c r="AC8" i="140"/>
  <c r="R19" i="145"/>
  <c r="S16" i="145"/>
  <c r="I16" i="145" s="1"/>
  <c r="S8" i="145"/>
  <c r="I8" i="145" s="1"/>
  <c r="N19" i="219"/>
  <c r="C20" i="219" s="1"/>
  <c r="S8" i="219"/>
  <c r="I8" i="219" s="1"/>
  <c r="N19" i="144"/>
  <c r="C20" i="144" s="1"/>
  <c r="Q19" i="144"/>
  <c r="R19" i="144"/>
  <c r="S16" i="144"/>
  <c r="I16" i="144" s="1"/>
  <c r="S8" i="144"/>
  <c r="I8" i="144" s="1"/>
  <c r="N19" i="143"/>
  <c r="C20" i="143" s="1"/>
  <c r="O19" i="143"/>
  <c r="D20" i="143" s="1"/>
  <c r="Q19" i="143"/>
  <c r="R19" i="143"/>
  <c r="S16" i="143"/>
  <c r="I16" i="143" s="1"/>
  <c r="S8" i="143"/>
  <c r="I8" i="143" s="1"/>
  <c r="Q19" i="142"/>
  <c r="S16" i="142"/>
  <c r="I16" i="142" s="1"/>
  <c r="R19" i="142"/>
  <c r="S8" i="142"/>
  <c r="I8" i="142" s="1"/>
  <c r="Q19" i="141"/>
  <c r="N19" i="141"/>
  <c r="C20" i="141" s="1"/>
  <c r="S8" i="225"/>
  <c r="O19" i="234"/>
  <c r="D20" i="234" s="1"/>
  <c r="R19" i="234"/>
  <c r="S8" i="234"/>
  <c r="R19" i="51"/>
  <c r="S8" i="51"/>
  <c r="I8" i="51" s="1"/>
  <c r="N19" i="245"/>
  <c r="C20" i="245" s="1"/>
  <c r="O19" i="245"/>
  <c r="D20" i="245" s="1"/>
  <c r="S16" i="245"/>
  <c r="I16" i="245" s="1"/>
  <c r="S8" i="245"/>
  <c r="I8" i="245" s="1"/>
  <c r="AC16" i="245"/>
  <c r="AC19" i="245" s="1"/>
  <c r="S16" i="109"/>
  <c r="I16" i="109" s="1"/>
  <c r="P19" i="128"/>
  <c r="E20" i="128" s="1"/>
  <c r="O19" i="231"/>
  <c r="D20" i="231" s="1"/>
  <c r="Y19" i="243"/>
  <c r="D21" i="243" s="1"/>
  <c r="AB19" i="243"/>
  <c r="P19" i="243"/>
  <c r="E20" i="243" s="1"/>
  <c r="P19" i="132"/>
  <c r="E20" i="132" s="1"/>
  <c r="R19" i="134"/>
  <c r="P19" i="242"/>
  <c r="E20" i="242" s="1"/>
  <c r="O19" i="136"/>
  <c r="D20" i="136" s="1"/>
  <c r="P19" i="137"/>
  <c r="E20" i="137" s="1"/>
  <c r="O19" i="232"/>
  <c r="D20" i="232" s="1"/>
  <c r="R19" i="232"/>
  <c r="P19" i="139"/>
  <c r="E20" i="139" s="1"/>
  <c r="X19" i="243"/>
  <c r="C21" i="243" s="1"/>
  <c r="AA19" i="243"/>
  <c r="P19" i="130"/>
  <c r="E20" i="130" s="1"/>
  <c r="S16" i="130"/>
  <c r="I16" i="130" s="1"/>
  <c r="N19" i="131"/>
  <c r="C20" i="131" s="1"/>
  <c r="P19" i="133"/>
  <c r="E20" i="133" s="1"/>
  <c r="Q19" i="134"/>
  <c r="P19" i="135"/>
  <c r="E20" i="135" s="1"/>
  <c r="N19" i="136"/>
  <c r="C20" i="136" s="1"/>
  <c r="Q19" i="136"/>
  <c r="P19" i="138"/>
  <c r="E20" i="138" s="1"/>
  <c r="S16" i="138"/>
  <c r="I16" i="138" s="1"/>
  <c r="N19" i="232"/>
  <c r="C20" i="232" s="1"/>
  <c r="Q19" i="232"/>
  <c r="O19" i="109"/>
  <c r="D20" i="109" s="1"/>
  <c r="N19" i="241"/>
  <c r="C20" i="241" s="1"/>
  <c r="Q19" i="241"/>
  <c r="R19" i="54"/>
  <c r="P19" i="113"/>
  <c r="E20" i="113" s="1"/>
  <c r="P19" i="114"/>
  <c r="E20" i="114" s="1"/>
  <c r="S16" i="114"/>
  <c r="I16" i="114" s="1"/>
  <c r="N19" i="115"/>
  <c r="C20" i="115" s="1"/>
  <c r="Q19" i="115"/>
  <c r="P19" i="118"/>
  <c r="E20" i="118" s="1"/>
  <c r="S16" i="118"/>
  <c r="I16" i="118" s="1"/>
  <c r="Q19" i="119"/>
  <c r="P19" i="121"/>
  <c r="E20" i="121" s="1"/>
  <c r="P19" i="189"/>
  <c r="E20" i="189" s="1"/>
  <c r="S16" i="189"/>
  <c r="I16" i="189" s="1"/>
  <c r="P19" i="126"/>
  <c r="E20" i="126" s="1"/>
  <c r="S16" i="126"/>
  <c r="I16" i="126" s="1"/>
  <c r="Q19" i="127"/>
  <c r="P19" i="129"/>
  <c r="E20" i="129" s="1"/>
  <c r="Q19" i="231"/>
  <c r="R19" i="243"/>
  <c r="Q19" i="130"/>
  <c r="P19" i="131"/>
  <c r="E20" i="131" s="1"/>
  <c r="O19" i="132"/>
  <c r="D20" i="132" s="1"/>
  <c r="Q19" i="133"/>
  <c r="P19" i="134"/>
  <c r="E20" i="134" s="1"/>
  <c r="S16" i="134"/>
  <c r="I16" i="134" s="1"/>
  <c r="O19" i="242"/>
  <c r="D20" i="242" s="1"/>
  <c r="Q19" i="135"/>
  <c r="P19" i="136"/>
  <c r="E20" i="136" s="1"/>
  <c r="R19" i="137"/>
  <c r="N19" i="138"/>
  <c r="C20" i="138" s="1"/>
  <c r="Q19" i="138"/>
  <c r="P19" i="232"/>
  <c r="E20" i="232" s="1"/>
  <c r="S16" i="232"/>
  <c r="I16" i="232" s="1"/>
  <c r="S16" i="243"/>
  <c r="I16" i="243" s="1"/>
  <c r="S16" i="132"/>
  <c r="I16" i="132" s="1"/>
  <c r="S16" i="137"/>
  <c r="I16" i="137" s="1"/>
  <c r="S16" i="139"/>
  <c r="I16" i="139" s="1"/>
  <c r="R19" i="107"/>
  <c r="N19" i="139"/>
  <c r="C20" i="139" s="1"/>
  <c r="O19" i="139"/>
  <c r="D20" i="139" s="1"/>
  <c r="R19" i="139"/>
  <c r="S8" i="139"/>
  <c r="I8" i="139" s="1"/>
  <c r="S8" i="232"/>
  <c r="I8" i="232" s="1"/>
  <c r="O19" i="138"/>
  <c r="D20" i="138" s="1"/>
  <c r="R19" i="138"/>
  <c r="S8" i="138"/>
  <c r="I8" i="138" s="1"/>
  <c r="N19" i="137"/>
  <c r="C20" i="137" s="1"/>
  <c r="O19" i="137"/>
  <c r="D20" i="137" s="1"/>
  <c r="S8" i="137"/>
  <c r="I8" i="137" s="1"/>
  <c r="S8" i="136"/>
  <c r="I8" i="136" s="1"/>
  <c r="S16" i="136"/>
  <c r="I16" i="136" s="1"/>
  <c r="R19" i="136"/>
  <c r="N19" i="135"/>
  <c r="C20" i="135" s="1"/>
  <c r="O19" i="135"/>
  <c r="D20" i="135" s="1"/>
  <c r="S16" i="135"/>
  <c r="I16" i="135" s="1"/>
  <c r="S8" i="135"/>
  <c r="I8" i="135" s="1"/>
  <c r="R19" i="242"/>
  <c r="S16" i="242"/>
  <c r="I16" i="242" s="1"/>
  <c r="S8" i="242"/>
  <c r="I8" i="242" s="1"/>
  <c r="N19" i="134"/>
  <c r="C20" i="134" s="1"/>
  <c r="O19" i="134"/>
  <c r="D20" i="134" s="1"/>
  <c r="S8" i="134"/>
  <c r="I8" i="134" s="1"/>
  <c r="N19" i="133"/>
  <c r="C20" i="133" s="1"/>
  <c r="O19" i="133"/>
  <c r="D20" i="133" s="1"/>
  <c r="R19" i="133"/>
  <c r="S16" i="133"/>
  <c r="I16" i="133" s="1"/>
  <c r="S8" i="133"/>
  <c r="I8" i="133" s="1"/>
  <c r="Q19" i="132"/>
  <c r="R19" i="132"/>
  <c r="S8" i="132"/>
  <c r="I8" i="132" s="1"/>
  <c r="O19" i="131"/>
  <c r="D20" i="131" s="1"/>
  <c r="Q19" i="131"/>
  <c r="R19" i="131"/>
  <c r="S16" i="131"/>
  <c r="I16" i="131" s="1"/>
  <c r="S8" i="131"/>
  <c r="I8" i="131" s="1"/>
  <c r="N19" i="130"/>
  <c r="C20" i="130" s="1"/>
  <c r="O19" i="130"/>
  <c r="D20" i="130" s="1"/>
  <c r="R19" i="130"/>
  <c r="S8" i="130"/>
  <c r="I8" i="130" s="1"/>
  <c r="O19" i="243"/>
  <c r="D20" i="243" s="1"/>
  <c r="S8" i="243"/>
  <c r="I8" i="243" s="1"/>
  <c r="AC16" i="243"/>
  <c r="AC19" i="243" s="1"/>
  <c r="P19" i="107"/>
  <c r="E20" i="107" s="1"/>
  <c r="O19" i="108"/>
  <c r="D20" i="108" s="1"/>
  <c r="S8" i="109"/>
  <c r="Q19" i="109"/>
  <c r="P19" i="110"/>
  <c r="E20" i="110" s="1"/>
  <c r="O19" i="241"/>
  <c r="D20" i="241" s="1"/>
  <c r="N19" i="54"/>
  <c r="C20" i="54" s="1"/>
  <c r="Q19" i="54"/>
  <c r="S16" i="54"/>
  <c r="I16" i="54" s="1"/>
  <c r="Q19" i="113"/>
  <c r="Q19" i="114"/>
  <c r="P19" i="115"/>
  <c r="E20" i="115" s="1"/>
  <c r="N19" i="118"/>
  <c r="C20" i="118" s="1"/>
  <c r="Q19" i="118"/>
  <c r="P19" i="119"/>
  <c r="E20" i="119" s="1"/>
  <c r="S16" i="119"/>
  <c r="I16" i="119" s="1"/>
  <c r="O19" i="120"/>
  <c r="D20" i="120" s="1"/>
  <c r="N19" i="121"/>
  <c r="C20" i="121" s="1"/>
  <c r="Q19" i="121"/>
  <c r="P19" i="122"/>
  <c r="E20" i="122" s="1"/>
  <c r="S16" i="122"/>
  <c r="I16" i="122" s="1"/>
  <c r="N19" i="189"/>
  <c r="C20" i="189" s="1"/>
  <c r="Q19" i="189"/>
  <c r="P19" i="124"/>
  <c r="E20" i="124" s="1"/>
  <c r="O19" i="125"/>
  <c r="D20" i="125" s="1"/>
  <c r="N19" i="126"/>
  <c r="C20" i="126" s="1"/>
  <c r="Q19" i="126"/>
  <c r="P19" i="127"/>
  <c r="E20" i="127" s="1"/>
  <c r="S16" i="127"/>
  <c r="I16" i="127" s="1"/>
  <c r="O19" i="128"/>
  <c r="D20" i="128" s="1"/>
  <c r="R19" i="128"/>
  <c r="N19" i="129"/>
  <c r="C20" i="129" s="1"/>
  <c r="Q19" i="129"/>
  <c r="P19" i="231"/>
  <c r="E20" i="231" s="1"/>
  <c r="S16" i="231"/>
  <c r="I16" i="231" s="1"/>
  <c r="S8" i="107"/>
  <c r="I8" i="107" s="1"/>
  <c r="S8" i="54"/>
  <c r="I8" i="54" s="1"/>
  <c r="S16" i="120"/>
  <c r="I16" i="120" s="1"/>
  <c r="S16" i="125"/>
  <c r="I16" i="125" s="1"/>
  <c r="S16" i="128"/>
  <c r="I16" i="128" s="1"/>
  <c r="N19" i="231"/>
  <c r="C20" i="231" s="1"/>
  <c r="R19" i="231"/>
  <c r="S8" i="231"/>
  <c r="I8" i="231" s="1"/>
  <c r="S16" i="129"/>
  <c r="I16" i="129" s="1"/>
  <c r="S8" i="129"/>
  <c r="I8" i="129" s="1"/>
  <c r="S8" i="128"/>
  <c r="N19" i="127"/>
  <c r="C20" i="127" s="1"/>
  <c r="O19" i="127"/>
  <c r="D20" i="127" s="1"/>
  <c r="R19" i="127"/>
  <c r="S8" i="127"/>
  <c r="I8" i="127" s="1"/>
  <c r="O19" i="126"/>
  <c r="D20" i="126" s="1"/>
  <c r="R19" i="126"/>
  <c r="S8" i="126"/>
  <c r="I8" i="126" s="1"/>
  <c r="N19" i="125"/>
  <c r="C20" i="125" s="1"/>
  <c r="R19" i="125"/>
  <c r="S8" i="125"/>
  <c r="I8" i="125" s="1"/>
  <c r="N19" i="124"/>
  <c r="C20" i="124" s="1"/>
  <c r="O19" i="124"/>
  <c r="D20" i="124" s="1"/>
  <c r="Q19" i="124"/>
  <c r="R19" i="124"/>
  <c r="S16" i="124"/>
  <c r="I16" i="124" s="1"/>
  <c r="S8" i="124"/>
  <c r="I8" i="124" s="1"/>
  <c r="R19" i="189"/>
  <c r="S8" i="189"/>
  <c r="I8" i="189" s="1"/>
  <c r="N19" i="123"/>
  <c r="C20" i="123" s="1"/>
  <c r="O19" i="123"/>
  <c r="D20" i="123" s="1"/>
  <c r="Q19" i="123"/>
  <c r="R19" i="123"/>
  <c r="S16" i="123"/>
  <c r="I16" i="123" s="1"/>
  <c r="S8" i="123"/>
  <c r="I8" i="123" s="1"/>
  <c r="N19" i="122"/>
  <c r="C20" i="122" s="1"/>
  <c r="O19" i="122"/>
  <c r="D20" i="122" s="1"/>
  <c r="Q19" i="122"/>
  <c r="R19" i="122"/>
  <c r="S8" i="122"/>
  <c r="I8" i="122" s="1"/>
  <c r="O19" i="121"/>
  <c r="D20" i="121" s="1"/>
  <c r="S16" i="121"/>
  <c r="I16" i="121" s="1"/>
  <c r="S8" i="121"/>
  <c r="I8" i="121" s="1"/>
  <c r="N19" i="120"/>
  <c r="C20" i="120" s="1"/>
  <c r="Q19" i="120"/>
  <c r="R19" i="120"/>
  <c r="S8" i="120"/>
  <c r="I8" i="120" s="1"/>
  <c r="N19" i="119"/>
  <c r="C20" i="119" s="1"/>
  <c r="O19" i="119"/>
  <c r="D20" i="119" s="1"/>
  <c r="R19" i="119"/>
  <c r="S8" i="119"/>
  <c r="I8" i="119" s="1"/>
  <c r="S8" i="118"/>
  <c r="I8" i="118" s="1"/>
  <c r="N19" i="117"/>
  <c r="C20" i="117" s="1"/>
  <c r="O19" i="117"/>
  <c r="D20" i="117" s="1"/>
  <c r="R19" i="117"/>
  <c r="S16" i="117"/>
  <c r="I16" i="117" s="1"/>
  <c r="S8" i="117"/>
  <c r="I8" i="117" s="1"/>
  <c r="R19" i="115"/>
  <c r="S16" i="115"/>
  <c r="I16" i="115" s="1"/>
  <c r="S8" i="115"/>
  <c r="I8" i="115" s="1"/>
  <c r="N19" i="114"/>
  <c r="C20" i="114" s="1"/>
  <c r="O19" i="114"/>
  <c r="D20" i="114" s="1"/>
  <c r="R19" i="114"/>
  <c r="S8" i="114"/>
  <c r="S8" i="113"/>
  <c r="I8" i="113" s="1"/>
  <c r="O19" i="113"/>
  <c r="D20" i="113" s="1"/>
  <c r="S16" i="113"/>
  <c r="I16" i="113" s="1"/>
  <c r="R19" i="113"/>
  <c r="N19" i="113"/>
  <c r="C20" i="113" s="1"/>
  <c r="O19" i="111"/>
  <c r="D20" i="111" s="1"/>
  <c r="S16" i="111"/>
  <c r="I16" i="111" s="1"/>
  <c r="R19" i="111"/>
  <c r="S8" i="111"/>
  <c r="I8" i="111" s="1"/>
  <c r="O19" i="54"/>
  <c r="D20" i="54" s="1"/>
  <c r="R19" i="241"/>
  <c r="S16" i="241"/>
  <c r="I16" i="241" s="1"/>
  <c r="S8" i="241"/>
  <c r="I8" i="241" s="1"/>
  <c r="R19" i="110"/>
  <c r="S16" i="110"/>
  <c r="I16" i="110" s="1"/>
  <c r="S8" i="110"/>
  <c r="I8" i="110" s="1"/>
  <c r="R19" i="109"/>
  <c r="N19" i="109"/>
  <c r="C20" i="109" s="1"/>
  <c r="N19" i="108"/>
  <c r="C20" i="108" s="1"/>
  <c r="P19" i="108"/>
  <c r="E20" i="108" s="1"/>
  <c r="Q19" i="108"/>
  <c r="S16" i="108"/>
  <c r="I16" i="108" s="1"/>
  <c r="R19" i="108"/>
  <c r="S8" i="108"/>
  <c r="I8" i="108" s="1"/>
  <c r="O19" i="107"/>
  <c r="D20" i="107" s="1"/>
  <c r="S16" i="107"/>
  <c r="I16" i="107" s="1"/>
  <c r="N19" i="107"/>
  <c r="C20" i="107" s="1"/>
  <c r="Q23" i="106"/>
  <c r="I25" i="106" s="1"/>
  <c r="R16" i="106"/>
  <c r="Q16" i="106"/>
  <c r="P16" i="106"/>
  <c r="O16" i="106"/>
  <c r="N16" i="106"/>
  <c r="R8" i="106"/>
  <c r="Q8" i="106"/>
  <c r="P8" i="106"/>
  <c r="O8" i="106"/>
  <c r="N8" i="106"/>
  <c r="Q23" i="105"/>
  <c r="I25" i="105" s="1"/>
  <c r="R16" i="105"/>
  <c r="Q16" i="105"/>
  <c r="P16" i="105"/>
  <c r="O16" i="105"/>
  <c r="N16" i="105"/>
  <c r="R8" i="105"/>
  <c r="Q8" i="105"/>
  <c r="P8" i="105"/>
  <c r="O8" i="105"/>
  <c r="N8" i="105"/>
  <c r="Q23" i="217"/>
  <c r="I25" i="217" s="1"/>
  <c r="R16" i="217"/>
  <c r="Q16" i="217"/>
  <c r="P16" i="217"/>
  <c r="O16" i="217"/>
  <c r="N16" i="217"/>
  <c r="R8" i="217"/>
  <c r="Q8" i="217"/>
  <c r="P8" i="217"/>
  <c r="O8" i="217"/>
  <c r="N8" i="217"/>
  <c r="Q23" i="101"/>
  <c r="I25" i="101" s="1"/>
  <c r="R16" i="101"/>
  <c r="Q16" i="101"/>
  <c r="P16" i="101"/>
  <c r="O16" i="101"/>
  <c r="N16" i="101"/>
  <c r="R8" i="101"/>
  <c r="Q8" i="101"/>
  <c r="P8" i="101"/>
  <c r="O8" i="101"/>
  <c r="N8" i="101"/>
  <c r="Q23" i="42"/>
  <c r="I25" i="42" s="1"/>
  <c r="U19" i="42"/>
  <c r="K19" i="42" s="1"/>
  <c r="R16" i="42"/>
  <c r="Q16" i="42"/>
  <c r="P16" i="42"/>
  <c r="O16" i="42"/>
  <c r="N16" i="42"/>
  <c r="R8" i="42"/>
  <c r="Q8" i="42"/>
  <c r="P8" i="42"/>
  <c r="O8" i="42"/>
  <c r="N8" i="42"/>
  <c r="Q23" i="100"/>
  <c r="I25" i="100" s="1"/>
  <c r="R16" i="100"/>
  <c r="Q16" i="100"/>
  <c r="P16" i="100"/>
  <c r="O16" i="100"/>
  <c r="N16" i="100"/>
  <c r="R8" i="100"/>
  <c r="Q8" i="100"/>
  <c r="P8" i="100"/>
  <c r="O8" i="100"/>
  <c r="N8" i="100"/>
  <c r="Q23" i="99"/>
  <c r="I25" i="99" s="1"/>
  <c r="R16" i="99"/>
  <c r="Q16" i="99"/>
  <c r="P16" i="99"/>
  <c r="O16" i="99"/>
  <c r="N16" i="99"/>
  <c r="R8" i="99"/>
  <c r="Q8" i="99"/>
  <c r="P8" i="99"/>
  <c r="O8" i="99"/>
  <c r="N8" i="99"/>
  <c r="Q23" i="98"/>
  <c r="I25" i="98" s="1"/>
  <c r="R16" i="98"/>
  <c r="Q16" i="98"/>
  <c r="P16" i="98"/>
  <c r="O16" i="98"/>
  <c r="N16" i="98"/>
  <c r="R8" i="98"/>
  <c r="Q8" i="98"/>
  <c r="P8" i="98"/>
  <c r="O8" i="98"/>
  <c r="N8" i="98"/>
  <c r="Q23" i="96"/>
  <c r="I25" i="96" s="1"/>
  <c r="R16" i="96"/>
  <c r="Q16" i="96"/>
  <c r="P16" i="96"/>
  <c r="O16" i="96"/>
  <c r="N16" i="96"/>
  <c r="R8" i="96"/>
  <c r="Q8" i="96"/>
  <c r="P8" i="96"/>
  <c r="O8" i="96"/>
  <c r="N8" i="96"/>
  <c r="Q23" i="95"/>
  <c r="I25" i="95" s="1"/>
  <c r="R16" i="95"/>
  <c r="Q16" i="95"/>
  <c r="P16" i="95"/>
  <c r="O16" i="95"/>
  <c r="N16" i="95"/>
  <c r="R8" i="95"/>
  <c r="Q8" i="95"/>
  <c r="P8" i="95"/>
  <c r="O8" i="95"/>
  <c r="N8" i="95"/>
  <c r="Q23" i="202"/>
  <c r="I25" i="202" s="1"/>
  <c r="R16" i="202"/>
  <c r="Q16" i="202"/>
  <c r="P16" i="202"/>
  <c r="O16" i="202"/>
  <c r="N16" i="202"/>
  <c r="R8" i="202"/>
  <c r="Q8" i="202"/>
  <c r="P8" i="202"/>
  <c r="O8" i="202"/>
  <c r="N8" i="202"/>
  <c r="Q23" i="93"/>
  <c r="I25" i="93" s="1"/>
  <c r="R16" i="93"/>
  <c r="Q16" i="93"/>
  <c r="P16" i="93"/>
  <c r="O16" i="93"/>
  <c r="N16" i="93"/>
  <c r="R8" i="93"/>
  <c r="Q8" i="93"/>
  <c r="P8" i="93"/>
  <c r="O8" i="93"/>
  <c r="N8" i="93"/>
  <c r="Q23" i="92"/>
  <c r="I25" i="92" s="1"/>
  <c r="R16" i="92"/>
  <c r="Q16" i="92"/>
  <c r="P16" i="92"/>
  <c r="O16" i="92"/>
  <c r="N16" i="92"/>
  <c r="R8" i="92"/>
  <c r="Q8" i="92"/>
  <c r="P8" i="92"/>
  <c r="O8" i="92"/>
  <c r="N8" i="92"/>
  <c r="Q23" i="72"/>
  <c r="I25" i="72" s="1"/>
  <c r="U19" i="72"/>
  <c r="K19" i="72" s="1"/>
  <c r="R16" i="72"/>
  <c r="Q16" i="72"/>
  <c r="P16" i="72"/>
  <c r="O16" i="72"/>
  <c r="N16" i="72"/>
  <c r="R8" i="72"/>
  <c r="Q8" i="72"/>
  <c r="P8" i="72"/>
  <c r="O8" i="72"/>
  <c r="N8" i="72"/>
  <c r="Q23" i="91"/>
  <c r="I25" i="91" s="1"/>
  <c r="R16" i="91"/>
  <c r="Q16" i="91"/>
  <c r="P16" i="91"/>
  <c r="O16" i="91"/>
  <c r="N16" i="91"/>
  <c r="R8" i="91"/>
  <c r="Q8" i="91"/>
  <c r="P8" i="91"/>
  <c r="O8" i="91"/>
  <c r="N8" i="91"/>
  <c r="Q23" i="90"/>
  <c r="I25" i="90" s="1"/>
  <c r="R16" i="90"/>
  <c r="Q16" i="90"/>
  <c r="P16" i="90"/>
  <c r="O16" i="90"/>
  <c r="N16" i="90"/>
  <c r="R8" i="90"/>
  <c r="Q8" i="90"/>
  <c r="P8" i="90"/>
  <c r="O8" i="90"/>
  <c r="N8" i="90"/>
  <c r="Q23" i="89"/>
  <c r="I25" i="89" s="1"/>
  <c r="R16" i="89"/>
  <c r="Q16" i="89"/>
  <c r="P16" i="89"/>
  <c r="O16" i="89"/>
  <c r="N16" i="89"/>
  <c r="R8" i="89"/>
  <c r="Q8" i="89"/>
  <c r="P8" i="89"/>
  <c r="O8" i="89"/>
  <c r="N8" i="89"/>
  <c r="Q23" i="88"/>
  <c r="I25" i="88" s="1"/>
  <c r="R16" i="88"/>
  <c r="Q16" i="88"/>
  <c r="P16" i="88"/>
  <c r="O16" i="88"/>
  <c r="N16" i="88"/>
  <c r="R8" i="88"/>
  <c r="Q8" i="88"/>
  <c r="P8" i="88"/>
  <c r="O8" i="88"/>
  <c r="N8" i="88"/>
  <c r="S19" i="180" l="1"/>
  <c r="I19" i="180" s="1"/>
  <c r="I16" i="180"/>
  <c r="S19" i="166"/>
  <c r="S19" i="114"/>
  <c r="I19" i="114" s="1"/>
  <c r="I8" i="114"/>
  <c r="S19" i="109"/>
  <c r="I19" i="109" s="1"/>
  <c r="I8" i="109"/>
  <c r="S19" i="147"/>
  <c r="I19" i="147" s="1"/>
  <c r="I8" i="147"/>
  <c r="S19" i="153"/>
  <c r="I19" i="153" s="1"/>
  <c r="I8" i="153"/>
  <c r="S19" i="158"/>
  <c r="I19" i="158" s="1"/>
  <c r="I16" i="158"/>
  <c r="S19" i="160"/>
  <c r="I19" i="160" s="1"/>
  <c r="I8" i="160"/>
  <c r="S19" i="169"/>
  <c r="I19" i="169" s="1"/>
  <c r="I8" i="169"/>
  <c r="S19" i="177"/>
  <c r="I19" i="177" s="1"/>
  <c r="I8" i="177"/>
  <c r="S19" i="178"/>
  <c r="I19" i="178" s="1"/>
  <c r="I16" i="178"/>
  <c r="S19" i="159"/>
  <c r="I19" i="159" s="1"/>
  <c r="I8" i="159"/>
  <c r="S19" i="183"/>
  <c r="I19" i="183" s="1"/>
  <c r="I8" i="183"/>
  <c r="S19" i="247"/>
  <c r="I19" i="247" s="1"/>
  <c r="I8" i="247"/>
  <c r="S19" i="237"/>
  <c r="I19" i="237" s="1"/>
  <c r="I8" i="237"/>
  <c r="S19" i="149"/>
  <c r="I19" i="149" s="1"/>
  <c r="I8" i="149"/>
  <c r="S19" i="238"/>
  <c r="I19" i="238" s="1"/>
  <c r="I8" i="238"/>
  <c r="S19" i="162"/>
  <c r="I19" i="162" s="1"/>
  <c r="I8" i="162"/>
  <c r="E21" i="168"/>
  <c r="S19" i="172"/>
  <c r="I19" i="172" s="1"/>
  <c r="I8" i="172"/>
  <c r="S19" i="173"/>
  <c r="I19" i="173" s="1"/>
  <c r="I16" i="173"/>
  <c r="S19" i="175"/>
  <c r="I19" i="175" s="1"/>
  <c r="I16" i="175"/>
  <c r="S19" i="191"/>
  <c r="I19" i="191" s="1"/>
  <c r="I8" i="191"/>
  <c r="S19" i="165"/>
  <c r="I19" i="165" s="1"/>
  <c r="I16" i="165"/>
  <c r="S19" i="198"/>
  <c r="I19" i="198" s="1"/>
  <c r="I8" i="198"/>
  <c r="S19" i="128"/>
  <c r="I19" i="128" s="1"/>
  <c r="I8" i="128"/>
  <c r="S19" i="234"/>
  <c r="I19" i="234" s="1"/>
  <c r="I8" i="234"/>
  <c r="S19" i="225"/>
  <c r="I19" i="225" s="1"/>
  <c r="I8" i="225"/>
  <c r="S19" i="141"/>
  <c r="I19" i="141" s="1"/>
  <c r="I16" i="141"/>
  <c r="S19" i="246"/>
  <c r="I19" i="246" s="1"/>
  <c r="I8" i="246"/>
  <c r="S19" i="161"/>
  <c r="I19" i="161" s="1"/>
  <c r="I8" i="161"/>
  <c r="D21" i="168"/>
  <c r="S19" i="171"/>
  <c r="I19" i="171" s="1"/>
  <c r="I8" i="171"/>
  <c r="S19" i="181"/>
  <c r="I19" i="181" s="1"/>
  <c r="I8" i="181"/>
  <c r="S19" i="197"/>
  <c r="I19" i="197" s="1"/>
  <c r="I8" i="197"/>
  <c r="S19" i="223"/>
  <c r="I19" i="223" s="1"/>
  <c r="I8" i="223"/>
  <c r="S19" i="186"/>
  <c r="I19" i="186" s="1"/>
  <c r="S19" i="155"/>
  <c r="I19" i="155" s="1"/>
  <c r="S19" i="231"/>
  <c r="I19" i="231" s="1"/>
  <c r="S19" i="179"/>
  <c r="I19" i="179" s="1"/>
  <c r="S19" i="130"/>
  <c r="I19" i="130" s="1"/>
  <c r="S19" i="174"/>
  <c r="I19" i="174" s="1"/>
  <c r="S19" i="126"/>
  <c r="I19" i="126" s="1"/>
  <c r="S19" i="190"/>
  <c r="I19" i="190" s="1"/>
  <c r="S19" i="176"/>
  <c r="I19" i="176" s="1"/>
  <c r="S19" i="182"/>
  <c r="I19" i="182" s="1"/>
  <c r="S19" i="221"/>
  <c r="I19" i="221" s="1"/>
  <c r="S19" i="222"/>
  <c r="I19" i="222" s="1"/>
  <c r="S19" i="189"/>
  <c r="I19" i="189" s="1"/>
  <c r="S19" i="107"/>
  <c r="I19" i="107" s="1"/>
  <c r="S19" i="118"/>
  <c r="I19" i="118" s="1"/>
  <c r="S19" i="219"/>
  <c r="I19" i="219" s="1"/>
  <c r="S19" i="120"/>
  <c r="I19" i="120" s="1"/>
  <c r="S19" i="243"/>
  <c r="I19" i="243" s="1"/>
  <c r="S19" i="192"/>
  <c r="I19" i="192" s="1"/>
  <c r="S19" i="51"/>
  <c r="I19" i="51" s="1"/>
  <c r="S19" i="7"/>
  <c r="P20" i="7"/>
  <c r="P20" i="19"/>
  <c r="S19" i="19"/>
  <c r="S19" i="201"/>
  <c r="I19" i="201" s="1"/>
  <c r="S19" i="200"/>
  <c r="I19" i="200" s="1"/>
  <c r="S19" i="199"/>
  <c r="I19" i="199" s="1"/>
  <c r="S19" i="54"/>
  <c r="I19" i="54" s="1"/>
  <c r="S19" i="134"/>
  <c r="I19" i="134" s="1"/>
  <c r="S19" i="140"/>
  <c r="I19" i="140" s="1"/>
  <c r="S19" i="196"/>
  <c r="I19" i="196" s="1"/>
  <c r="S19" i="195"/>
  <c r="I19" i="195" s="1"/>
  <c r="S19" i="194"/>
  <c r="I19" i="194" s="1"/>
  <c r="S19" i="188"/>
  <c r="I19" i="188" s="1"/>
  <c r="S19" i="193"/>
  <c r="I19" i="193" s="1"/>
  <c r="S19" i="185"/>
  <c r="I19" i="185" s="1"/>
  <c r="S19" i="184"/>
  <c r="I19" i="184" s="1"/>
  <c r="S19" i="37"/>
  <c r="I19" i="37" s="1"/>
  <c r="S19" i="170"/>
  <c r="I19" i="170" s="1"/>
  <c r="S19" i="168"/>
  <c r="S19" i="167"/>
  <c r="I19" i="167" s="1"/>
  <c r="S19" i="164"/>
  <c r="I19" i="164" s="1"/>
  <c r="S19" i="163"/>
  <c r="I19" i="163" s="1"/>
  <c r="S19" i="157"/>
  <c r="I19" i="157" s="1"/>
  <c r="S19" i="220"/>
  <c r="I19" i="220" s="1"/>
  <c r="S19" i="156"/>
  <c r="I19" i="156" s="1"/>
  <c r="S19" i="154"/>
  <c r="I19" i="154" s="1"/>
  <c r="S19" i="152"/>
  <c r="I19" i="152" s="1"/>
  <c r="S19" i="151"/>
  <c r="I19" i="151" s="1"/>
  <c r="S19" i="150"/>
  <c r="I19" i="150" s="1"/>
  <c r="S19" i="148"/>
  <c r="I19" i="148" s="1"/>
  <c r="P19" i="88"/>
  <c r="E20" i="88" s="1"/>
  <c r="N19" i="72"/>
  <c r="C20" i="72" s="1"/>
  <c r="Q19" i="72"/>
  <c r="P19" i="202"/>
  <c r="E20" i="202" s="1"/>
  <c r="P19" i="98"/>
  <c r="E20" i="98" s="1"/>
  <c r="P19" i="42"/>
  <c r="E20" i="42" s="1"/>
  <c r="S19" i="119"/>
  <c r="I19" i="119" s="1"/>
  <c r="S19" i="132"/>
  <c r="I19" i="132" s="1"/>
  <c r="S19" i="138"/>
  <c r="I19" i="138" s="1"/>
  <c r="S19" i="146"/>
  <c r="I19" i="146" s="1"/>
  <c r="AC19" i="140"/>
  <c r="S19" i="145"/>
  <c r="I19" i="145" s="1"/>
  <c r="S19" i="144"/>
  <c r="I19" i="144" s="1"/>
  <c r="S19" i="143"/>
  <c r="I19" i="143" s="1"/>
  <c r="S19" i="142"/>
  <c r="I19" i="142" s="1"/>
  <c r="S19" i="245"/>
  <c r="I19" i="245" s="1"/>
  <c r="S16" i="98"/>
  <c r="I16" i="98" s="1"/>
  <c r="S16" i="42"/>
  <c r="I16" i="42" s="1"/>
  <c r="S19" i="127"/>
  <c r="I19" i="127" s="1"/>
  <c r="S19" i="137"/>
  <c r="I19" i="137" s="1"/>
  <c r="S19" i="232"/>
  <c r="I19" i="232" s="1"/>
  <c r="S8" i="90"/>
  <c r="I8" i="90" s="1"/>
  <c r="Q19" i="90"/>
  <c r="O19" i="90"/>
  <c r="D20" i="90" s="1"/>
  <c r="O19" i="91"/>
  <c r="D20" i="91" s="1"/>
  <c r="N19" i="93"/>
  <c r="C20" i="93" s="1"/>
  <c r="Q19" i="96"/>
  <c r="Q19" i="100"/>
  <c r="P19" i="217"/>
  <c r="E20" i="217" s="1"/>
  <c r="S16" i="217"/>
  <c r="I16" i="217" s="1"/>
  <c r="S19" i="122"/>
  <c r="I19" i="122" s="1"/>
  <c r="R19" i="95"/>
  <c r="Q19" i="101"/>
  <c r="Q19" i="106"/>
  <c r="S19" i="139"/>
  <c r="I19" i="139" s="1"/>
  <c r="S19" i="136"/>
  <c r="I19" i="136" s="1"/>
  <c r="S19" i="135"/>
  <c r="I19" i="135" s="1"/>
  <c r="S19" i="242"/>
  <c r="I19" i="242" s="1"/>
  <c r="S19" i="133"/>
  <c r="I19" i="133" s="1"/>
  <c r="S19" i="131"/>
  <c r="I19" i="131" s="1"/>
  <c r="P19" i="89"/>
  <c r="E20" i="89" s="1"/>
  <c r="S8" i="89"/>
  <c r="I8" i="89" s="1"/>
  <c r="N19" i="91"/>
  <c r="C20" i="91" s="1"/>
  <c r="P19" i="72"/>
  <c r="E20" i="72" s="1"/>
  <c r="S16" i="72"/>
  <c r="I16" i="72" s="1"/>
  <c r="Q19" i="92"/>
  <c r="S8" i="202"/>
  <c r="I8" i="202" s="1"/>
  <c r="R19" i="202"/>
  <c r="N19" i="95"/>
  <c r="C20" i="95" s="1"/>
  <c r="Q19" i="95"/>
  <c r="P19" i="96"/>
  <c r="E20" i="96" s="1"/>
  <c r="O19" i="98"/>
  <c r="D20" i="98" s="1"/>
  <c r="R19" i="98"/>
  <c r="Q19" i="99"/>
  <c r="P19" i="100"/>
  <c r="E20" i="100" s="1"/>
  <c r="O19" i="42"/>
  <c r="D20" i="42" s="1"/>
  <c r="R19" i="42"/>
  <c r="P19" i="101"/>
  <c r="E20" i="101" s="1"/>
  <c r="R19" i="217"/>
  <c r="P19" i="106"/>
  <c r="E20" i="106" s="1"/>
  <c r="S19" i="125"/>
  <c r="I19" i="125" s="1"/>
  <c r="S16" i="89"/>
  <c r="I16" i="89" s="1"/>
  <c r="P19" i="91"/>
  <c r="E20" i="91" s="1"/>
  <c r="O19" i="72"/>
  <c r="D20" i="72" s="1"/>
  <c r="R19" i="72"/>
  <c r="P19" i="92"/>
  <c r="E20" i="92" s="1"/>
  <c r="O19" i="93"/>
  <c r="D20" i="93" s="1"/>
  <c r="N19" i="202"/>
  <c r="C20" i="202" s="1"/>
  <c r="Q19" i="202"/>
  <c r="S16" i="202"/>
  <c r="I16" i="202" s="1"/>
  <c r="P19" i="95"/>
  <c r="E20" i="95" s="1"/>
  <c r="S16" i="95"/>
  <c r="I16" i="95" s="1"/>
  <c r="N19" i="98"/>
  <c r="C20" i="98" s="1"/>
  <c r="Q19" i="98"/>
  <c r="P19" i="99"/>
  <c r="E20" i="99" s="1"/>
  <c r="N19" i="42"/>
  <c r="C20" i="42" s="1"/>
  <c r="Q19" i="42"/>
  <c r="O19" i="101"/>
  <c r="D20" i="101" s="1"/>
  <c r="R19" i="101"/>
  <c r="S16" i="101"/>
  <c r="I16" i="101" s="1"/>
  <c r="S8" i="217"/>
  <c r="I8" i="217" s="1"/>
  <c r="Q19" i="217"/>
  <c r="P19" i="105"/>
  <c r="E20" i="105" s="1"/>
  <c r="S19" i="129"/>
  <c r="I19" i="129" s="1"/>
  <c r="S19" i="124"/>
  <c r="I19" i="124" s="1"/>
  <c r="S19" i="123"/>
  <c r="I19" i="123" s="1"/>
  <c r="S19" i="121"/>
  <c r="I19" i="121" s="1"/>
  <c r="S19" i="117"/>
  <c r="I19" i="117" s="1"/>
  <c r="S19" i="115"/>
  <c r="I19" i="115" s="1"/>
  <c r="S19" i="113"/>
  <c r="I19" i="113" s="1"/>
  <c r="S19" i="111"/>
  <c r="I19" i="111" s="1"/>
  <c r="S19" i="241"/>
  <c r="I19" i="241" s="1"/>
  <c r="S19" i="110"/>
  <c r="I19" i="110" s="1"/>
  <c r="S19" i="108"/>
  <c r="I19" i="108" s="1"/>
  <c r="N19" i="106"/>
  <c r="C20" i="106" s="1"/>
  <c r="S16" i="106"/>
  <c r="I16" i="106" s="1"/>
  <c r="O19" i="106"/>
  <c r="D20" i="106" s="1"/>
  <c r="R19" i="106"/>
  <c r="S8" i="106"/>
  <c r="S16" i="105"/>
  <c r="I16" i="105" s="1"/>
  <c r="O19" i="105"/>
  <c r="D20" i="105" s="1"/>
  <c r="R19" i="105"/>
  <c r="N19" i="105"/>
  <c r="C20" i="105" s="1"/>
  <c r="Q19" i="105"/>
  <c r="S8" i="105"/>
  <c r="I8" i="105" s="1"/>
  <c r="O19" i="217"/>
  <c r="D20" i="217" s="1"/>
  <c r="N19" i="217"/>
  <c r="C20" i="217" s="1"/>
  <c r="N19" i="101"/>
  <c r="C20" i="101" s="1"/>
  <c r="S8" i="101"/>
  <c r="I8" i="101" s="1"/>
  <c r="S8" i="42"/>
  <c r="I8" i="42" s="1"/>
  <c r="N19" i="100"/>
  <c r="C20" i="100" s="1"/>
  <c r="O19" i="100"/>
  <c r="D20" i="100" s="1"/>
  <c r="R19" i="100"/>
  <c r="S16" i="100"/>
  <c r="I16" i="100" s="1"/>
  <c r="S8" i="100"/>
  <c r="I8" i="100" s="1"/>
  <c r="N19" i="99"/>
  <c r="C20" i="99" s="1"/>
  <c r="O19" i="99"/>
  <c r="D20" i="99" s="1"/>
  <c r="S16" i="99"/>
  <c r="I16" i="99" s="1"/>
  <c r="R19" i="99"/>
  <c r="S8" i="99"/>
  <c r="I8" i="99" s="1"/>
  <c r="S8" i="98"/>
  <c r="S8" i="96"/>
  <c r="I8" i="96" s="1"/>
  <c r="N19" i="96"/>
  <c r="C20" i="96" s="1"/>
  <c r="S16" i="96"/>
  <c r="I16" i="96" s="1"/>
  <c r="R19" i="96"/>
  <c r="O19" i="96"/>
  <c r="D20" i="96" s="1"/>
  <c r="O19" i="95"/>
  <c r="D20" i="95" s="1"/>
  <c r="S8" i="95"/>
  <c r="I8" i="95" s="1"/>
  <c r="O19" i="202"/>
  <c r="D20" i="202" s="1"/>
  <c r="P19" i="93"/>
  <c r="E20" i="93" s="1"/>
  <c r="Q19" i="93"/>
  <c r="R19" i="93"/>
  <c r="S16" i="93"/>
  <c r="I16" i="93" s="1"/>
  <c r="S8" i="93"/>
  <c r="I8" i="93" s="1"/>
  <c r="N19" i="92"/>
  <c r="C20" i="92" s="1"/>
  <c r="O19" i="92"/>
  <c r="D20" i="92" s="1"/>
  <c r="R19" i="92"/>
  <c r="S16" i="92"/>
  <c r="I16" i="92" s="1"/>
  <c r="S8" i="92"/>
  <c r="I8" i="92" s="1"/>
  <c r="S8" i="72"/>
  <c r="I8" i="72" s="1"/>
  <c r="Q19" i="91"/>
  <c r="R19" i="91"/>
  <c r="S16" i="91"/>
  <c r="I16" i="91" s="1"/>
  <c r="S8" i="91"/>
  <c r="I8" i="91" s="1"/>
  <c r="P19" i="90"/>
  <c r="E20" i="90" s="1"/>
  <c r="S16" i="90"/>
  <c r="I16" i="90" s="1"/>
  <c r="R19" i="90"/>
  <c r="N19" i="90"/>
  <c r="C20" i="90" s="1"/>
  <c r="O19" i="89"/>
  <c r="D20" i="89" s="1"/>
  <c r="Q19" i="89"/>
  <c r="R19" i="89"/>
  <c r="N19" i="89"/>
  <c r="C20" i="89" s="1"/>
  <c r="S8" i="88"/>
  <c r="I8" i="88" s="1"/>
  <c r="N19" i="88"/>
  <c r="C20" i="88" s="1"/>
  <c r="Q19" i="88"/>
  <c r="R19" i="88"/>
  <c r="S16" i="88"/>
  <c r="I16" i="88" s="1"/>
  <c r="O19" i="88"/>
  <c r="D20" i="88" s="1"/>
  <c r="Q23" i="86"/>
  <c r="I25" i="86" s="1"/>
  <c r="R16" i="86"/>
  <c r="Q16" i="86"/>
  <c r="P16" i="86"/>
  <c r="O16" i="86"/>
  <c r="N16" i="86"/>
  <c r="R8" i="86"/>
  <c r="Q8" i="86"/>
  <c r="P8" i="86"/>
  <c r="O8" i="86"/>
  <c r="N8" i="86"/>
  <c r="Q23" i="85"/>
  <c r="I25" i="85" s="1"/>
  <c r="R16" i="85"/>
  <c r="Q16" i="85"/>
  <c r="P16" i="85"/>
  <c r="O16" i="85"/>
  <c r="N16" i="85"/>
  <c r="R8" i="85"/>
  <c r="Q8" i="85"/>
  <c r="P8" i="85"/>
  <c r="O8" i="85"/>
  <c r="N8" i="85"/>
  <c r="Q23" i="84"/>
  <c r="I25" i="84" s="1"/>
  <c r="R16" i="84"/>
  <c r="Q16" i="84"/>
  <c r="P16" i="84"/>
  <c r="O16" i="84"/>
  <c r="N16" i="84"/>
  <c r="R8" i="84"/>
  <c r="Q8" i="84"/>
  <c r="P8" i="84"/>
  <c r="O8" i="84"/>
  <c r="N8" i="84"/>
  <c r="Q23" i="83"/>
  <c r="I25" i="83" s="1"/>
  <c r="R16" i="83"/>
  <c r="Q16" i="83"/>
  <c r="P16" i="83"/>
  <c r="O16" i="83"/>
  <c r="N16" i="83"/>
  <c r="R8" i="83"/>
  <c r="Q8" i="83"/>
  <c r="P8" i="83"/>
  <c r="O8" i="83"/>
  <c r="N8" i="83"/>
  <c r="Q23" i="214"/>
  <c r="I25" i="214" s="1"/>
  <c r="R16" i="214"/>
  <c r="Q16" i="214"/>
  <c r="P16" i="214"/>
  <c r="O16" i="214"/>
  <c r="N16" i="214"/>
  <c r="R8" i="214"/>
  <c r="Q8" i="214"/>
  <c r="P8" i="214"/>
  <c r="O8" i="214"/>
  <c r="N8" i="214"/>
  <c r="Q23" i="228"/>
  <c r="I25" i="228" s="1"/>
  <c r="R16" i="228"/>
  <c r="Q16" i="228"/>
  <c r="P16" i="228"/>
  <c r="O16" i="228"/>
  <c r="N16" i="228"/>
  <c r="R8" i="228"/>
  <c r="Q8" i="228"/>
  <c r="P8" i="228"/>
  <c r="O8" i="228"/>
  <c r="N8" i="228"/>
  <c r="Q23" i="81"/>
  <c r="I25" i="81" s="1"/>
  <c r="R16" i="81"/>
  <c r="Q16" i="81"/>
  <c r="P16" i="81"/>
  <c r="O16" i="81"/>
  <c r="N16" i="81"/>
  <c r="R8" i="81"/>
  <c r="Q8" i="81"/>
  <c r="P8" i="81"/>
  <c r="O8" i="81"/>
  <c r="N8" i="81"/>
  <c r="Q23" i="80"/>
  <c r="I25" i="80" s="1"/>
  <c r="R16" i="80"/>
  <c r="Q16" i="80"/>
  <c r="P16" i="80"/>
  <c r="O16" i="80"/>
  <c r="N16" i="80"/>
  <c r="R8" i="80"/>
  <c r="Q8" i="80"/>
  <c r="P8" i="80"/>
  <c r="O8" i="80"/>
  <c r="N8" i="80"/>
  <c r="Q23" i="65"/>
  <c r="I25" i="65" s="1"/>
  <c r="R16" i="65"/>
  <c r="Q16" i="65"/>
  <c r="P16" i="65"/>
  <c r="O16" i="65"/>
  <c r="N16" i="65"/>
  <c r="R8" i="65"/>
  <c r="Q8" i="65"/>
  <c r="P8" i="65"/>
  <c r="O8" i="65"/>
  <c r="N8" i="65"/>
  <c r="Q23" i="79"/>
  <c r="I25" i="79" s="1"/>
  <c r="R16" i="79"/>
  <c r="Q16" i="79"/>
  <c r="P16" i="79"/>
  <c r="O16" i="79"/>
  <c r="N16" i="79"/>
  <c r="R8" i="79"/>
  <c r="Q8" i="79"/>
  <c r="P8" i="79"/>
  <c r="O8" i="79"/>
  <c r="N8" i="79"/>
  <c r="Q23" i="213"/>
  <c r="I25" i="213" s="1"/>
  <c r="R16" i="213"/>
  <c r="Q16" i="213"/>
  <c r="P16" i="213"/>
  <c r="O16" i="213"/>
  <c r="N16" i="213"/>
  <c r="R8" i="213"/>
  <c r="Q8" i="213"/>
  <c r="P8" i="213"/>
  <c r="O8" i="213"/>
  <c r="N8" i="213"/>
  <c r="Q23" i="78"/>
  <c r="I25" i="78" s="1"/>
  <c r="R16" i="78"/>
  <c r="Q16" i="78"/>
  <c r="P16" i="78"/>
  <c r="O16" i="78"/>
  <c r="N16" i="78"/>
  <c r="R8" i="78"/>
  <c r="Q8" i="78"/>
  <c r="P8" i="78"/>
  <c r="O8" i="78"/>
  <c r="N8" i="78"/>
  <c r="Q23" i="212"/>
  <c r="I25" i="212" s="1"/>
  <c r="R16" i="212"/>
  <c r="Q16" i="212"/>
  <c r="P16" i="212"/>
  <c r="O16" i="212"/>
  <c r="N16" i="212"/>
  <c r="R8" i="212"/>
  <c r="Q8" i="212"/>
  <c r="P8" i="212"/>
  <c r="O8" i="212"/>
  <c r="N8" i="212"/>
  <c r="Q23" i="76"/>
  <c r="I25" i="76" s="1"/>
  <c r="R16" i="76"/>
  <c r="Q16" i="76"/>
  <c r="P16" i="76"/>
  <c r="O16" i="76"/>
  <c r="N16" i="76"/>
  <c r="R8" i="76"/>
  <c r="Q8" i="76"/>
  <c r="P8" i="76"/>
  <c r="O8" i="76"/>
  <c r="N8" i="76"/>
  <c r="Q23" i="75"/>
  <c r="I25" i="75" s="1"/>
  <c r="R16" i="75"/>
  <c r="Q16" i="75"/>
  <c r="P16" i="75"/>
  <c r="O16" i="75"/>
  <c r="N16" i="75"/>
  <c r="R8" i="75"/>
  <c r="Q8" i="75"/>
  <c r="P8" i="75"/>
  <c r="O8" i="75"/>
  <c r="N8" i="75"/>
  <c r="Q23" i="73"/>
  <c r="I25" i="73" s="1"/>
  <c r="R16" i="73"/>
  <c r="Q16" i="73"/>
  <c r="P16" i="73"/>
  <c r="O16" i="73"/>
  <c r="N16" i="73"/>
  <c r="R8" i="73"/>
  <c r="Q8" i="73"/>
  <c r="P8" i="73"/>
  <c r="O8" i="73"/>
  <c r="N8" i="73"/>
  <c r="Q23" i="69"/>
  <c r="I25" i="69" s="1"/>
  <c r="R16" i="69"/>
  <c r="Q16" i="69"/>
  <c r="P16" i="69"/>
  <c r="O16" i="69"/>
  <c r="N16" i="69"/>
  <c r="R8" i="69"/>
  <c r="Q8" i="69"/>
  <c r="P8" i="69"/>
  <c r="O8" i="69"/>
  <c r="N8" i="69"/>
  <c r="Q23" i="211"/>
  <c r="I25" i="211" s="1"/>
  <c r="R16" i="211"/>
  <c r="Q16" i="211"/>
  <c r="P16" i="211"/>
  <c r="O16" i="211"/>
  <c r="N16" i="211"/>
  <c r="R8" i="211"/>
  <c r="Q8" i="211"/>
  <c r="P8" i="211"/>
  <c r="O8" i="211"/>
  <c r="N8" i="211"/>
  <c r="Q23" i="71"/>
  <c r="I25" i="71" s="1"/>
  <c r="R16" i="71"/>
  <c r="Q16" i="71"/>
  <c r="P16" i="71"/>
  <c r="O16" i="71"/>
  <c r="N16" i="71"/>
  <c r="R8" i="71"/>
  <c r="Q8" i="71"/>
  <c r="P8" i="71"/>
  <c r="O8" i="71"/>
  <c r="N8" i="71"/>
  <c r="Q23" i="70"/>
  <c r="I25" i="70" s="1"/>
  <c r="R16" i="70"/>
  <c r="Q16" i="70"/>
  <c r="P16" i="70"/>
  <c r="O16" i="70"/>
  <c r="N16" i="70"/>
  <c r="R8" i="70"/>
  <c r="Q8" i="70"/>
  <c r="P8" i="70"/>
  <c r="O8" i="70"/>
  <c r="N8" i="70"/>
  <c r="Q23" i="210"/>
  <c r="I25" i="210" s="1"/>
  <c r="R16" i="210"/>
  <c r="Q16" i="210"/>
  <c r="P16" i="210"/>
  <c r="O16" i="210"/>
  <c r="N16" i="210"/>
  <c r="R8" i="210"/>
  <c r="Q8" i="210"/>
  <c r="P8" i="210"/>
  <c r="O8" i="210"/>
  <c r="N8" i="210"/>
  <c r="Q23" i="41"/>
  <c r="I25" i="41" s="1"/>
  <c r="R16" i="41"/>
  <c r="Q16" i="41"/>
  <c r="P16" i="41"/>
  <c r="O16" i="41"/>
  <c r="N16" i="41"/>
  <c r="R8" i="41"/>
  <c r="Q8" i="41"/>
  <c r="P8" i="41"/>
  <c r="O8" i="41"/>
  <c r="N8" i="41"/>
  <c r="Q23" i="67"/>
  <c r="I25" i="67" s="1"/>
  <c r="R16" i="67"/>
  <c r="Q16" i="67"/>
  <c r="P16" i="67"/>
  <c r="O16" i="67"/>
  <c r="N16" i="67"/>
  <c r="R8" i="67"/>
  <c r="Q8" i="67"/>
  <c r="P8" i="67"/>
  <c r="O8" i="67"/>
  <c r="N8" i="67"/>
  <c r="Q23" i="66"/>
  <c r="I25" i="66" s="1"/>
  <c r="R16" i="66"/>
  <c r="Q16" i="66"/>
  <c r="P16" i="66"/>
  <c r="O16" i="66"/>
  <c r="N16" i="66"/>
  <c r="R8" i="66"/>
  <c r="Q8" i="66"/>
  <c r="P8" i="66"/>
  <c r="O8" i="66"/>
  <c r="N8" i="66"/>
  <c r="Q23" i="64"/>
  <c r="I25" i="64" s="1"/>
  <c r="R16" i="64"/>
  <c r="Q16" i="64"/>
  <c r="P16" i="64"/>
  <c r="O16" i="64"/>
  <c r="N16" i="64"/>
  <c r="R8" i="64"/>
  <c r="Q8" i="64"/>
  <c r="P8" i="64"/>
  <c r="O8" i="64"/>
  <c r="N8" i="64"/>
  <c r="Q23" i="63"/>
  <c r="I25" i="63" s="1"/>
  <c r="R16" i="63"/>
  <c r="Q16" i="63"/>
  <c r="P16" i="63"/>
  <c r="O16" i="63"/>
  <c r="N16" i="63"/>
  <c r="R8" i="63"/>
  <c r="Q8" i="63"/>
  <c r="P8" i="63"/>
  <c r="O8" i="63"/>
  <c r="N8" i="63"/>
  <c r="Q23" i="61"/>
  <c r="I25" i="61" s="1"/>
  <c r="R16" i="61"/>
  <c r="Q16" i="61"/>
  <c r="P16" i="61"/>
  <c r="O16" i="61"/>
  <c r="N16" i="61"/>
  <c r="R8" i="61"/>
  <c r="Q8" i="61"/>
  <c r="P8" i="61"/>
  <c r="O8" i="61"/>
  <c r="N8" i="61"/>
  <c r="Q23" i="209"/>
  <c r="I25" i="209" s="1"/>
  <c r="R16" i="209"/>
  <c r="Q16" i="209"/>
  <c r="P16" i="209"/>
  <c r="O16" i="209"/>
  <c r="N16" i="209"/>
  <c r="R8" i="209"/>
  <c r="Q8" i="209"/>
  <c r="P8" i="209"/>
  <c r="O8" i="209"/>
  <c r="N8" i="209"/>
  <c r="Q23" i="31"/>
  <c r="I25" i="31" s="1"/>
  <c r="R16" i="31"/>
  <c r="Q16" i="31"/>
  <c r="P16" i="31"/>
  <c r="O16" i="31"/>
  <c r="N16" i="31"/>
  <c r="R8" i="31"/>
  <c r="Q8" i="31"/>
  <c r="P8" i="31"/>
  <c r="O8" i="31"/>
  <c r="N8" i="31"/>
  <c r="Q23" i="58"/>
  <c r="I25" i="58" s="1"/>
  <c r="R16" i="58"/>
  <c r="Q16" i="58"/>
  <c r="P16" i="58"/>
  <c r="O16" i="58"/>
  <c r="N16" i="58"/>
  <c r="R8" i="58"/>
  <c r="Q8" i="58"/>
  <c r="P8" i="58"/>
  <c r="O8" i="58"/>
  <c r="N8" i="58"/>
  <c r="Q23" i="56"/>
  <c r="I25" i="56" s="1"/>
  <c r="R16" i="56"/>
  <c r="Q16" i="56"/>
  <c r="P16" i="56"/>
  <c r="O16" i="56"/>
  <c r="N16" i="56"/>
  <c r="R8" i="56"/>
  <c r="Q8" i="56"/>
  <c r="P8" i="56"/>
  <c r="O8" i="56"/>
  <c r="N8" i="56"/>
  <c r="Q23" i="55"/>
  <c r="I25" i="55" s="1"/>
  <c r="R16" i="55"/>
  <c r="Q16" i="55"/>
  <c r="P16" i="55"/>
  <c r="O16" i="55"/>
  <c r="N16" i="55"/>
  <c r="R8" i="55"/>
  <c r="Q8" i="55"/>
  <c r="P8" i="55"/>
  <c r="O8" i="55"/>
  <c r="N8" i="55"/>
  <c r="Q23" i="53"/>
  <c r="I25" i="53" s="1"/>
  <c r="R16" i="53"/>
  <c r="Q16" i="53"/>
  <c r="P16" i="53"/>
  <c r="O16" i="53"/>
  <c r="N16" i="53"/>
  <c r="R8" i="53"/>
  <c r="Q8" i="53"/>
  <c r="P8" i="53"/>
  <c r="O8" i="53"/>
  <c r="N8" i="53"/>
  <c r="Q23" i="52"/>
  <c r="I25" i="52" s="1"/>
  <c r="R16" i="52"/>
  <c r="Q16" i="52"/>
  <c r="P16" i="52"/>
  <c r="O16" i="52"/>
  <c r="N16" i="52"/>
  <c r="R8" i="52"/>
  <c r="Q8" i="52"/>
  <c r="P8" i="52"/>
  <c r="O8" i="52"/>
  <c r="N8" i="52"/>
  <c r="Q23" i="50"/>
  <c r="I25" i="50" s="1"/>
  <c r="R16" i="50"/>
  <c r="Q16" i="50"/>
  <c r="P16" i="50"/>
  <c r="O16" i="50"/>
  <c r="N16" i="50"/>
  <c r="R8" i="50"/>
  <c r="Q8" i="50"/>
  <c r="P8" i="50"/>
  <c r="O8" i="50"/>
  <c r="N8" i="50"/>
  <c r="Q23" i="49"/>
  <c r="I25" i="49" s="1"/>
  <c r="R16" i="49"/>
  <c r="Q16" i="49"/>
  <c r="P16" i="49"/>
  <c r="O16" i="49"/>
  <c r="N16" i="49"/>
  <c r="R8" i="49"/>
  <c r="Q8" i="49"/>
  <c r="P8" i="49"/>
  <c r="O8" i="49"/>
  <c r="N8" i="49"/>
  <c r="Q23" i="208"/>
  <c r="I25" i="208" s="1"/>
  <c r="R16" i="208"/>
  <c r="Q16" i="208"/>
  <c r="P16" i="208"/>
  <c r="O16" i="208"/>
  <c r="N16" i="208"/>
  <c r="R8" i="208"/>
  <c r="Q8" i="208"/>
  <c r="P8" i="208"/>
  <c r="O8" i="208"/>
  <c r="N8" i="208"/>
  <c r="Q23" i="48"/>
  <c r="I25" i="48" s="1"/>
  <c r="R16" i="48"/>
  <c r="Q16" i="48"/>
  <c r="P16" i="48"/>
  <c r="O16" i="48"/>
  <c r="N16" i="48"/>
  <c r="R8" i="48"/>
  <c r="Q8" i="48"/>
  <c r="P8" i="48"/>
  <c r="O8" i="48"/>
  <c r="N8" i="48"/>
  <c r="Q23" i="47"/>
  <c r="I25" i="47" s="1"/>
  <c r="R16" i="47"/>
  <c r="Q16" i="47"/>
  <c r="P16" i="47"/>
  <c r="O16" i="47"/>
  <c r="N16" i="47"/>
  <c r="R8" i="47"/>
  <c r="Q8" i="47"/>
  <c r="P8" i="47"/>
  <c r="O8" i="47"/>
  <c r="N8" i="47"/>
  <c r="Q23" i="46"/>
  <c r="I25" i="46" s="1"/>
  <c r="R16" i="46"/>
  <c r="Q16" i="46"/>
  <c r="P16" i="46"/>
  <c r="O16" i="46"/>
  <c r="N16" i="46"/>
  <c r="R8" i="46"/>
  <c r="Q8" i="46"/>
  <c r="P8" i="46"/>
  <c r="O8" i="46"/>
  <c r="N8" i="46"/>
  <c r="Q23" i="5"/>
  <c r="I25" i="5" s="1"/>
  <c r="R16" i="5"/>
  <c r="Q16" i="5"/>
  <c r="P16" i="5"/>
  <c r="O16" i="5"/>
  <c r="N16" i="5"/>
  <c r="R8" i="5"/>
  <c r="Q8" i="5"/>
  <c r="P8" i="5"/>
  <c r="O8" i="5"/>
  <c r="N8" i="5"/>
  <c r="Q23" i="45"/>
  <c r="I25" i="45" s="1"/>
  <c r="R16" i="45"/>
  <c r="Q16" i="45"/>
  <c r="P16" i="45"/>
  <c r="O16" i="45"/>
  <c r="N16" i="45"/>
  <c r="R8" i="45"/>
  <c r="Q8" i="45"/>
  <c r="P8" i="45"/>
  <c r="O8" i="45"/>
  <c r="N8" i="45"/>
  <c r="Q23" i="44"/>
  <c r="I25" i="44" s="1"/>
  <c r="R16" i="44"/>
  <c r="Q16" i="44"/>
  <c r="P16" i="44"/>
  <c r="O16" i="44"/>
  <c r="N16" i="44"/>
  <c r="R8" i="44"/>
  <c r="Q8" i="44"/>
  <c r="P8" i="44"/>
  <c r="O8" i="44"/>
  <c r="N8" i="44"/>
  <c r="Q23" i="43"/>
  <c r="I25" i="43" s="1"/>
  <c r="R16" i="43"/>
  <c r="Q16" i="43"/>
  <c r="P16" i="43"/>
  <c r="O16" i="43"/>
  <c r="N16" i="43"/>
  <c r="R8" i="43"/>
  <c r="Q8" i="43"/>
  <c r="P8" i="43"/>
  <c r="O8" i="43"/>
  <c r="N8" i="43"/>
  <c r="Q23" i="233"/>
  <c r="I25" i="233" s="1"/>
  <c r="R16" i="233"/>
  <c r="Q16" i="233"/>
  <c r="P16" i="233"/>
  <c r="O16" i="233"/>
  <c r="N16" i="233"/>
  <c r="R8" i="233"/>
  <c r="Q8" i="233"/>
  <c r="P8" i="233"/>
  <c r="O8" i="233"/>
  <c r="N8" i="233"/>
  <c r="Q23" i="39"/>
  <c r="I25" i="39" s="1"/>
  <c r="R16" i="39"/>
  <c r="Q16" i="39"/>
  <c r="P16" i="39"/>
  <c r="O16" i="39"/>
  <c r="N16" i="39"/>
  <c r="R8" i="39"/>
  <c r="Q8" i="39"/>
  <c r="P8" i="39"/>
  <c r="O8" i="39"/>
  <c r="N8" i="39"/>
  <c r="Q23" i="38"/>
  <c r="I25" i="38" s="1"/>
  <c r="R16" i="38"/>
  <c r="Q16" i="38"/>
  <c r="P16" i="38"/>
  <c r="O16" i="38"/>
  <c r="N16" i="38"/>
  <c r="R8" i="38"/>
  <c r="Q8" i="38"/>
  <c r="P8" i="38"/>
  <c r="O8" i="38"/>
  <c r="N8" i="38"/>
  <c r="Q23" i="36"/>
  <c r="I25" i="36" s="1"/>
  <c r="R16" i="36"/>
  <c r="Q16" i="36"/>
  <c r="P16" i="36"/>
  <c r="O16" i="36"/>
  <c r="N16" i="36"/>
  <c r="R8" i="36"/>
  <c r="Q8" i="36"/>
  <c r="P8" i="36"/>
  <c r="O8" i="36"/>
  <c r="N8" i="36"/>
  <c r="Q23" i="205"/>
  <c r="I25" i="205" s="1"/>
  <c r="R16" i="205"/>
  <c r="Q16" i="205"/>
  <c r="P16" i="205"/>
  <c r="O16" i="205"/>
  <c r="N16" i="205"/>
  <c r="R8" i="205"/>
  <c r="Q8" i="205"/>
  <c r="P8" i="205"/>
  <c r="O8" i="205"/>
  <c r="N8" i="205"/>
  <c r="Q23" i="35"/>
  <c r="I25" i="35" s="1"/>
  <c r="R16" i="35"/>
  <c r="Q16" i="35"/>
  <c r="P16" i="35"/>
  <c r="O16" i="35"/>
  <c r="N16" i="35"/>
  <c r="R8" i="35"/>
  <c r="Q8" i="35"/>
  <c r="P8" i="35"/>
  <c r="O8" i="35"/>
  <c r="N8" i="35"/>
  <c r="Q23" i="34"/>
  <c r="I25" i="34" s="1"/>
  <c r="R16" i="34"/>
  <c r="Q16" i="34"/>
  <c r="P16" i="34"/>
  <c r="O16" i="34"/>
  <c r="N16" i="34"/>
  <c r="R8" i="34"/>
  <c r="Q8" i="34"/>
  <c r="P8" i="34"/>
  <c r="O8" i="34"/>
  <c r="N8" i="34"/>
  <c r="Q23" i="32"/>
  <c r="I25" i="32" s="1"/>
  <c r="R16" i="32"/>
  <c r="Q16" i="32"/>
  <c r="P16" i="32"/>
  <c r="O16" i="32"/>
  <c r="N16" i="32"/>
  <c r="R8" i="32"/>
  <c r="Q8" i="32"/>
  <c r="P8" i="32"/>
  <c r="O8" i="32"/>
  <c r="N8" i="32"/>
  <c r="Q23" i="30"/>
  <c r="I25" i="30" s="1"/>
  <c r="R16" i="30"/>
  <c r="Q16" i="30"/>
  <c r="P16" i="30"/>
  <c r="O16" i="30"/>
  <c r="N16" i="30"/>
  <c r="R8" i="30"/>
  <c r="Q8" i="30"/>
  <c r="P8" i="30"/>
  <c r="O8" i="30"/>
  <c r="N8" i="30"/>
  <c r="Q23" i="206"/>
  <c r="I25" i="206" s="1"/>
  <c r="R16" i="206"/>
  <c r="Q16" i="206"/>
  <c r="P16" i="206"/>
  <c r="O16" i="206"/>
  <c r="N16" i="206"/>
  <c r="R8" i="206"/>
  <c r="Q8" i="206"/>
  <c r="P8" i="206"/>
  <c r="O8" i="206"/>
  <c r="N8" i="206"/>
  <c r="Q23" i="235"/>
  <c r="I25" i="235" s="1"/>
  <c r="R16" i="235"/>
  <c r="Q16" i="235"/>
  <c r="P16" i="235"/>
  <c r="O16" i="235"/>
  <c r="N16" i="235"/>
  <c r="R8" i="235"/>
  <c r="Q8" i="235"/>
  <c r="P8" i="235"/>
  <c r="O8" i="235"/>
  <c r="N8" i="235"/>
  <c r="Q23" i="29"/>
  <c r="I25" i="29" s="1"/>
  <c r="R16" i="29"/>
  <c r="Q16" i="29"/>
  <c r="P16" i="29"/>
  <c r="O16" i="29"/>
  <c r="N16" i="29"/>
  <c r="R8" i="29"/>
  <c r="Q8" i="29"/>
  <c r="P8" i="29"/>
  <c r="O8" i="29"/>
  <c r="N8" i="29"/>
  <c r="Q23" i="28"/>
  <c r="I25" i="28" s="1"/>
  <c r="R16" i="28"/>
  <c r="Q16" i="28"/>
  <c r="P16" i="28"/>
  <c r="O16" i="28"/>
  <c r="N16" i="28"/>
  <c r="R8" i="28"/>
  <c r="Q8" i="28"/>
  <c r="P8" i="28"/>
  <c r="O8" i="28"/>
  <c r="N8" i="28"/>
  <c r="Q23" i="224"/>
  <c r="I25" i="224" s="1"/>
  <c r="R16" i="224"/>
  <c r="Q16" i="224"/>
  <c r="P16" i="224"/>
  <c r="O16" i="224"/>
  <c r="N16" i="224"/>
  <c r="R8" i="224"/>
  <c r="Q8" i="224"/>
  <c r="P8" i="224"/>
  <c r="O8" i="224"/>
  <c r="N8" i="224"/>
  <c r="Q23" i="27"/>
  <c r="I25" i="27" s="1"/>
  <c r="R16" i="27"/>
  <c r="Q16" i="27"/>
  <c r="P16" i="27"/>
  <c r="O16" i="27"/>
  <c r="N16" i="27"/>
  <c r="R8" i="27"/>
  <c r="Q8" i="27"/>
  <c r="P8" i="27"/>
  <c r="O8" i="27"/>
  <c r="N8" i="27"/>
  <c r="AD19" i="239"/>
  <c r="Q23" i="239"/>
  <c r="I25" i="239" s="1"/>
  <c r="R16" i="239"/>
  <c r="Q16" i="239"/>
  <c r="P16" i="239"/>
  <c r="O16" i="239"/>
  <c r="N16" i="239"/>
  <c r="R8" i="239"/>
  <c r="Q8" i="239"/>
  <c r="P8" i="239"/>
  <c r="O8" i="239"/>
  <c r="N8" i="239"/>
  <c r="Q23" i="25"/>
  <c r="I25" i="25" s="1"/>
  <c r="R16" i="25"/>
  <c r="Q16" i="25"/>
  <c r="P16" i="25"/>
  <c r="O16" i="25"/>
  <c r="N16" i="25"/>
  <c r="R8" i="25"/>
  <c r="Q8" i="25"/>
  <c r="P8" i="25"/>
  <c r="O8" i="25"/>
  <c r="N8" i="25"/>
  <c r="Q23" i="24"/>
  <c r="I25" i="24" s="1"/>
  <c r="R16" i="24"/>
  <c r="Q16" i="24"/>
  <c r="P16" i="24"/>
  <c r="O16" i="24"/>
  <c r="N16" i="24"/>
  <c r="R8" i="24"/>
  <c r="Q8" i="24"/>
  <c r="P8" i="24"/>
  <c r="O8" i="24"/>
  <c r="N8" i="24"/>
  <c r="Q23" i="23"/>
  <c r="I25" i="23" s="1"/>
  <c r="R16" i="23"/>
  <c r="Q16" i="23"/>
  <c r="P16" i="23"/>
  <c r="O16" i="23"/>
  <c r="N16" i="23"/>
  <c r="R8" i="23"/>
  <c r="Q8" i="23"/>
  <c r="P8" i="23"/>
  <c r="O8" i="23"/>
  <c r="N8" i="23"/>
  <c r="Q23" i="22"/>
  <c r="I25" i="22" s="1"/>
  <c r="R16" i="22"/>
  <c r="Q16" i="22"/>
  <c r="P16" i="22"/>
  <c r="O16" i="22"/>
  <c r="N16" i="22"/>
  <c r="R8" i="22"/>
  <c r="Q8" i="22"/>
  <c r="P8" i="22"/>
  <c r="O8" i="22"/>
  <c r="N8" i="22"/>
  <c r="Q23" i="21"/>
  <c r="I25" i="21" s="1"/>
  <c r="R16" i="21"/>
  <c r="Q16" i="21"/>
  <c r="P16" i="21"/>
  <c r="O16" i="21"/>
  <c r="N16" i="21"/>
  <c r="R8" i="21"/>
  <c r="Q8" i="21"/>
  <c r="P8" i="21"/>
  <c r="O8" i="21"/>
  <c r="N8" i="21"/>
  <c r="Q23" i="2"/>
  <c r="I25" i="2" s="1"/>
  <c r="R16" i="2"/>
  <c r="Q16" i="2"/>
  <c r="P16" i="2"/>
  <c r="O16" i="2"/>
  <c r="N16" i="2"/>
  <c r="R8" i="2"/>
  <c r="Q8" i="2"/>
  <c r="P8" i="2"/>
  <c r="O8" i="2"/>
  <c r="N8" i="2"/>
  <c r="Q23" i="204"/>
  <c r="I25" i="204" s="1"/>
  <c r="R16" i="204"/>
  <c r="Q16" i="204"/>
  <c r="P16" i="204"/>
  <c r="O16" i="204"/>
  <c r="R8" i="204"/>
  <c r="Q8" i="204"/>
  <c r="P8" i="204"/>
  <c r="O8" i="204"/>
  <c r="S19" i="98" l="1"/>
  <c r="I19" i="98" s="1"/>
  <c r="I8" i="98"/>
  <c r="S19" i="106"/>
  <c r="I19" i="106" s="1"/>
  <c r="I8" i="106"/>
  <c r="O19" i="22"/>
  <c r="D20" i="22" s="1"/>
  <c r="S19" i="95"/>
  <c r="I19" i="95" s="1"/>
  <c r="S19" i="42"/>
  <c r="I19" i="42" s="1"/>
  <c r="S19" i="90"/>
  <c r="I19" i="90" s="1"/>
  <c r="S19" i="202"/>
  <c r="I19" i="202" s="1"/>
  <c r="S19" i="101"/>
  <c r="I19" i="101" s="1"/>
  <c r="S19" i="89"/>
  <c r="I19" i="89" s="1"/>
  <c r="S19" i="217"/>
  <c r="I19" i="217" s="1"/>
  <c r="S19" i="72"/>
  <c r="I19" i="72" s="1"/>
  <c r="O19" i="21"/>
  <c r="D20" i="21" s="1"/>
  <c r="Q19" i="23"/>
  <c r="N19" i="239"/>
  <c r="C20" i="239" s="1"/>
  <c r="Q19" i="239"/>
  <c r="N19" i="34"/>
  <c r="C20" i="34" s="1"/>
  <c r="Q19" i="34"/>
  <c r="Q19" i="233"/>
  <c r="N19" i="45"/>
  <c r="C20" i="45" s="1"/>
  <c r="Q19" i="45"/>
  <c r="Q19" i="47"/>
  <c r="N19" i="49"/>
  <c r="C20" i="49" s="1"/>
  <c r="Q19" i="49"/>
  <c r="Q19" i="53"/>
  <c r="O19" i="58"/>
  <c r="D20" i="58" s="1"/>
  <c r="P19" i="31"/>
  <c r="E20" i="31" s="1"/>
  <c r="P19" i="61"/>
  <c r="E20" i="61" s="1"/>
  <c r="P19" i="66"/>
  <c r="E20" i="66" s="1"/>
  <c r="P19" i="41"/>
  <c r="E20" i="41" s="1"/>
  <c r="S16" i="41"/>
  <c r="I16" i="41" s="1"/>
  <c r="P19" i="71"/>
  <c r="E20" i="71" s="1"/>
  <c r="P19" i="73"/>
  <c r="E20" i="73" s="1"/>
  <c r="P19" i="212"/>
  <c r="E20" i="212" s="1"/>
  <c r="S16" i="212"/>
  <c r="I16" i="212" s="1"/>
  <c r="S8" i="228"/>
  <c r="I8" i="228" s="1"/>
  <c r="Q19" i="228"/>
  <c r="S16" i="61"/>
  <c r="I16" i="61" s="1"/>
  <c r="Q19" i="204"/>
  <c r="P19" i="24"/>
  <c r="E20" i="24" s="1"/>
  <c r="Q19" i="21"/>
  <c r="O19" i="25"/>
  <c r="D20" i="25" s="1"/>
  <c r="R19" i="25"/>
  <c r="Q19" i="224"/>
  <c r="O19" i="28"/>
  <c r="D20" i="28" s="1"/>
  <c r="R19" i="28"/>
  <c r="S16" i="28"/>
  <c r="I16" i="28" s="1"/>
  <c r="P19" i="29"/>
  <c r="E20" i="29" s="1"/>
  <c r="S8" i="235"/>
  <c r="I8" i="235" s="1"/>
  <c r="Q19" i="235"/>
  <c r="O19" i="206"/>
  <c r="D20" i="206" s="1"/>
  <c r="R19" i="206"/>
  <c r="N19" i="32"/>
  <c r="C20" i="32" s="1"/>
  <c r="Q19" i="32"/>
  <c r="O19" i="205"/>
  <c r="D20" i="205" s="1"/>
  <c r="R19" i="205"/>
  <c r="O19" i="39"/>
  <c r="D20" i="39" s="1"/>
  <c r="O19" i="208"/>
  <c r="D20" i="208" s="1"/>
  <c r="R19" i="208"/>
  <c r="O19" i="56"/>
  <c r="D20" i="56" s="1"/>
  <c r="N19" i="58"/>
  <c r="C20" i="58" s="1"/>
  <c r="P19" i="209"/>
  <c r="E20" i="209" s="1"/>
  <c r="P19" i="63"/>
  <c r="E20" i="63" s="1"/>
  <c r="N19" i="64"/>
  <c r="C20" i="64" s="1"/>
  <c r="Q19" i="64"/>
  <c r="N19" i="70"/>
  <c r="C20" i="70" s="1"/>
  <c r="Q19" i="70"/>
  <c r="N19" i="69"/>
  <c r="C20" i="69" s="1"/>
  <c r="Q19" i="69"/>
  <c r="Q19" i="76"/>
  <c r="N19" i="213"/>
  <c r="C20" i="213" s="1"/>
  <c r="Q19" i="213"/>
  <c r="R19" i="81"/>
  <c r="R19" i="86"/>
  <c r="P19" i="35"/>
  <c r="E20" i="35" s="1"/>
  <c r="S16" i="35"/>
  <c r="I16" i="35" s="1"/>
  <c r="P19" i="38"/>
  <c r="E20" i="38" s="1"/>
  <c r="P19" i="43"/>
  <c r="E20" i="43" s="1"/>
  <c r="P19" i="5"/>
  <c r="E20" i="5" s="1"/>
  <c r="P19" i="50"/>
  <c r="E20" i="50" s="1"/>
  <c r="P19" i="55"/>
  <c r="E20" i="55" s="1"/>
  <c r="N19" i="31"/>
  <c r="C20" i="31" s="1"/>
  <c r="Q19" i="31"/>
  <c r="O19" i="209"/>
  <c r="D20" i="209" s="1"/>
  <c r="O19" i="63"/>
  <c r="D20" i="63" s="1"/>
  <c r="R19" i="63"/>
  <c r="O19" i="210"/>
  <c r="D20" i="210" s="1"/>
  <c r="O19" i="211"/>
  <c r="D20" i="211" s="1"/>
  <c r="R19" i="78"/>
  <c r="O19" i="65"/>
  <c r="D20" i="65" s="1"/>
  <c r="R19" i="65"/>
  <c r="P19" i="80"/>
  <c r="E20" i="80" s="1"/>
  <c r="P19" i="214"/>
  <c r="E20" i="214" s="1"/>
  <c r="P19" i="85"/>
  <c r="E20" i="85" s="1"/>
  <c r="S16" i="85"/>
  <c r="I16" i="85" s="1"/>
  <c r="O19" i="23"/>
  <c r="D20" i="23" s="1"/>
  <c r="O19" i="239"/>
  <c r="D20" i="239" s="1"/>
  <c r="S8" i="21"/>
  <c r="I8" i="21" s="1"/>
  <c r="P19" i="25"/>
  <c r="E20" i="25" s="1"/>
  <c r="R19" i="224"/>
  <c r="N19" i="29"/>
  <c r="C20" i="29" s="1"/>
  <c r="O19" i="235"/>
  <c r="D20" i="235" s="1"/>
  <c r="R19" i="235"/>
  <c r="P19" i="206"/>
  <c r="E20" i="206" s="1"/>
  <c r="Q19" i="30"/>
  <c r="Q19" i="25"/>
  <c r="P19" i="239"/>
  <c r="E20" i="239" s="1"/>
  <c r="P19" i="224"/>
  <c r="E20" i="224" s="1"/>
  <c r="N19" i="28"/>
  <c r="C20" i="28" s="1"/>
  <c r="Q19" i="28"/>
  <c r="P19" i="235"/>
  <c r="E20" i="235" s="1"/>
  <c r="S16" i="235"/>
  <c r="I16" i="235" s="1"/>
  <c r="S8" i="206"/>
  <c r="I8" i="206" s="1"/>
  <c r="Q19" i="206"/>
  <c r="S8" i="30"/>
  <c r="I8" i="30" s="1"/>
  <c r="R19" i="30"/>
  <c r="P19" i="32"/>
  <c r="E20" i="32" s="1"/>
  <c r="P19" i="34"/>
  <c r="E20" i="34" s="1"/>
  <c r="O19" i="35"/>
  <c r="D20" i="35" s="1"/>
  <c r="R19" i="35"/>
  <c r="S8" i="205"/>
  <c r="I8" i="205" s="1"/>
  <c r="Q19" i="205"/>
  <c r="P19" i="36"/>
  <c r="E20" i="36" s="1"/>
  <c r="N19" i="39"/>
  <c r="C20" i="39" s="1"/>
  <c r="Q19" i="39"/>
  <c r="P19" i="233"/>
  <c r="E20" i="233" s="1"/>
  <c r="S16" i="233"/>
  <c r="I16" i="233" s="1"/>
  <c r="O19" i="43"/>
  <c r="D20" i="43" s="1"/>
  <c r="P19" i="45"/>
  <c r="E20" i="45" s="1"/>
  <c r="S16" i="45"/>
  <c r="I16" i="45" s="1"/>
  <c r="P19" i="47"/>
  <c r="E20" i="47" s="1"/>
  <c r="N19" i="208"/>
  <c r="C20" i="208" s="1"/>
  <c r="Q19" i="208"/>
  <c r="R19" i="50"/>
  <c r="N19" i="52"/>
  <c r="C20" i="52" s="1"/>
  <c r="P19" i="53"/>
  <c r="E20" i="53" s="1"/>
  <c r="S16" i="53"/>
  <c r="I16" i="53" s="1"/>
  <c r="R19" i="55"/>
  <c r="N19" i="56"/>
  <c r="C20" i="56" s="1"/>
  <c r="N19" i="61"/>
  <c r="C20" i="61" s="1"/>
  <c r="Q19" i="61"/>
  <c r="O19" i="64"/>
  <c r="D20" i="64" s="1"/>
  <c r="S16" i="31"/>
  <c r="I16" i="31" s="1"/>
  <c r="S16" i="25"/>
  <c r="I16" i="25" s="1"/>
  <c r="P19" i="27"/>
  <c r="E20" i="27" s="1"/>
  <c r="O19" i="224"/>
  <c r="D20" i="224" s="1"/>
  <c r="P19" i="28"/>
  <c r="E20" i="28" s="1"/>
  <c r="Q19" i="29"/>
  <c r="S16" i="206"/>
  <c r="I16" i="206" s="1"/>
  <c r="N19" i="30"/>
  <c r="C20" i="30" s="1"/>
  <c r="S16" i="30"/>
  <c r="I16" i="30" s="1"/>
  <c r="O19" i="32"/>
  <c r="D20" i="32" s="1"/>
  <c r="N19" i="35"/>
  <c r="C20" i="35" s="1"/>
  <c r="Q19" i="35"/>
  <c r="P19" i="205"/>
  <c r="E20" i="205" s="1"/>
  <c r="S16" i="205"/>
  <c r="I16" i="205" s="1"/>
  <c r="P19" i="39"/>
  <c r="E20" i="39" s="1"/>
  <c r="S16" i="39"/>
  <c r="I16" i="39" s="1"/>
  <c r="O19" i="233"/>
  <c r="D20" i="233" s="1"/>
  <c r="R19" i="233"/>
  <c r="Q19" i="43"/>
  <c r="O19" i="45"/>
  <c r="D20" i="45" s="1"/>
  <c r="R19" i="45"/>
  <c r="N19" i="5"/>
  <c r="C20" i="5" s="1"/>
  <c r="Q19" i="5"/>
  <c r="P19" i="46"/>
  <c r="E20" i="46" s="1"/>
  <c r="R19" i="47"/>
  <c r="Q19" i="48"/>
  <c r="P19" i="208"/>
  <c r="E20" i="208" s="1"/>
  <c r="S16" i="208"/>
  <c r="I16" i="208" s="1"/>
  <c r="O19" i="49"/>
  <c r="D20" i="49" s="1"/>
  <c r="R19" i="49"/>
  <c r="N19" i="50"/>
  <c r="C20" i="50" s="1"/>
  <c r="Q19" i="50"/>
  <c r="P19" i="52"/>
  <c r="E20" i="52" s="1"/>
  <c r="S16" i="52"/>
  <c r="I16" i="52" s="1"/>
  <c r="O19" i="53"/>
  <c r="D20" i="53" s="1"/>
  <c r="Q19" i="55"/>
  <c r="P19" i="56"/>
  <c r="E20" i="56" s="1"/>
  <c r="S16" i="56"/>
  <c r="I16" i="56" s="1"/>
  <c r="P19" i="58"/>
  <c r="E20" i="58" s="1"/>
  <c r="O19" i="31"/>
  <c r="D20" i="31" s="1"/>
  <c r="N19" i="209"/>
  <c r="C20" i="209" s="1"/>
  <c r="Q19" i="209"/>
  <c r="O19" i="61"/>
  <c r="D20" i="61" s="1"/>
  <c r="Q19" i="63"/>
  <c r="R19" i="66"/>
  <c r="O19" i="41"/>
  <c r="D20" i="41" s="1"/>
  <c r="Q19" i="210"/>
  <c r="O19" i="71"/>
  <c r="D20" i="71" s="1"/>
  <c r="R19" i="71"/>
  <c r="S8" i="211"/>
  <c r="I8" i="211" s="1"/>
  <c r="Q19" i="211"/>
  <c r="P19" i="69"/>
  <c r="E20" i="69" s="1"/>
  <c r="S16" i="69"/>
  <c r="I16" i="69" s="1"/>
  <c r="S8" i="73"/>
  <c r="I8" i="73" s="1"/>
  <c r="Q19" i="75"/>
  <c r="P19" i="76"/>
  <c r="E20" i="76" s="1"/>
  <c r="S16" i="76"/>
  <c r="I16" i="76" s="1"/>
  <c r="O19" i="212"/>
  <c r="D20" i="212" s="1"/>
  <c r="Q19" i="78"/>
  <c r="P19" i="213"/>
  <c r="E20" i="213" s="1"/>
  <c r="N19" i="65"/>
  <c r="C20" i="65" s="1"/>
  <c r="Q19" i="65"/>
  <c r="N19" i="81"/>
  <c r="C20" i="81" s="1"/>
  <c r="Q19" i="81"/>
  <c r="P19" i="228"/>
  <c r="E20" i="228" s="1"/>
  <c r="S16" i="228"/>
  <c r="N19" i="83"/>
  <c r="C20" i="83" s="1"/>
  <c r="Q19" i="83"/>
  <c r="N19" i="86"/>
  <c r="C20" i="86" s="1"/>
  <c r="R19" i="64"/>
  <c r="Q19" i="66"/>
  <c r="P19" i="67"/>
  <c r="E20" i="67" s="1"/>
  <c r="N19" i="41"/>
  <c r="C20" i="41" s="1"/>
  <c r="Q19" i="41"/>
  <c r="P19" i="210"/>
  <c r="E20" i="210" s="1"/>
  <c r="S16" i="210"/>
  <c r="I16" i="210" s="1"/>
  <c r="R19" i="70"/>
  <c r="N19" i="71"/>
  <c r="C20" i="71" s="1"/>
  <c r="Q19" i="71"/>
  <c r="P19" i="211"/>
  <c r="E20" i="211" s="1"/>
  <c r="S16" i="211"/>
  <c r="I16" i="211" s="1"/>
  <c r="S8" i="69"/>
  <c r="I8" i="69" s="1"/>
  <c r="Q19" i="73"/>
  <c r="P19" i="75"/>
  <c r="E20" i="75" s="1"/>
  <c r="S8" i="212"/>
  <c r="I8" i="212" s="1"/>
  <c r="Q19" i="212"/>
  <c r="P19" i="78"/>
  <c r="E20" i="78" s="1"/>
  <c r="S16" i="78"/>
  <c r="I16" i="78" s="1"/>
  <c r="Q19" i="79"/>
  <c r="P19" i="65"/>
  <c r="E20" i="65" s="1"/>
  <c r="S16" i="65"/>
  <c r="I16" i="65" s="1"/>
  <c r="P19" i="81"/>
  <c r="E20" i="81" s="1"/>
  <c r="S16" i="81"/>
  <c r="I16" i="81" s="1"/>
  <c r="O19" i="228"/>
  <c r="D20" i="228" s="1"/>
  <c r="Q19" i="214"/>
  <c r="P19" i="83"/>
  <c r="E20" i="83" s="1"/>
  <c r="Q19" i="85"/>
  <c r="P19" i="86"/>
  <c r="E20" i="86" s="1"/>
  <c r="S19" i="105"/>
  <c r="I19" i="105" s="1"/>
  <c r="S19" i="100"/>
  <c r="I19" i="100" s="1"/>
  <c r="S19" i="99"/>
  <c r="I19" i="99" s="1"/>
  <c r="S19" i="96"/>
  <c r="I19" i="96" s="1"/>
  <c r="S19" i="93"/>
  <c r="I19" i="93" s="1"/>
  <c r="S19" i="92"/>
  <c r="I19" i="92" s="1"/>
  <c r="S19" i="91"/>
  <c r="I19" i="91" s="1"/>
  <c r="S19" i="88"/>
  <c r="I19" i="88" s="1"/>
  <c r="S16" i="86"/>
  <c r="I16" i="86" s="1"/>
  <c r="O19" i="86"/>
  <c r="D20" i="86" s="1"/>
  <c r="Q19" i="86"/>
  <c r="S8" i="86"/>
  <c r="N19" i="85"/>
  <c r="C20" i="85" s="1"/>
  <c r="O19" i="85"/>
  <c r="D20" i="85" s="1"/>
  <c r="R19" i="85"/>
  <c r="S8" i="85"/>
  <c r="N19" i="84"/>
  <c r="C20" i="84" s="1"/>
  <c r="O19" i="84"/>
  <c r="D20" i="84" s="1"/>
  <c r="P19" i="84"/>
  <c r="E20" i="84" s="1"/>
  <c r="S16" i="84"/>
  <c r="I16" i="84" s="1"/>
  <c r="Q19" i="84"/>
  <c r="R19" i="84"/>
  <c r="S8" i="84"/>
  <c r="O19" i="83"/>
  <c r="D20" i="83" s="1"/>
  <c r="R19" i="83"/>
  <c r="S16" i="83"/>
  <c r="I16" i="83" s="1"/>
  <c r="S8" i="83"/>
  <c r="I8" i="83" s="1"/>
  <c r="S8" i="214"/>
  <c r="I8" i="214" s="1"/>
  <c r="N19" i="214"/>
  <c r="C20" i="214" s="1"/>
  <c r="S16" i="214"/>
  <c r="I16" i="214" s="1"/>
  <c r="R19" i="214"/>
  <c r="O19" i="214"/>
  <c r="D20" i="214" s="1"/>
  <c r="R19" i="228"/>
  <c r="N19" i="228"/>
  <c r="C20" i="228" s="1"/>
  <c r="S8" i="81"/>
  <c r="I8" i="81" s="1"/>
  <c r="O19" i="81"/>
  <c r="D20" i="81" s="1"/>
  <c r="O19" i="80"/>
  <c r="D20" i="80" s="1"/>
  <c r="N19" i="80"/>
  <c r="C20" i="80" s="1"/>
  <c r="Q19" i="80"/>
  <c r="R19" i="80"/>
  <c r="S16" i="80"/>
  <c r="I16" i="80" s="1"/>
  <c r="S8" i="80"/>
  <c r="I8" i="80" s="1"/>
  <c r="S8" i="65"/>
  <c r="I8" i="65" s="1"/>
  <c r="N19" i="79"/>
  <c r="C20" i="79" s="1"/>
  <c r="O19" i="79"/>
  <c r="D20" i="79" s="1"/>
  <c r="P19" i="79"/>
  <c r="E20" i="79" s="1"/>
  <c r="S16" i="79"/>
  <c r="I16" i="79" s="1"/>
  <c r="R19" i="79"/>
  <c r="S8" i="79"/>
  <c r="I8" i="79" s="1"/>
  <c r="O19" i="213"/>
  <c r="D20" i="213" s="1"/>
  <c r="S16" i="213"/>
  <c r="I16" i="213" s="1"/>
  <c r="R19" i="213"/>
  <c r="S8" i="213"/>
  <c r="I8" i="213" s="1"/>
  <c r="N19" i="78"/>
  <c r="C20" i="78" s="1"/>
  <c r="O19" i="78"/>
  <c r="D20" i="78" s="1"/>
  <c r="S8" i="78"/>
  <c r="I8" i="78" s="1"/>
  <c r="R19" i="212"/>
  <c r="N19" i="212"/>
  <c r="C20" i="212" s="1"/>
  <c r="N19" i="76"/>
  <c r="C20" i="76" s="1"/>
  <c r="O19" i="76"/>
  <c r="D20" i="76" s="1"/>
  <c r="R19" i="76"/>
  <c r="S8" i="76"/>
  <c r="I8" i="76" s="1"/>
  <c r="N19" i="75"/>
  <c r="C20" i="75" s="1"/>
  <c r="O19" i="75"/>
  <c r="D20" i="75" s="1"/>
  <c r="R19" i="75"/>
  <c r="S16" i="75"/>
  <c r="I16" i="75" s="1"/>
  <c r="S8" i="75"/>
  <c r="I8" i="75" s="1"/>
  <c r="N19" i="73"/>
  <c r="C20" i="73" s="1"/>
  <c r="S16" i="73"/>
  <c r="R19" i="73"/>
  <c r="O19" i="73"/>
  <c r="D20" i="73" s="1"/>
  <c r="R19" i="69"/>
  <c r="O19" i="69"/>
  <c r="D20" i="69" s="1"/>
  <c r="R19" i="211"/>
  <c r="N19" i="211"/>
  <c r="C20" i="211" s="1"/>
  <c r="S16" i="71"/>
  <c r="I16" i="71" s="1"/>
  <c r="S8" i="71"/>
  <c r="I8" i="71" s="1"/>
  <c r="O19" i="70"/>
  <c r="D20" i="70" s="1"/>
  <c r="P19" i="70"/>
  <c r="E20" i="70" s="1"/>
  <c r="S16" i="70"/>
  <c r="I16" i="70" s="1"/>
  <c r="S8" i="70"/>
  <c r="I8" i="70" s="1"/>
  <c r="N19" i="210"/>
  <c r="C20" i="210" s="1"/>
  <c r="R19" i="210"/>
  <c r="S8" i="210"/>
  <c r="R19" i="41"/>
  <c r="S8" i="41"/>
  <c r="N19" i="67"/>
  <c r="C20" i="67" s="1"/>
  <c r="O19" i="67"/>
  <c r="D20" i="67" s="1"/>
  <c r="Q19" i="67"/>
  <c r="S16" i="67"/>
  <c r="I16" i="67" s="1"/>
  <c r="R19" i="67"/>
  <c r="S8" i="67"/>
  <c r="I8" i="67" s="1"/>
  <c r="N19" i="66"/>
  <c r="C20" i="66" s="1"/>
  <c r="O19" i="66"/>
  <c r="D20" i="66" s="1"/>
  <c r="S16" i="66"/>
  <c r="I16" i="66" s="1"/>
  <c r="S8" i="66"/>
  <c r="I8" i="66" s="1"/>
  <c r="P19" i="64"/>
  <c r="E20" i="64" s="1"/>
  <c r="S16" i="64"/>
  <c r="I16" i="64" s="1"/>
  <c r="S8" i="64"/>
  <c r="I8" i="64" s="1"/>
  <c r="N19" i="63"/>
  <c r="C20" i="63" s="1"/>
  <c r="S16" i="63"/>
  <c r="I16" i="63" s="1"/>
  <c r="S8" i="63"/>
  <c r="I8" i="63" s="1"/>
  <c r="R19" i="61"/>
  <c r="S8" i="61"/>
  <c r="R19" i="209"/>
  <c r="S16" i="209"/>
  <c r="I16" i="209" s="1"/>
  <c r="S8" i="209"/>
  <c r="I8" i="209" s="1"/>
  <c r="R19" i="31"/>
  <c r="S8" i="31"/>
  <c r="Q19" i="58"/>
  <c r="R19" i="58"/>
  <c r="S16" i="58"/>
  <c r="I16" i="58" s="1"/>
  <c r="S8" i="58"/>
  <c r="I8" i="58" s="1"/>
  <c r="Q19" i="56"/>
  <c r="R19" i="56"/>
  <c r="S8" i="56"/>
  <c r="S8" i="55"/>
  <c r="I8" i="55" s="1"/>
  <c r="N19" i="55"/>
  <c r="C20" i="55" s="1"/>
  <c r="S16" i="55"/>
  <c r="I16" i="55" s="1"/>
  <c r="O19" i="55"/>
  <c r="D20" i="55" s="1"/>
  <c r="N19" i="53"/>
  <c r="C20" i="53" s="1"/>
  <c r="R19" i="53"/>
  <c r="S8" i="53"/>
  <c r="O19" i="52"/>
  <c r="D20" i="52" s="1"/>
  <c r="Q19" i="52"/>
  <c r="R19" i="52"/>
  <c r="S8" i="52"/>
  <c r="O19" i="50"/>
  <c r="D20" i="50" s="1"/>
  <c r="S16" i="50"/>
  <c r="I16" i="50" s="1"/>
  <c r="S8" i="50"/>
  <c r="I8" i="50" s="1"/>
  <c r="P19" i="49"/>
  <c r="E20" i="49" s="1"/>
  <c r="S16" i="49"/>
  <c r="I16" i="49" s="1"/>
  <c r="S8" i="49"/>
  <c r="I8" i="49" s="1"/>
  <c r="S8" i="208"/>
  <c r="N19" i="48"/>
  <c r="C20" i="48" s="1"/>
  <c r="O19" i="48"/>
  <c r="D20" i="48" s="1"/>
  <c r="P19" i="48"/>
  <c r="E20" i="48" s="1"/>
  <c r="R19" i="48"/>
  <c r="S16" i="48"/>
  <c r="I16" i="48" s="1"/>
  <c r="S8" i="48"/>
  <c r="I8" i="48" s="1"/>
  <c r="N19" i="47"/>
  <c r="C20" i="47" s="1"/>
  <c r="O19" i="47"/>
  <c r="D20" i="47" s="1"/>
  <c r="S16" i="47"/>
  <c r="I16" i="47" s="1"/>
  <c r="S8" i="47"/>
  <c r="I8" i="47" s="1"/>
  <c r="N19" i="46"/>
  <c r="C20" i="46" s="1"/>
  <c r="O19" i="46"/>
  <c r="D20" i="46" s="1"/>
  <c r="Q19" i="46"/>
  <c r="R19" i="46"/>
  <c r="S16" i="46"/>
  <c r="I16" i="46" s="1"/>
  <c r="S8" i="46"/>
  <c r="I8" i="46" s="1"/>
  <c r="O19" i="5"/>
  <c r="D20" i="5" s="1"/>
  <c r="R19" i="5"/>
  <c r="S16" i="5"/>
  <c r="I16" i="5" s="1"/>
  <c r="S8" i="5"/>
  <c r="I8" i="5" s="1"/>
  <c r="S8" i="45"/>
  <c r="S8" i="44"/>
  <c r="I8" i="44" s="1"/>
  <c r="N19" i="44"/>
  <c r="C20" i="44" s="1"/>
  <c r="P19" i="44"/>
  <c r="E20" i="44" s="1"/>
  <c r="Q19" i="44"/>
  <c r="R19" i="44"/>
  <c r="S16" i="44"/>
  <c r="I16" i="44" s="1"/>
  <c r="O19" i="44"/>
  <c r="D20" i="44" s="1"/>
  <c r="N19" i="43"/>
  <c r="C20" i="43" s="1"/>
  <c r="R19" i="43"/>
  <c r="S16" i="43"/>
  <c r="I16" i="43" s="1"/>
  <c r="S8" i="43"/>
  <c r="I8" i="43" s="1"/>
  <c r="N19" i="233"/>
  <c r="C20" i="233" s="1"/>
  <c r="S8" i="233"/>
  <c r="R19" i="39"/>
  <c r="S8" i="39"/>
  <c r="N19" i="38"/>
  <c r="C20" i="38" s="1"/>
  <c r="O19" i="38"/>
  <c r="D20" i="38" s="1"/>
  <c r="Q19" i="38"/>
  <c r="R19" i="38"/>
  <c r="S16" i="38"/>
  <c r="I16" i="38" s="1"/>
  <c r="S8" i="38"/>
  <c r="I8" i="38" s="1"/>
  <c r="N19" i="36"/>
  <c r="C20" i="36" s="1"/>
  <c r="O19" i="36"/>
  <c r="D20" i="36" s="1"/>
  <c r="Q19" i="36"/>
  <c r="R19" i="36"/>
  <c r="S16" i="36"/>
  <c r="I16" i="36" s="1"/>
  <c r="S8" i="36"/>
  <c r="I8" i="36" s="1"/>
  <c r="N19" i="205"/>
  <c r="C20" i="205" s="1"/>
  <c r="S8" i="35"/>
  <c r="O19" i="34"/>
  <c r="D20" i="34" s="1"/>
  <c r="S16" i="34"/>
  <c r="I16" i="34" s="1"/>
  <c r="R19" i="34"/>
  <c r="S8" i="34"/>
  <c r="I8" i="34" s="1"/>
  <c r="S16" i="32"/>
  <c r="I16" i="32" s="1"/>
  <c r="R19" i="32"/>
  <c r="S8" i="32"/>
  <c r="I8" i="32" s="1"/>
  <c r="P19" i="30"/>
  <c r="E20" i="30" s="1"/>
  <c r="S19" i="30"/>
  <c r="I19" i="30" s="1"/>
  <c r="O19" i="30"/>
  <c r="D20" i="30" s="1"/>
  <c r="S19" i="206"/>
  <c r="I19" i="206" s="1"/>
  <c r="N19" i="206"/>
  <c r="C20" i="206" s="1"/>
  <c r="S19" i="235"/>
  <c r="I19" i="235" s="1"/>
  <c r="N19" i="235"/>
  <c r="C20" i="235" s="1"/>
  <c r="O19" i="29"/>
  <c r="D20" i="29" s="1"/>
  <c r="S16" i="29"/>
  <c r="I16" i="29" s="1"/>
  <c r="R19" i="29"/>
  <c r="S8" i="29"/>
  <c r="I8" i="29" s="1"/>
  <c r="S8" i="28"/>
  <c r="N19" i="224"/>
  <c r="C20" i="224" s="1"/>
  <c r="S16" i="224"/>
  <c r="I16" i="224" s="1"/>
  <c r="S8" i="224"/>
  <c r="I8" i="224" s="1"/>
  <c r="N19" i="27"/>
  <c r="C20" i="27" s="1"/>
  <c r="O19" i="27"/>
  <c r="D20" i="27" s="1"/>
  <c r="Q19" i="27"/>
  <c r="R19" i="27"/>
  <c r="S16" i="27"/>
  <c r="I16" i="27" s="1"/>
  <c r="S8" i="27"/>
  <c r="I8" i="27" s="1"/>
  <c r="S16" i="239"/>
  <c r="I16" i="239" s="1"/>
  <c r="R19" i="239"/>
  <c r="S8" i="239"/>
  <c r="I8" i="239" s="1"/>
  <c r="N19" i="25"/>
  <c r="C20" i="25" s="1"/>
  <c r="S8" i="25"/>
  <c r="P19" i="21"/>
  <c r="E20" i="21" s="1"/>
  <c r="P19" i="23"/>
  <c r="E20" i="23" s="1"/>
  <c r="Q19" i="2"/>
  <c r="R19" i="2"/>
  <c r="N19" i="2"/>
  <c r="C20" i="2" s="1"/>
  <c r="P19" i="204"/>
  <c r="E20" i="204" s="1"/>
  <c r="R19" i="204"/>
  <c r="S8" i="24"/>
  <c r="I8" i="24" s="1"/>
  <c r="O19" i="24"/>
  <c r="D20" i="24" s="1"/>
  <c r="Q19" i="24"/>
  <c r="S16" i="24"/>
  <c r="I16" i="24" s="1"/>
  <c r="R19" i="24"/>
  <c r="N19" i="24"/>
  <c r="C20" i="24" s="1"/>
  <c r="S8" i="23"/>
  <c r="I8" i="23" s="1"/>
  <c r="S16" i="23"/>
  <c r="I16" i="23" s="1"/>
  <c r="R19" i="23"/>
  <c r="N19" i="23"/>
  <c r="C20" i="23" s="1"/>
  <c r="S8" i="22"/>
  <c r="I8" i="22" s="1"/>
  <c r="N19" i="22"/>
  <c r="C20" i="22" s="1"/>
  <c r="P19" i="22"/>
  <c r="E20" i="22" s="1"/>
  <c r="S16" i="22"/>
  <c r="I16" i="22" s="1"/>
  <c r="Q19" i="22"/>
  <c r="R19" i="22"/>
  <c r="R19" i="21"/>
  <c r="S16" i="21"/>
  <c r="N19" i="21"/>
  <c r="C20" i="21" s="1"/>
  <c r="O19" i="2"/>
  <c r="D20" i="2" s="1"/>
  <c r="S16" i="2"/>
  <c r="I16" i="2" s="1"/>
  <c r="P19" i="2"/>
  <c r="E20" i="2" s="1"/>
  <c r="S8" i="2"/>
  <c r="I8" i="2" s="1"/>
  <c r="O19" i="204"/>
  <c r="D20" i="204" s="1"/>
  <c r="S16" i="204"/>
  <c r="I16" i="204" s="1"/>
  <c r="S8" i="204"/>
  <c r="I8" i="204" s="1"/>
  <c r="Q23" i="203"/>
  <c r="I25" i="203" s="1"/>
  <c r="R16" i="203"/>
  <c r="Q16" i="203"/>
  <c r="P16" i="203"/>
  <c r="O16" i="203"/>
  <c r="N16" i="203"/>
  <c r="R8" i="203"/>
  <c r="Q8" i="203"/>
  <c r="P8" i="203"/>
  <c r="O8" i="203"/>
  <c r="N8" i="203"/>
  <c r="S19" i="69" l="1"/>
  <c r="I19" i="69" s="1"/>
  <c r="S19" i="212"/>
  <c r="I19" i="212" s="1"/>
  <c r="S19" i="56"/>
  <c r="I19" i="56" s="1"/>
  <c r="I8" i="56"/>
  <c r="S19" i="86"/>
  <c r="I19" i="86" s="1"/>
  <c r="I8" i="86"/>
  <c r="S19" i="84"/>
  <c r="I19" i="84" s="1"/>
  <c r="I8" i="84"/>
  <c r="S19" i="85"/>
  <c r="I19" i="85" s="1"/>
  <c r="I8" i="85"/>
  <c r="S19" i="228"/>
  <c r="I19" i="228" s="1"/>
  <c r="I16" i="228"/>
  <c r="S19" i="28"/>
  <c r="I19" i="28" s="1"/>
  <c r="I8" i="28"/>
  <c r="S19" i="39"/>
  <c r="I19" i="39" s="1"/>
  <c r="I8" i="39"/>
  <c r="S19" i="45"/>
  <c r="I19" i="45" s="1"/>
  <c r="I8" i="45"/>
  <c r="S19" i="208"/>
  <c r="I19" i="208" s="1"/>
  <c r="I8" i="208"/>
  <c r="S19" i="61"/>
  <c r="I19" i="61" s="1"/>
  <c r="I8" i="61"/>
  <c r="S19" i="41"/>
  <c r="I19" i="41" s="1"/>
  <c r="I8" i="41"/>
  <c r="S19" i="73"/>
  <c r="I19" i="73" s="1"/>
  <c r="I16" i="73"/>
  <c r="S19" i="25"/>
  <c r="I19" i="25" s="1"/>
  <c r="I8" i="25"/>
  <c r="S19" i="35"/>
  <c r="I19" i="35" s="1"/>
  <c r="I8" i="35"/>
  <c r="S19" i="52"/>
  <c r="I19" i="52" s="1"/>
  <c r="I8" i="52"/>
  <c r="S19" i="31"/>
  <c r="I19" i="31" s="1"/>
  <c r="I8" i="31"/>
  <c r="S19" i="21"/>
  <c r="I19" i="21" s="1"/>
  <c r="I16" i="21"/>
  <c r="S19" i="233"/>
  <c r="I19" i="233" s="1"/>
  <c r="I8" i="233"/>
  <c r="S19" i="53"/>
  <c r="I19" i="53" s="1"/>
  <c r="I8" i="53"/>
  <c r="S19" i="210"/>
  <c r="I19" i="210" s="1"/>
  <c r="I8" i="210"/>
  <c r="S19" i="65"/>
  <c r="I19" i="65" s="1"/>
  <c r="P19" i="203"/>
  <c r="E20" i="203" s="1"/>
  <c r="S19" i="76"/>
  <c r="I19" i="76" s="1"/>
  <c r="S19" i="211"/>
  <c r="I19" i="211" s="1"/>
  <c r="Q19" i="203"/>
  <c r="S19" i="78"/>
  <c r="I19" i="78" s="1"/>
  <c r="S19" i="34"/>
  <c r="I19" i="34" s="1"/>
  <c r="S19" i="81"/>
  <c r="I19" i="81" s="1"/>
  <c r="S19" i="205"/>
  <c r="I19" i="205" s="1"/>
  <c r="S19" i="83"/>
  <c r="I19" i="83" s="1"/>
  <c r="S19" i="214"/>
  <c r="I19" i="214" s="1"/>
  <c r="S19" i="80"/>
  <c r="I19" i="80" s="1"/>
  <c r="S19" i="79"/>
  <c r="I19" i="79" s="1"/>
  <c r="S19" i="213"/>
  <c r="I19" i="213" s="1"/>
  <c r="S19" i="75"/>
  <c r="I19" i="75" s="1"/>
  <c r="S19" i="71"/>
  <c r="I19" i="71" s="1"/>
  <c r="S19" i="70"/>
  <c r="I19" i="70" s="1"/>
  <c r="S19" i="67"/>
  <c r="I19" i="67" s="1"/>
  <c r="S19" i="66"/>
  <c r="I19" i="66" s="1"/>
  <c r="S19" i="64"/>
  <c r="I19" i="64" s="1"/>
  <c r="S19" i="63"/>
  <c r="I19" i="63" s="1"/>
  <c r="S19" i="209"/>
  <c r="I19" i="209" s="1"/>
  <c r="S19" i="58"/>
  <c r="I19" i="58" s="1"/>
  <c r="S19" i="55"/>
  <c r="I19" i="55" s="1"/>
  <c r="S19" i="50"/>
  <c r="I19" i="50" s="1"/>
  <c r="S19" i="49"/>
  <c r="I19" i="49" s="1"/>
  <c r="S19" i="48"/>
  <c r="I19" i="48" s="1"/>
  <c r="S19" i="47"/>
  <c r="I19" i="47" s="1"/>
  <c r="S19" i="46"/>
  <c r="I19" i="46" s="1"/>
  <c r="S19" i="5"/>
  <c r="I19" i="5" s="1"/>
  <c r="S19" i="44"/>
  <c r="I19" i="44" s="1"/>
  <c r="S19" i="43"/>
  <c r="I19" i="43" s="1"/>
  <c r="S19" i="38"/>
  <c r="I19" i="38" s="1"/>
  <c r="S19" i="36"/>
  <c r="I19" i="36" s="1"/>
  <c r="S19" i="32"/>
  <c r="I19" i="32" s="1"/>
  <c r="S19" i="29"/>
  <c r="I19" i="29" s="1"/>
  <c r="S19" i="224"/>
  <c r="I19" i="224" s="1"/>
  <c r="S19" i="27"/>
  <c r="I19" i="27" s="1"/>
  <c r="S19" i="239"/>
  <c r="I19" i="239" s="1"/>
  <c r="S8" i="203"/>
  <c r="I8" i="203" s="1"/>
  <c r="R19" i="203"/>
  <c r="S19" i="24"/>
  <c r="I19" i="24" s="1"/>
  <c r="S19" i="23"/>
  <c r="I19" i="23" s="1"/>
  <c r="S19" i="22"/>
  <c r="I19" i="22" s="1"/>
  <c r="S19" i="2"/>
  <c r="I19" i="2" s="1"/>
  <c r="S19" i="204"/>
  <c r="I19" i="204" s="1"/>
  <c r="N19" i="203"/>
  <c r="C20" i="203" s="1"/>
  <c r="O19" i="203"/>
  <c r="D20" i="203" s="1"/>
  <c r="S16" i="203"/>
  <c r="Y27" i="19"/>
  <c r="R94" i="7" s="1"/>
  <c r="Z27" i="19"/>
  <c r="S94" i="7" s="1"/>
  <c r="X27" i="19"/>
  <c r="Q94" i="7" s="1"/>
  <c r="AA23" i="183"/>
  <c r="J25" i="183" s="1"/>
  <c r="AA23" i="242"/>
  <c r="J25" i="242" s="1"/>
  <c r="AD19" i="242"/>
  <c r="AK16" i="242"/>
  <c r="AJ16" i="242"/>
  <c r="AI16" i="242"/>
  <c r="AH16" i="242"/>
  <c r="AG16" i="242"/>
  <c r="AB16" i="242"/>
  <c r="AA16" i="242"/>
  <c r="Z16" i="242"/>
  <c r="Y16" i="242"/>
  <c r="X16" i="242"/>
  <c r="AK8" i="242"/>
  <c r="AJ8" i="242"/>
  <c r="AI8" i="242"/>
  <c r="AH8" i="242"/>
  <c r="AG8" i="242"/>
  <c r="AB8" i="242"/>
  <c r="AA8" i="242"/>
  <c r="Z8" i="242"/>
  <c r="Y8" i="242"/>
  <c r="X8" i="242"/>
  <c r="AA23" i="241"/>
  <c r="J25" i="241" s="1"/>
  <c r="AD19" i="241"/>
  <c r="AK16" i="241"/>
  <c r="AJ16" i="241"/>
  <c r="AI16" i="241"/>
  <c r="AH16" i="241"/>
  <c r="AG16" i="241"/>
  <c r="AB16" i="241"/>
  <c r="AA16" i="241"/>
  <c r="Z16" i="241"/>
  <c r="Y16" i="241"/>
  <c r="X16" i="241"/>
  <c r="AK8" i="241"/>
  <c r="AJ8" i="241"/>
  <c r="AI8" i="241"/>
  <c r="AH8" i="241"/>
  <c r="AG8" i="241"/>
  <c r="AB8" i="241"/>
  <c r="AA8" i="241"/>
  <c r="Z8" i="241"/>
  <c r="Y8" i="241"/>
  <c r="X8" i="241"/>
  <c r="AA23" i="239"/>
  <c r="J25" i="239" s="1"/>
  <c r="AK16" i="239"/>
  <c r="AJ16" i="239"/>
  <c r="AI16" i="239"/>
  <c r="AH16" i="239"/>
  <c r="AG16" i="239"/>
  <c r="AB16" i="239"/>
  <c r="AA16" i="239"/>
  <c r="Z16" i="239"/>
  <c r="Y16" i="239"/>
  <c r="X16" i="239"/>
  <c r="AK8" i="239"/>
  <c r="AJ8" i="239"/>
  <c r="AI8" i="239"/>
  <c r="AH8" i="239"/>
  <c r="AG8" i="239"/>
  <c r="AB8" i="239"/>
  <c r="AA8" i="239"/>
  <c r="Z8" i="239"/>
  <c r="Y8" i="239"/>
  <c r="X8" i="239"/>
  <c r="Y27" i="18"/>
  <c r="R93" i="7" s="1"/>
  <c r="Z27" i="18"/>
  <c r="S93" i="7" s="1"/>
  <c r="X27" i="18"/>
  <c r="Q93" i="7" s="1"/>
  <c r="AA23" i="135"/>
  <c r="J25" i="135" s="1"/>
  <c r="Y27" i="17"/>
  <c r="R92" i="7" s="1"/>
  <c r="Z27" i="17"/>
  <c r="S92" i="7" s="1"/>
  <c r="X27" i="17"/>
  <c r="Q92" i="7" s="1"/>
  <c r="AA23" i="238"/>
  <c r="J25" i="238" s="1"/>
  <c r="AD19" i="238"/>
  <c r="AK16" i="238"/>
  <c r="AJ16" i="238"/>
  <c r="AI16" i="238"/>
  <c r="AH16" i="238"/>
  <c r="AG16" i="238"/>
  <c r="AB16" i="238"/>
  <c r="AA16" i="238"/>
  <c r="Z16" i="238"/>
  <c r="Y16" i="238"/>
  <c r="X16" i="238"/>
  <c r="AK8" i="238"/>
  <c r="AJ8" i="238"/>
  <c r="AI8" i="238"/>
  <c r="AH8" i="238"/>
  <c r="AG8" i="238"/>
  <c r="AB8" i="238"/>
  <c r="AA8" i="238"/>
  <c r="Z8" i="238"/>
  <c r="Y8" i="238"/>
  <c r="X8" i="238"/>
  <c r="AA23" i="201"/>
  <c r="J25" i="201" s="1"/>
  <c r="AA23" i="191"/>
  <c r="J25" i="191" s="1"/>
  <c r="AA23" i="184"/>
  <c r="J25" i="184" s="1"/>
  <c r="AA23" i="173"/>
  <c r="J25" i="173" s="1"/>
  <c r="AA23" i="170"/>
  <c r="J25" i="170" s="1"/>
  <c r="AA23" i="220"/>
  <c r="J25" i="220" s="1"/>
  <c r="AA23" i="155"/>
  <c r="J25" i="155" s="1"/>
  <c r="AA23" i="153"/>
  <c r="J25" i="153" s="1"/>
  <c r="AA23" i="141"/>
  <c r="J25" i="141" s="1"/>
  <c r="AA23" i="131"/>
  <c r="J25" i="131" s="1"/>
  <c r="AA23" i="113"/>
  <c r="J25" i="113" s="1"/>
  <c r="AA23" i="105"/>
  <c r="J25" i="105" s="1"/>
  <c r="AA23" i="202"/>
  <c r="J25" i="202" s="1"/>
  <c r="AA23" i="40"/>
  <c r="J25" i="40" s="1"/>
  <c r="AA23" i="22"/>
  <c r="J25" i="22" s="1"/>
  <c r="AA23" i="185"/>
  <c r="J25" i="185" s="1"/>
  <c r="AA23" i="157"/>
  <c r="J25" i="157" s="1"/>
  <c r="AA23" i="219"/>
  <c r="J25" i="219" s="1"/>
  <c r="AA23" i="143"/>
  <c r="J25" i="143" s="1"/>
  <c r="AA23" i="138"/>
  <c r="J25" i="138" s="1"/>
  <c r="AA23" i="114"/>
  <c r="J25" i="114" s="1"/>
  <c r="AA23" i="108"/>
  <c r="J25" i="108" s="1"/>
  <c r="AA23" i="103"/>
  <c r="J25" i="103" s="1"/>
  <c r="AA23" i="76"/>
  <c r="J25" i="76" s="1"/>
  <c r="AA23" i="71"/>
  <c r="J25" i="71" s="1"/>
  <c r="AA23" i="70"/>
  <c r="J25" i="70" s="1"/>
  <c r="AA23" i="61"/>
  <c r="J25" i="61" s="1"/>
  <c r="AA23" i="43"/>
  <c r="J25" i="43" s="1"/>
  <c r="AA23" i="36"/>
  <c r="J25" i="36" s="1"/>
  <c r="AA23" i="205"/>
  <c r="J25" i="205" s="1"/>
  <c r="AA23" i="29"/>
  <c r="J25" i="29" s="1"/>
  <c r="AA23" i="28"/>
  <c r="J25" i="28" s="1"/>
  <c r="AA23" i="27"/>
  <c r="J25" i="27" s="1"/>
  <c r="AA23" i="25"/>
  <c r="J25" i="25" s="1"/>
  <c r="AA23" i="221"/>
  <c r="J25" i="221" s="1"/>
  <c r="AA23" i="171"/>
  <c r="J25" i="171" s="1"/>
  <c r="AA23" i="164"/>
  <c r="J25" i="164" s="1"/>
  <c r="AA23" i="162"/>
  <c r="J25" i="162" s="1"/>
  <c r="AA23" i="154"/>
  <c r="J25" i="154" s="1"/>
  <c r="AA23" i="84"/>
  <c r="J25" i="84" s="1"/>
  <c r="AA23" i="212"/>
  <c r="J25" i="212" s="1"/>
  <c r="AA23" i="65"/>
  <c r="J25" i="65" s="1"/>
  <c r="AA23" i="55"/>
  <c r="J25" i="55" s="1"/>
  <c r="AA23" i="49"/>
  <c r="J25" i="49" s="1"/>
  <c r="AA23" i="237"/>
  <c r="J25" i="237" s="1"/>
  <c r="AD19" i="237"/>
  <c r="AK16" i="237"/>
  <c r="AJ16" i="237"/>
  <c r="AI16" i="237"/>
  <c r="AH16" i="237"/>
  <c r="AG16" i="237"/>
  <c r="AB16" i="237"/>
  <c r="AA16" i="237"/>
  <c r="Z16" i="237"/>
  <c r="Y16" i="237"/>
  <c r="X16" i="237"/>
  <c r="AK8" i="237"/>
  <c r="AJ8" i="237"/>
  <c r="AI8" i="237"/>
  <c r="AH8" i="237"/>
  <c r="AG8" i="237"/>
  <c r="AB8" i="237"/>
  <c r="AA8" i="237"/>
  <c r="Z8" i="237"/>
  <c r="Y8" i="237"/>
  <c r="X8" i="237"/>
  <c r="AA23" i="236"/>
  <c r="J25" i="236" s="1"/>
  <c r="AD19" i="236"/>
  <c r="AK16" i="236"/>
  <c r="AJ16" i="236"/>
  <c r="AI16" i="236"/>
  <c r="AH16" i="236"/>
  <c r="AG16" i="236"/>
  <c r="AB16" i="236"/>
  <c r="AA16" i="236"/>
  <c r="Z16" i="236"/>
  <c r="Y16" i="236"/>
  <c r="X16" i="236"/>
  <c r="AK8" i="236"/>
  <c r="AJ8" i="236"/>
  <c r="AI8" i="236"/>
  <c r="AH8" i="236"/>
  <c r="AG8" i="236"/>
  <c r="AB8" i="236"/>
  <c r="AA8" i="236"/>
  <c r="Z8" i="236"/>
  <c r="Y8" i="236"/>
  <c r="X8" i="236"/>
  <c r="AA23" i="235"/>
  <c r="J25" i="235" s="1"/>
  <c r="AD19" i="235"/>
  <c r="AK16" i="235"/>
  <c r="AJ16" i="235"/>
  <c r="AI16" i="235"/>
  <c r="AH16" i="235"/>
  <c r="AG16" i="235"/>
  <c r="AB16" i="235"/>
  <c r="AA16" i="235"/>
  <c r="Z16" i="235"/>
  <c r="Y16" i="235"/>
  <c r="X16" i="235"/>
  <c r="AK8" i="235"/>
  <c r="AJ8" i="235"/>
  <c r="AI8" i="235"/>
  <c r="AH8" i="235"/>
  <c r="AG8" i="235"/>
  <c r="AB8" i="235"/>
  <c r="AA8" i="235"/>
  <c r="Z8" i="235"/>
  <c r="Y8" i="235"/>
  <c r="X8" i="235"/>
  <c r="AA23" i="186"/>
  <c r="J25" i="186" s="1"/>
  <c r="AA23" i="177"/>
  <c r="J25" i="177" s="1"/>
  <c r="AA23" i="163"/>
  <c r="J25" i="163" s="1"/>
  <c r="AA23" i="151"/>
  <c r="J25" i="151" s="1"/>
  <c r="AA23" i="148"/>
  <c r="J25" i="148" s="1"/>
  <c r="AA23" i="109"/>
  <c r="J25" i="109" s="1"/>
  <c r="AA23" i="101"/>
  <c r="J25" i="101" s="1"/>
  <c r="AA23" i="210"/>
  <c r="J25" i="210" s="1"/>
  <c r="AA23" i="42"/>
  <c r="J25" i="42" s="1"/>
  <c r="AA23" i="41"/>
  <c r="J25" i="41" s="1"/>
  <c r="AA23" i="38"/>
  <c r="J25" i="38" s="1"/>
  <c r="Y27" i="15"/>
  <c r="R90" i="7" s="1"/>
  <c r="Z27" i="15"/>
  <c r="S90" i="7" s="1"/>
  <c r="X27" i="15"/>
  <c r="Q90" i="7" s="1"/>
  <c r="AA23" i="234"/>
  <c r="J25" i="234" s="1"/>
  <c r="AD19" i="234"/>
  <c r="AK16" i="234"/>
  <c r="AJ16" i="234"/>
  <c r="AI16" i="234"/>
  <c r="AH16" i="234"/>
  <c r="AG16" i="234"/>
  <c r="AB16" i="234"/>
  <c r="AA16" i="234"/>
  <c r="Z16" i="234"/>
  <c r="Y16" i="234"/>
  <c r="X16" i="234"/>
  <c r="AK8" i="234"/>
  <c r="AJ8" i="234"/>
  <c r="AI8" i="234"/>
  <c r="AH8" i="234"/>
  <c r="AG8" i="234"/>
  <c r="AB8" i="234"/>
  <c r="AA8" i="234"/>
  <c r="Z8" i="234"/>
  <c r="Y8" i="234"/>
  <c r="X8" i="234"/>
  <c r="AA23" i="233"/>
  <c r="J25" i="233" s="1"/>
  <c r="AD19" i="233"/>
  <c r="AK16" i="233"/>
  <c r="AJ16" i="233"/>
  <c r="AI16" i="233"/>
  <c r="AH16" i="233"/>
  <c r="AG16" i="233"/>
  <c r="AB16" i="233"/>
  <c r="AA16" i="233"/>
  <c r="Z16" i="233"/>
  <c r="Y16" i="233"/>
  <c r="X16" i="233"/>
  <c r="AK8" i="233"/>
  <c r="AJ8" i="233"/>
  <c r="AI8" i="233"/>
  <c r="AH8" i="233"/>
  <c r="AG8" i="233"/>
  <c r="AB8" i="233"/>
  <c r="AA8" i="233"/>
  <c r="Z8" i="233"/>
  <c r="Y8" i="233"/>
  <c r="X8" i="233"/>
  <c r="AA23" i="156"/>
  <c r="J25" i="156" s="1"/>
  <c r="AA23" i="116"/>
  <c r="J25" i="116" s="1"/>
  <c r="AA23" i="95"/>
  <c r="J25" i="95" s="1"/>
  <c r="AA23" i="91"/>
  <c r="J25" i="91" s="1"/>
  <c r="AA23" i="90"/>
  <c r="J25" i="90" s="1"/>
  <c r="AA23" i="56"/>
  <c r="J25" i="56" s="1"/>
  <c r="AA23" i="51"/>
  <c r="J25" i="51" s="1"/>
  <c r="AA23" i="24"/>
  <c r="J25" i="24" s="1"/>
  <c r="AD19" i="232"/>
  <c r="AK16" i="232"/>
  <c r="AJ16" i="232"/>
  <c r="AI16" i="232"/>
  <c r="AH16" i="232"/>
  <c r="AG16" i="232"/>
  <c r="AB16" i="232"/>
  <c r="AA16" i="232"/>
  <c r="Z16" i="232"/>
  <c r="Y16" i="232"/>
  <c r="X16" i="232"/>
  <c r="AK8" i="232"/>
  <c r="AJ8" i="232"/>
  <c r="AI8" i="232"/>
  <c r="AH8" i="232"/>
  <c r="AG8" i="232"/>
  <c r="AB8" i="232"/>
  <c r="AA8" i="232"/>
  <c r="Z8" i="232"/>
  <c r="Y8" i="232"/>
  <c r="X8" i="232"/>
  <c r="AD19" i="231"/>
  <c r="AK16" i="231"/>
  <c r="AJ16" i="231"/>
  <c r="AI16" i="231"/>
  <c r="AH16" i="231"/>
  <c r="AG16" i="231"/>
  <c r="AB16" i="231"/>
  <c r="AA16" i="231"/>
  <c r="Z16" i="231"/>
  <c r="Y16" i="231"/>
  <c r="X16" i="231"/>
  <c r="AK8" i="231"/>
  <c r="AJ8" i="231"/>
  <c r="AI8" i="231"/>
  <c r="AH8" i="231"/>
  <c r="AG8" i="231"/>
  <c r="AB8" i="231"/>
  <c r="AA8" i="231"/>
  <c r="Z8" i="231"/>
  <c r="Y8" i="231"/>
  <c r="X8" i="231"/>
  <c r="AD19" i="228"/>
  <c r="AK16" i="228"/>
  <c r="AJ16" i="228"/>
  <c r="AI16" i="228"/>
  <c r="AH16" i="228"/>
  <c r="AG16" i="228"/>
  <c r="AB16" i="228"/>
  <c r="AA16" i="228"/>
  <c r="Z16" i="228"/>
  <c r="Y16" i="228"/>
  <c r="X16" i="228"/>
  <c r="AK8" i="228"/>
  <c r="AJ8" i="228"/>
  <c r="AI8" i="228"/>
  <c r="AH8" i="228"/>
  <c r="AG8" i="228"/>
  <c r="AB8" i="228"/>
  <c r="AA8" i="228"/>
  <c r="Z8" i="228"/>
  <c r="Y8" i="228"/>
  <c r="X8" i="228"/>
  <c r="Y14" i="3"/>
  <c r="Z14" i="3"/>
  <c r="AA14" i="3"/>
  <c r="AB14" i="3"/>
  <c r="Y13" i="3"/>
  <c r="Z13" i="3"/>
  <c r="AA13" i="3"/>
  <c r="AB13" i="3"/>
  <c r="X13" i="3"/>
  <c r="X14" i="3"/>
  <c r="S19" i="203" l="1"/>
  <c r="I19" i="203" s="1"/>
  <c r="I16" i="203"/>
  <c r="T92" i="7"/>
  <c r="T90" i="7"/>
  <c r="T93" i="7"/>
  <c r="T94" i="7"/>
  <c r="Y19" i="234"/>
  <c r="D21" i="234" s="1"/>
  <c r="AB19" i="234"/>
  <c r="Y19" i="239"/>
  <c r="D21" i="239" s="1"/>
  <c r="AB19" i="239"/>
  <c r="Z19" i="236"/>
  <c r="E21" i="236" s="1"/>
  <c r="X19" i="236"/>
  <c r="C21" i="236" s="1"/>
  <c r="AA19" i="236"/>
  <c r="Z19" i="237"/>
  <c r="E21" i="237" s="1"/>
  <c r="Z19" i="238"/>
  <c r="E21" i="238" s="1"/>
  <c r="Y19" i="236"/>
  <c r="D21" i="236" s="1"/>
  <c r="AB19" i="236"/>
  <c r="Y19" i="237"/>
  <c r="D21" i="237" s="1"/>
  <c r="AB19" i="237"/>
  <c r="Y19" i="238"/>
  <c r="D21" i="238" s="1"/>
  <c r="AB19" i="238"/>
  <c r="AA19" i="239"/>
  <c r="X19" i="237"/>
  <c r="C21" i="237" s="1"/>
  <c r="AA19" i="237"/>
  <c r="X19" i="238"/>
  <c r="C21" i="238" s="1"/>
  <c r="AA19" i="238"/>
  <c r="X19" i="234"/>
  <c r="C21" i="234" s="1"/>
  <c r="AA19" i="234"/>
  <c r="X19" i="228"/>
  <c r="C21" i="228" s="1"/>
  <c r="AA19" i="228"/>
  <c r="Z19" i="234"/>
  <c r="E21" i="234" s="1"/>
  <c r="Z19" i="231"/>
  <c r="E21" i="231" s="1"/>
  <c r="Z19" i="232"/>
  <c r="E21" i="232" s="1"/>
  <c r="Y19" i="233"/>
  <c r="D21" i="233" s="1"/>
  <c r="AB19" i="233"/>
  <c r="Z19" i="239"/>
  <c r="E21" i="239" s="1"/>
  <c r="X19" i="242"/>
  <c r="C21" i="242" s="1"/>
  <c r="AA19" i="242"/>
  <c r="X19" i="232"/>
  <c r="C21" i="232" s="1"/>
  <c r="AA19" i="232"/>
  <c r="Y19" i="242"/>
  <c r="D21" i="242" s="1"/>
  <c r="AB19" i="242"/>
  <c r="Y19" i="231"/>
  <c r="D21" i="231" s="1"/>
  <c r="AB19" i="231"/>
  <c r="Y19" i="232"/>
  <c r="D21" i="232" s="1"/>
  <c r="AB19" i="232"/>
  <c r="X19" i="233"/>
  <c r="C21" i="233" s="1"/>
  <c r="AA19" i="233"/>
  <c r="AC16" i="239"/>
  <c r="Z19" i="242"/>
  <c r="E21" i="242" s="1"/>
  <c r="Z19" i="228"/>
  <c r="E21" i="228" s="1"/>
  <c r="X19" i="241"/>
  <c r="C21" i="241" s="1"/>
  <c r="AA19" i="241"/>
  <c r="Y19" i="241"/>
  <c r="D21" i="241" s="1"/>
  <c r="AB19" i="241"/>
  <c r="Y19" i="228"/>
  <c r="D21" i="228" s="1"/>
  <c r="AB19" i="228"/>
  <c r="X19" i="231"/>
  <c r="C21" i="231" s="1"/>
  <c r="AA19" i="231"/>
  <c r="Z19" i="233"/>
  <c r="E21" i="233" s="1"/>
  <c r="AC8" i="239"/>
  <c r="AC19" i="239" s="1"/>
  <c r="X19" i="239"/>
  <c r="C21" i="239" s="1"/>
  <c r="Z19" i="241"/>
  <c r="E21" i="241" s="1"/>
  <c r="AC8" i="242"/>
  <c r="M94" i="7"/>
  <c r="AC16" i="242"/>
  <c r="AC8" i="241"/>
  <c r="AC16" i="241"/>
  <c r="AC8" i="237"/>
  <c r="AC8" i="238"/>
  <c r="AA27" i="18"/>
  <c r="AC16" i="238"/>
  <c r="AA27" i="17"/>
  <c r="AA27" i="19"/>
  <c r="AC16" i="237"/>
  <c r="AC8" i="236"/>
  <c r="AC16" i="236"/>
  <c r="AC8" i="234"/>
  <c r="AC8" i="235"/>
  <c r="AC16" i="235"/>
  <c r="AA27" i="16"/>
  <c r="AC16" i="234"/>
  <c r="AC8" i="233"/>
  <c r="AC8" i="228"/>
  <c r="AC16" i="233"/>
  <c r="AA27" i="15"/>
  <c r="AC16" i="228"/>
  <c r="AC16" i="231"/>
  <c r="AC8" i="232"/>
  <c r="AC16" i="232"/>
  <c r="AC8" i="231"/>
  <c r="AC19" i="242" l="1"/>
  <c r="AC19" i="241"/>
  <c r="AC19" i="237"/>
  <c r="AC19" i="228"/>
  <c r="AC19" i="236"/>
  <c r="AC19" i="238"/>
  <c r="AC19" i="234"/>
  <c r="AC19" i="235"/>
  <c r="AC19" i="233"/>
  <c r="AC19" i="231"/>
  <c r="AC19" i="232"/>
  <c r="X5" i="8" l="1"/>
  <c r="Y7" i="6"/>
  <c r="Z7" i="6"/>
  <c r="AA7" i="6"/>
  <c r="AB7" i="6"/>
  <c r="Y6" i="6"/>
  <c r="Z6" i="6"/>
  <c r="AA6" i="6"/>
  <c r="AB6" i="6"/>
  <c r="X6" i="6"/>
  <c r="X7" i="6"/>
  <c r="Y5" i="6"/>
  <c r="Z5" i="6"/>
  <c r="AA5" i="6"/>
  <c r="AB5" i="6"/>
  <c r="Y15" i="3"/>
  <c r="Z15" i="3"/>
  <c r="AA15" i="3"/>
  <c r="AB15" i="3"/>
  <c r="X15" i="3"/>
  <c r="Y7" i="3"/>
  <c r="Z7" i="3"/>
  <c r="AA7" i="3"/>
  <c r="AB7" i="3"/>
  <c r="Y6" i="3"/>
  <c r="Z6" i="3"/>
  <c r="AA6" i="3"/>
  <c r="AB6" i="3"/>
  <c r="X6" i="3"/>
  <c r="X7" i="3"/>
  <c r="Y5" i="3"/>
  <c r="Z5" i="3"/>
  <c r="AA5" i="3"/>
  <c r="AB5" i="3"/>
  <c r="X5" i="3"/>
  <c r="Y14" i="6"/>
  <c r="Z14" i="6"/>
  <c r="AA14" i="6"/>
  <c r="AB14" i="6"/>
  <c r="X14" i="6"/>
  <c r="X15" i="6"/>
  <c r="Y13" i="6"/>
  <c r="Z13" i="6"/>
  <c r="AA13" i="6"/>
  <c r="AB13" i="6"/>
  <c r="X5" i="6"/>
  <c r="Y15" i="6"/>
  <c r="Z15" i="6"/>
  <c r="AA15" i="6"/>
  <c r="X13" i="6"/>
  <c r="AA23" i="232" l="1"/>
  <c r="J25" i="232" s="1"/>
  <c r="AA23" i="231"/>
  <c r="J25" i="231" s="1"/>
  <c r="AA23" i="230"/>
  <c r="J25" i="230" s="1"/>
  <c r="AA23" i="229"/>
  <c r="J25" i="229" s="1"/>
  <c r="AA23" i="228"/>
  <c r="J25" i="228" s="1"/>
  <c r="Y27" i="13" l="1"/>
  <c r="R88" i="7" s="1"/>
  <c r="Z27" i="13"/>
  <c r="S88" i="7" s="1"/>
  <c r="X27" i="13"/>
  <c r="Q88" i="7" s="1"/>
  <c r="AA23" i="227"/>
  <c r="J25" i="227" s="1"/>
  <c r="AA23" i="198"/>
  <c r="J25" i="198" s="1"/>
  <c r="AA23" i="194"/>
  <c r="J25" i="194" s="1"/>
  <c r="AA23" i="188"/>
  <c r="J25" i="188" s="1"/>
  <c r="AA23" i="180"/>
  <c r="J25" i="180" s="1"/>
  <c r="AA23" i="167"/>
  <c r="J25" i="167" s="1"/>
  <c r="AA23" i="165"/>
  <c r="J25" i="165" s="1"/>
  <c r="AA23" i="160"/>
  <c r="J25" i="160" s="1"/>
  <c r="AA23" i="139"/>
  <c r="J25" i="139" s="1"/>
  <c r="AA23" i="129"/>
  <c r="J25" i="129" s="1"/>
  <c r="AA23" i="128"/>
  <c r="J25" i="128" s="1"/>
  <c r="AA23" i="127"/>
  <c r="J25" i="127" s="1"/>
  <c r="AA23" i="93"/>
  <c r="J25" i="93" s="1"/>
  <c r="AA23" i="215"/>
  <c r="J25" i="215" s="1"/>
  <c r="AA23" i="86"/>
  <c r="J25" i="86" s="1"/>
  <c r="AA23" i="78"/>
  <c r="J25" i="78" s="1"/>
  <c r="AA23" i="50"/>
  <c r="J25" i="50" s="1"/>
  <c r="AA23" i="208"/>
  <c r="J25" i="208" s="1"/>
  <c r="AA23" i="30"/>
  <c r="J25" i="30" s="1"/>
  <c r="AA23" i="35"/>
  <c r="J25" i="35" s="1"/>
  <c r="AA23" i="179"/>
  <c r="J25" i="179" s="1"/>
  <c r="AA23" i="133"/>
  <c r="J25" i="133" s="1"/>
  <c r="AA23" i="130"/>
  <c r="J25" i="130" s="1"/>
  <c r="AA23" i="110"/>
  <c r="J25" i="110" s="1"/>
  <c r="AA23" i="96"/>
  <c r="J25" i="96" s="1"/>
  <c r="AA23" i="75"/>
  <c r="J25" i="75" s="1"/>
  <c r="AA23" i="21"/>
  <c r="J25" i="21" s="1"/>
  <c r="T88" i="7" l="1"/>
  <c r="AA27" i="14"/>
  <c r="AA27" i="13"/>
  <c r="Y27" i="12" l="1"/>
  <c r="R87" i="7" s="1"/>
  <c r="Z27" i="12"/>
  <c r="S87" i="7" s="1"/>
  <c r="X27" i="12"/>
  <c r="Q87" i="7" s="1"/>
  <c r="T87" i="7" l="1"/>
  <c r="AA23" i="222"/>
  <c r="J25" i="222" s="1"/>
  <c r="AA23" i="196"/>
  <c r="J25" i="196" s="1"/>
  <c r="AA23" i="176"/>
  <c r="J25" i="176" s="1"/>
  <c r="AA23" i="161"/>
  <c r="J25" i="161" s="1"/>
  <c r="AA23" i="158"/>
  <c r="J25" i="158" s="1"/>
  <c r="AA23" i="144"/>
  <c r="J25" i="144" s="1"/>
  <c r="AA27" i="12" l="1"/>
  <c r="Z27" i="11"/>
  <c r="S86" i="7" s="1"/>
  <c r="T86" i="7" s="1"/>
  <c r="M88" i="7"/>
  <c r="AA23" i="200"/>
  <c r="J25" i="200" s="1"/>
  <c r="AA23" i="195"/>
  <c r="J25" i="195" s="1"/>
  <c r="AA23" i="146"/>
  <c r="J25" i="146" s="1"/>
  <c r="AA23" i="140"/>
  <c r="J25" i="140" s="1"/>
  <c r="AA23" i="134"/>
  <c r="J25" i="134" s="1"/>
  <c r="AA23" i="118"/>
  <c r="J25" i="118" s="1"/>
  <c r="AA23" i="217"/>
  <c r="J25" i="217" s="1"/>
  <c r="AA23" i="79"/>
  <c r="J25" i="79" s="1"/>
  <c r="AA23" i="73"/>
  <c r="J25" i="73" s="1"/>
  <c r="AA23" i="69"/>
  <c r="J25" i="69" s="1"/>
  <c r="AA23" i="64"/>
  <c r="J25" i="64" s="1"/>
  <c r="AA23" i="39"/>
  <c r="J25" i="39" s="1"/>
  <c r="AA23" i="32"/>
  <c r="J25" i="32" s="1"/>
  <c r="Y27" i="10"/>
  <c r="R85" i="7" s="1"/>
  <c r="Z27" i="10"/>
  <c r="S85" i="7" s="1"/>
  <c r="X27" i="10"/>
  <c r="Q85" i="7" s="1"/>
  <c r="AA23" i="174"/>
  <c r="J25" i="174" s="1"/>
  <c r="AA23" i="172"/>
  <c r="J25" i="172" s="1"/>
  <c r="AA23" i="145"/>
  <c r="J25" i="145" s="1"/>
  <c r="AA23" i="83"/>
  <c r="J25" i="83" s="1"/>
  <c r="AA23" i="63"/>
  <c r="J25" i="63" s="1"/>
  <c r="AA23" i="193"/>
  <c r="J25" i="193" s="1"/>
  <c r="AA23" i="168"/>
  <c r="AA23" i="166"/>
  <c r="AA23" i="142"/>
  <c r="J25" i="142" s="1"/>
  <c r="N23" i="218"/>
  <c r="AA23" i="125"/>
  <c r="J25" i="125" s="1"/>
  <c r="AA23" i="117"/>
  <c r="J25" i="117" s="1"/>
  <c r="AA23" i="107"/>
  <c r="J25" i="107" s="1"/>
  <c r="AA23" i="102"/>
  <c r="J25" i="102" s="1"/>
  <c r="AA23" i="99"/>
  <c r="J25" i="99" s="1"/>
  <c r="AA23" i="88"/>
  <c r="J25" i="88" s="1"/>
  <c r="P23" i="87"/>
  <c r="O23" i="82"/>
  <c r="AA23" i="214"/>
  <c r="J25" i="214" s="1"/>
  <c r="AA23" i="62"/>
  <c r="J25" i="62" s="1"/>
  <c r="AA23" i="59"/>
  <c r="J25" i="59" s="1"/>
  <c r="AA23" i="209"/>
  <c r="J25" i="209" s="1"/>
  <c r="AA23" i="31"/>
  <c r="J25" i="31" s="1"/>
  <c r="AA23" i="23"/>
  <c r="J25" i="23" s="1"/>
  <c r="Y27" i="8"/>
  <c r="R83" i="7" s="1"/>
  <c r="Z27" i="8"/>
  <c r="S83" i="7" s="1"/>
  <c r="X27" i="8"/>
  <c r="Q83" i="7" s="1"/>
  <c r="T83" i="7" l="1"/>
  <c r="T85" i="7"/>
  <c r="M87" i="7"/>
  <c r="M85" i="7"/>
  <c r="M86" i="7"/>
  <c r="AA27" i="11"/>
  <c r="AA27" i="10"/>
  <c r="AA27" i="9"/>
  <c r="Y15" i="8" l="1"/>
  <c r="Z15" i="8"/>
  <c r="AA15" i="8"/>
  <c r="AB15" i="8"/>
  <c r="Y14" i="8"/>
  <c r="Z14" i="8"/>
  <c r="AA14" i="8"/>
  <c r="AB14" i="8"/>
  <c r="X14" i="8"/>
  <c r="X15" i="8"/>
  <c r="Y13" i="8"/>
  <c r="Z13" i="8"/>
  <c r="AA13" i="8"/>
  <c r="AB13" i="8"/>
  <c r="X13" i="8"/>
  <c r="AB7" i="8" l="1"/>
  <c r="AB6" i="8"/>
  <c r="AB5" i="8"/>
  <c r="AA6" i="8"/>
  <c r="AA7" i="8"/>
  <c r="AA5" i="8"/>
  <c r="Z6" i="8"/>
  <c r="Z7" i="8"/>
  <c r="Y6" i="8"/>
  <c r="Y7" i="8"/>
  <c r="Z5" i="8"/>
  <c r="Y5" i="8"/>
  <c r="X7" i="8"/>
  <c r="X6" i="8"/>
  <c r="AA23" i="225"/>
  <c r="J25" i="225" s="1"/>
  <c r="AD19" i="225"/>
  <c r="AK16" i="225"/>
  <c r="AJ16" i="225"/>
  <c r="AI16" i="225"/>
  <c r="AH16" i="225"/>
  <c r="AG16" i="225"/>
  <c r="AB16" i="225"/>
  <c r="AA16" i="225"/>
  <c r="Z16" i="225"/>
  <c r="Y16" i="225"/>
  <c r="X16" i="225"/>
  <c r="AK8" i="225"/>
  <c r="AJ8" i="225"/>
  <c r="AI8" i="225"/>
  <c r="AH8" i="225"/>
  <c r="AG8" i="225"/>
  <c r="AB8" i="225"/>
  <c r="AA8" i="225"/>
  <c r="Z8" i="225"/>
  <c r="Y8" i="225"/>
  <c r="X8" i="225"/>
  <c r="AA23" i="224"/>
  <c r="J25" i="224" s="1"/>
  <c r="AD19" i="224"/>
  <c r="AK16" i="224"/>
  <c r="AJ16" i="224"/>
  <c r="AI16" i="224"/>
  <c r="AH16" i="224"/>
  <c r="AG16" i="224"/>
  <c r="AB16" i="224"/>
  <c r="AA16" i="224"/>
  <c r="Z16" i="224"/>
  <c r="Y16" i="224"/>
  <c r="X16" i="224"/>
  <c r="AK8" i="224"/>
  <c r="AJ8" i="224"/>
  <c r="AI8" i="224"/>
  <c r="AH8" i="224"/>
  <c r="AG8" i="224"/>
  <c r="AB8" i="224"/>
  <c r="AA8" i="224"/>
  <c r="Z8" i="224"/>
  <c r="Y8" i="224"/>
  <c r="X8" i="224"/>
  <c r="AA27" i="8"/>
  <c r="AA23" i="197"/>
  <c r="J25" i="197" s="1"/>
  <c r="AA23" i="192"/>
  <c r="J25" i="192" s="1"/>
  <c r="AA23" i="181"/>
  <c r="J25" i="181" s="1"/>
  <c r="AA23" i="187"/>
  <c r="J25" i="187" s="1"/>
  <c r="AA23" i="37"/>
  <c r="J25" i="37" s="1"/>
  <c r="AA23" i="159"/>
  <c r="J25" i="159" s="1"/>
  <c r="AA23" i="152"/>
  <c r="J25" i="152" s="1"/>
  <c r="AA23" i="136"/>
  <c r="J25" i="136" s="1"/>
  <c r="AA23" i="126"/>
  <c r="J25" i="126" s="1"/>
  <c r="AA23" i="115"/>
  <c r="J25" i="115" s="1"/>
  <c r="AA23" i="106"/>
  <c r="J25" i="106" s="1"/>
  <c r="AA23" i="89"/>
  <c r="J25" i="89" s="1"/>
  <c r="AA23" i="80"/>
  <c r="J25" i="80" s="1"/>
  <c r="AA23" i="67"/>
  <c r="J25" i="67" s="1"/>
  <c r="AA23" i="66"/>
  <c r="J25" i="66" s="1"/>
  <c r="AA23" i="52"/>
  <c r="J25" i="52" s="1"/>
  <c r="AA23" i="45"/>
  <c r="J25" i="45" s="1"/>
  <c r="AA23" i="44"/>
  <c r="J25" i="44" s="1"/>
  <c r="AA23" i="34"/>
  <c r="J25" i="34" s="1"/>
  <c r="X27" i="6"/>
  <c r="Y27" i="6"/>
  <c r="R82" i="7" s="1"/>
  <c r="Z27" i="6"/>
  <c r="S82" i="7" s="1"/>
  <c r="AA23" i="206"/>
  <c r="J25" i="206" s="1"/>
  <c r="AA23" i="169"/>
  <c r="J25" i="169" s="1"/>
  <c r="AA23" i="132"/>
  <c r="J25" i="132" s="1"/>
  <c r="AA23" i="189"/>
  <c r="J25" i="189" s="1"/>
  <c r="AA23" i="124"/>
  <c r="J25" i="124" s="1"/>
  <c r="AA23" i="123"/>
  <c r="J25" i="123" s="1"/>
  <c r="AA23" i="122"/>
  <c r="J25" i="122" s="1"/>
  <c r="AA23" i="121"/>
  <c r="J25" i="121" s="1"/>
  <c r="AA23" i="120"/>
  <c r="J25" i="120" s="1"/>
  <c r="AA23" i="119"/>
  <c r="J25" i="119" s="1"/>
  <c r="AA23" i="111"/>
  <c r="J25" i="111" s="1"/>
  <c r="AA23" i="213"/>
  <c r="J25" i="213" s="1"/>
  <c r="AA23" i="54"/>
  <c r="J25" i="54" s="1"/>
  <c r="AA23" i="53"/>
  <c r="J25" i="53" s="1"/>
  <c r="AA23" i="48"/>
  <c r="J25" i="48" s="1"/>
  <c r="AA23" i="47"/>
  <c r="J25" i="47" s="1"/>
  <c r="AA23" i="46"/>
  <c r="J25" i="46" s="1"/>
  <c r="AA23" i="5"/>
  <c r="J25" i="5" s="1"/>
  <c r="AA23" i="203"/>
  <c r="J25" i="203" s="1"/>
  <c r="Z27" i="3"/>
  <c r="S81" i="7" s="1"/>
  <c r="Y27" i="3"/>
  <c r="R81" i="7" s="1"/>
  <c r="X27" i="3"/>
  <c r="Q81" i="7" s="1"/>
  <c r="T81" i="7" l="1"/>
  <c r="R96" i="7"/>
  <c r="S96" i="7"/>
  <c r="M84" i="7"/>
  <c r="Q82" i="7"/>
  <c r="T82" i="7" s="1"/>
  <c r="X19" i="225"/>
  <c r="C21" i="225" s="1"/>
  <c r="AA19" i="225"/>
  <c r="M83" i="7"/>
  <c r="Z19" i="225"/>
  <c r="E21" i="225" s="1"/>
  <c r="Y19" i="225"/>
  <c r="D21" i="225" s="1"/>
  <c r="AB19" i="225"/>
  <c r="L96" i="7"/>
  <c r="K96" i="7"/>
  <c r="M93" i="7" s="1"/>
  <c r="M81" i="7"/>
  <c r="J96" i="7"/>
  <c r="AC8" i="224"/>
  <c r="AC16" i="225"/>
  <c r="AC16" i="224"/>
  <c r="AC8" i="225"/>
  <c r="AA27" i="6"/>
  <c r="Q96" i="7" l="1"/>
  <c r="M90" i="7"/>
  <c r="M89" i="7"/>
  <c r="M92" i="7"/>
  <c r="M91" i="7"/>
  <c r="AC19" i="224"/>
  <c r="AC19" i="225"/>
  <c r="AA23" i="223"/>
  <c r="J25" i="223" s="1"/>
  <c r="AD19" i="223"/>
  <c r="AK16" i="223"/>
  <c r="AJ16" i="223"/>
  <c r="AI16" i="223"/>
  <c r="AH16" i="223"/>
  <c r="AG16" i="223"/>
  <c r="AB16" i="223"/>
  <c r="AA16" i="223"/>
  <c r="Z16" i="223"/>
  <c r="Y16" i="223"/>
  <c r="X16" i="223"/>
  <c r="AK8" i="223"/>
  <c r="AJ8" i="223"/>
  <c r="AI8" i="223"/>
  <c r="AH8" i="223"/>
  <c r="AG8" i="223"/>
  <c r="AB8" i="223"/>
  <c r="AA8" i="223"/>
  <c r="Z8" i="223"/>
  <c r="Y8" i="223"/>
  <c r="X8" i="223"/>
  <c r="AA23" i="199"/>
  <c r="J25" i="199" s="1"/>
  <c r="AA23" i="190"/>
  <c r="J25" i="190" s="1"/>
  <c r="AA23" i="182"/>
  <c r="J25" i="182" s="1"/>
  <c r="AA23" i="175"/>
  <c r="J25" i="175" s="1"/>
  <c r="AA23" i="150"/>
  <c r="J25" i="150" s="1"/>
  <c r="AA23" i="149"/>
  <c r="J25" i="149" s="1"/>
  <c r="AA23" i="147"/>
  <c r="J25" i="147" s="1"/>
  <c r="AA23" i="137"/>
  <c r="J25" i="137" s="1"/>
  <c r="AA23" i="100"/>
  <c r="J25" i="100" s="1"/>
  <c r="AA23" i="98"/>
  <c r="J25" i="98" s="1"/>
  <c r="AA23" i="92"/>
  <c r="J25" i="92" s="1"/>
  <c r="AA23" i="85"/>
  <c r="J25" i="85" s="1"/>
  <c r="AA23" i="81"/>
  <c r="J25" i="81" s="1"/>
  <c r="AA23" i="211"/>
  <c r="J25" i="211" s="1"/>
  <c r="AA23" i="72"/>
  <c r="J25" i="72" s="1"/>
  <c r="AA23" i="58"/>
  <c r="J25" i="58" s="1"/>
  <c r="AA23" i="2"/>
  <c r="J25" i="2" s="1"/>
  <c r="AA27" i="3"/>
  <c r="AA23" i="204"/>
  <c r="J25" i="204" s="1"/>
  <c r="T96" i="7" l="1"/>
  <c r="Z19" i="223"/>
  <c r="E21" i="223" s="1"/>
  <c r="X19" i="223"/>
  <c r="C21" i="223" s="1"/>
  <c r="AA19" i="223"/>
  <c r="Y19" i="223"/>
  <c r="D21" i="223" s="1"/>
  <c r="AB19" i="223"/>
  <c r="M96" i="7"/>
  <c r="AC8" i="223"/>
  <c r="AC16" i="223"/>
  <c r="AC19" i="223" l="1"/>
  <c r="AI45" i="7"/>
  <c r="AH45" i="7"/>
  <c r="AF45" i="7"/>
  <c r="AE45" i="7"/>
  <c r="AD45" i="7"/>
  <c r="AC45" i="7"/>
  <c r="AB45" i="7"/>
  <c r="AA45" i="7"/>
  <c r="Z45" i="7"/>
  <c r="X45" i="7"/>
  <c r="W45" i="7"/>
  <c r="V45" i="7"/>
  <c r="AK16" i="3"/>
  <c r="AJ16" i="3"/>
  <c r="AI16" i="3"/>
  <c r="AH16" i="3"/>
  <c r="AG16" i="3"/>
  <c r="AK8" i="3"/>
  <c r="AJ8" i="3"/>
  <c r="AI8" i="3"/>
  <c r="AH8" i="3"/>
  <c r="AG8" i="3"/>
  <c r="AK16" i="6"/>
  <c r="AJ16" i="6"/>
  <c r="AI16" i="6"/>
  <c r="AH16" i="6"/>
  <c r="AG16" i="6"/>
  <c r="AK8" i="6"/>
  <c r="AJ8" i="6"/>
  <c r="AI8" i="6"/>
  <c r="AH8" i="6"/>
  <c r="AG8" i="6"/>
  <c r="AK16" i="8"/>
  <c r="AJ16" i="8"/>
  <c r="AI16" i="8"/>
  <c r="AH16" i="8"/>
  <c r="AG16" i="8"/>
  <c r="AK8" i="8"/>
  <c r="AJ8" i="8"/>
  <c r="AI8" i="8"/>
  <c r="AH8" i="8"/>
  <c r="AG8" i="8"/>
  <c r="AK16" i="9"/>
  <c r="AJ16" i="9"/>
  <c r="AI16" i="9"/>
  <c r="AH16" i="9"/>
  <c r="AG16" i="9"/>
  <c r="AK8" i="9"/>
  <c r="AJ8" i="9"/>
  <c r="AI8" i="9"/>
  <c r="AH8" i="9"/>
  <c r="AG8" i="9"/>
  <c r="AK16" i="10"/>
  <c r="AJ16" i="10"/>
  <c r="AI16" i="10"/>
  <c r="AH16" i="10"/>
  <c r="AG16" i="10"/>
  <c r="AK8" i="10"/>
  <c r="AJ8" i="10"/>
  <c r="AI8" i="10"/>
  <c r="AH8" i="10"/>
  <c r="AG8" i="10"/>
  <c r="AK16" i="11"/>
  <c r="AD16" i="11" s="1"/>
  <c r="AK8" i="11"/>
  <c r="AK16" i="12"/>
  <c r="AJ16" i="12"/>
  <c r="AI16" i="12"/>
  <c r="AH16" i="12"/>
  <c r="AG16" i="12"/>
  <c r="AK8" i="12"/>
  <c r="AJ8" i="12"/>
  <c r="AI8" i="12"/>
  <c r="AH8" i="12"/>
  <c r="AG8" i="12"/>
  <c r="AK16" i="13"/>
  <c r="AJ16" i="13"/>
  <c r="AI16" i="13"/>
  <c r="AH16" i="13"/>
  <c r="AG16" i="13"/>
  <c r="AK8" i="13"/>
  <c r="AJ8" i="13"/>
  <c r="AI8" i="13"/>
  <c r="AH8" i="13"/>
  <c r="AG8" i="13"/>
  <c r="AK16" i="14"/>
  <c r="AJ16" i="14"/>
  <c r="AI16" i="14"/>
  <c r="AH16" i="14"/>
  <c r="AG16" i="14"/>
  <c r="AK8" i="14"/>
  <c r="AJ8" i="14"/>
  <c r="AI8" i="14"/>
  <c r="AH8" i="14"/>
  <c r="AG8" i="14"/>
  <c r="AK16" i="15"/>
  <c r="AJ16" i="15"/>
  <c r="AI16" i="15"/>
  <c r="AH16" i="15"/>
  <c r="AG16" i="15"/>
  <c r="AK8" i="15"/>
  <c r="AJ8" i="15"/>
  <c r="AI8" i="15"/>
  <c r="AH8" i="15"/>
  <c r="AG8" i="15"/>
  <c r="AK16" i="16"/>
  <c r="AJ16" i="16"/>
  <c r="AI16" i="16"/>
  <c r="AH16" i="16"/>
  <c r="AG16" i="16"/>
  <c r="AK8" i="16"/>
  <c r="AJ8" i="16"/>
  <c r="AI8" i="16"/>
  <c r="AH8" i="16"/>
  <c r="AG8" i="16"/>
  <c r="AK16" i="17"/>
  <c r="AJ16" i="17"/>
  <c r="AI16" i="17"/>
  <c r="AH16" i="17"/>
  <c r="AG16" i="17"/>
  <c r="AK8" i="17"/>
  <c r="AJ8" i="17"/>
  <c r="AI8" i="17"/>
  <c r="AH8" i="17"/>
  <c r="AG8" i="17"/>
  <c r="AK16" i="18"/>
  <c r="AJ16" i="18"/>
  <c r="AI16" i="18"/>
  <c r="AH16" i="18"/>
  <c r="AG16" i="18"/>
  <c r="AK8" i="18"/>
  <c r="AJ8" i="18"/>
  <c r="AI8" i="18"/>
  <c r="AH8" i="18"/>
  <c r="AG8" i="18"/>
  <c r="AK16" i="19"/>
  <c r="AJ16" i="19"/>
  <c r="AI16" i="19"/>
  <c r="AH16" i="19"/>
  <c r="AG16" i="19"/>
  <c r="AK8" i="19"/>
  <c r="AJ8" i="19"/>
  <c r="AI8" i="19"/>
  <c r="AH8" i="19"/>
  <c r="AG8" i="19"/>
  <c r="AK16" i="7"/>
  <c r="AJ16" i="7"/>
  <c r="AI16" i="7"/>
  <c r="AH16" i="7"/>
  <c r="AG16" i="7"/>
  <c r="AK8" i="7"/>
  <c r="AJ8" i="7"/>
  <c r="AI8" i="7"/>
  <c r="AH8" i="7"/>
  <c r="AG8" i="7"/>
  <c r="AJ45" i="7" l="1"/>
  <c r="Y45" i="7"/>
  <c r="AH19" i="6"/>
  <c r="AK19" i="6"/>
  <c r="AJ19" i="7"/>
  <c r="AK19" i="7"/>
  <c r="AI19" i="15"/>
  <c r="AG19" i="13"/>
  <c r="AJ19" i="13"/>
  <c r="AI19" i="12"/>
  <c r="AG19" i="3"/>
  <c r="AI19" i="9"/>
  <c r="AH19" i="8"/>
  <c r="AK19" i="8"/>
  <c r="AG19" i="6"/>
  <c r="AJ19" i="6"/>
  <c r="AI19" i="3"/>
  <c r="AG19" i="7"/>
  <c r="AH19" i="7"/>
  <c r="AI19" i="7"/>
  <c r="AI19" i="18"/>
  <c r="AH19" i="14"/>
  <c r="AK19" i="11"/>
  <c r="AD8" i="11"/>
  <c r="AD19" i="11" s="1"/>
  <c r="AG19" i="10"/>
  <c r="AJ19" i="10"/>
  <c r="AD8" i="19"/>
  <c r="AH19" i="10"/>
  <c r="AG19" i="12"/>
  <c r="AJ19" i="12"/>
  <c r="AK19" i="10"/>
  <c r="AG19" i="9"/>
  <c r="AJ19" i="9"/>
  <c r="AJ19" i="3"/>
  <c r="AI19" i="17"/>
  <c r="AI19" i="19"/>
  <c r="AD16" i="19"/>
  <c r="AI19" i="16"/>
  <c r="AI19" i="13"/>
  <c r="AK19" i="12"/>
  <c r="AI19" i="10"/>
  <c r="AH19" i="9"/>
  <c r="AK19" i="9"/>
  <c r="AG19" i="8"/>
  <c r="AJ19" i="8"/>
  <c r="AI19" i="6"/>
  <c r="AI19" i="8"/>
  <c r="AH19" i="3"/>
  <c r="AK19" i="3"/>
  <c r="AD16" i="3"/>
  <c r="AD8" i="3"/>
  <c r="AD16" i="6"/>
  <c r="AD8" i="6"/>
  <c r="AD16" i="8"/>
  <c r="AD8" i="8"/>
  <c r="AD16" i="9"/>
  <c r="AD8" i="9"/>
  <c r="AD16" i="10"/>
  <c r="AD8" i="10"/>
  <c r="AH19" i="12"/>
  <c r="AD16" i="12"/>
  <c r="AD8" i="12"/>
  <c r="AK19" i="13"/>
  <c r="AD16" i="13"/>
  <c r="AD8" i="13"/>
  <c r="AH19" i="13"/>
  <c r="AI20" i="13" s="1"/>
  <c r="AG19" i="14"/>
  <c r="AI19" i="14"/>
  <c r="AJ19" i="14"/>
  <c r="AK19" i="14"/>
  <c r="AD16" i="14"/>
  <c r="AD8" i="14"/>
  <c r="AH19" i="15"/>
  <c r="AJ19" i="15"/>
  <c r="AK19" i="15"/>
  <c r="AD16" i="15"/>
  <c r="AG19" i="15"/>
  <c r="AD8" i="15"/>
  <c r="AK19" i="16"/>
  <c r="AD16" i="16"/>
  <c r="AH19" i="16"/>
  <c r="AJ19" i="16"/>
  <c r="AD8" i="16"/>
  <c r="AD19" i="16" s="1"/>
  <c r="AG19" i="16"/>
  <c r="AI20" i="16" s="1"/>
  <c r="AG19" i="17"/>
  <c r="AH19" i="17"/>
  <c r="AK19" i="17"/>
  <c r="AJ19" i="17"/>
  <c r="AD16" i="17"/>
  <c r="AD8" i="17"/>
  <c r="AJ19" i="18"/>
  <c r="AH19" i="18"/>
  <c r="AG19" i="18"/>
  <c r="AD16" i="18"/>
  <c r="AK19" i="18"/>
  <c r="AD8" i="18"/>
  <c r="AG19" i="19"/>
  <c r="AK19" i="19"/>
  <c r="AJ19" i="19"/>
  <c r="AH19" i="19"/>
  <c r="AB15" i="19"/>
  <c r="AA15" i="19"/>
  <c r="Z15" i="19"/>
  <c r="Y15" i="19"/>
  <c r="X15" i="19"/>
  <c r="AB14" i="19"/>
  <c r="AA14" i="19"/>
  <c r="Z14" i="19"/>
  <c r="Y14" i="19"/>
  <c r="X14" i="19"/>
  <c r="AB13" i="19"/>
  <c r="AA13" i="19"/>
  <c r="Z13" i="19"/>
  <c r="Y13" i="19"/>
  <c r="X13" i="19"/>
  <c r="AB7" i="19"/>
  <c r="AA7" i="19"/>
  <c r="Z7" i="19"/>
  <c r="Y7" i="19"/>
  <c r="X7" i="19"/>
  <c r="AB6" i="19"/>
  <c r="AA6" i="19"/>
  <c r="Z6" i="19"/>
  <c r="Y6" i="19"/>
  <c r="X6" i="19"/>
  <c r="AB5" i="19"/>
  <c r="AA5" i="19"/>
  <c r="Z5" i="19"/>
  <c r="Y5" i="19"/>
  <c r="X5" i="19"/>
  <c r="AK16" i="201"/>
  <c r="AJ16" i="201"/>
  <c r="AI16" i="201"/>
  <c r="AH16" i="201"/>
  <c r="AG16" i="201"/>
  <c r="AK8" i="201"/>
  <c r="AJ8" i="201"/>
  <c r="AI8" i="201"/>
  <c r="AH8" i="201"/>
  <c r="AG8" i="201"/>
  <c r="AD19" i="201"/>
  <c r="AB15" i="11"/>
  <c r="AA15" i="11"/>
  <c r="Z15" i="11"/>
  <c r="Y15" i="11"/>
  <c r="X15" i="11"/>
  <c r="AB14" i="11"/>
  <c r="AA14" i="11"/>
  <c r="Z14" i="11"/>
  <c r="Y14" i="11"/>
  <c r="X14" i="11"/>
  <c r="AB13" i="11"/>
  <c r="AA13" i="11"/>
  <c r="Z13" i="11"/>
  <c r="Y13" i="11"/>
  <c r="X13" i="11"/>
  <c r="AB7" i="11"/>
  <c r="AA7" i="11"/>
  <c r="Z7" i="11"/>
  <c r="Y7" i="11"/>
  <c r="X7" i="11"/>
  <c r="AB6" i="11"/>
  <c r="AA6" i="11"/>
  <c r="Z6" i="11"/>
  <c r="Y6" i="11"/>
  <c r="X6" i="11"/>
  <c r="AB5" i="11"/>
  <c r="AA5" i="11"/>
  <c r="Z5" i="11"/>
  <c r="Y5" i="11"/>
  <c r="X5" i="11"/>
  <c r="AK16" i="200"/>
  <c r="AJ16" i="200"/>
  <c r="AI16" i="200"/>
  <c r="AH16" i="200"/>
  <c r="AG16" i="200"/>
  <c r="AK8" i="200"/>
  <c r="AJ8" i="200"/>
  <c r="AI8" i="200"/>
  <c r="AH8" i="200"/>
  <c r="AG8" i="200"/>
  <c r="AD19" i="200"/>
  <c r="AK16" i="199"/>
  <c r="AJ16" i="199"/>
  <c r="AI16" i="199"/>
  <c r="AH16" i="199"/>
  <c r="AG16" i="199"/>
  <c r="AK8" i="199"/>
  <c r="AJ8" i="199"/>
  <c r="AI8" i="199"/>
  <c r="AH8" i="199"/>
  <c r="AG8" i="199"/>
  <c r="AD19" i="199"/>
  <c r="AB15" i="14"/>
  <c r="AA15" i="14"/>
  <c r="Z15" i="14"/>
  <c r="Y15" i="14"/>
  <c r="AB14" i="14"/>
  <c r="AA14" i="14"/>
  <c r="Z14" i="14"/>
  <c r="Y14" i="14"/>
  <c r="X14" i="14"/>
  <c r="AB13" i="14"/>
  <c r="AA13" i="14"/>
  <c r="Z13" i="14"/>
  <c r="Y13" i="14"/>
  <c r="X13" i="14"/>
  <c r="AB7" i="14"/>
  <c r="AA7" i="14"/>
  <c r="Z7" i="14"/>
  <c r="Y7" i="14"/>
  <c r="X7" i="14"/>
  <c r="AB6" i="14"/>
  <c r="AA6" i="14"/>
  <c r="Z6" i="14"/>
  <c r="Y6" i="14"/>
  <c r="X6" i="14"/>
  <c r="AB5" i="14"/>
  <c r="AA5" i="14"/>
  <c r="Z5" i="14"/>
  <c r="Y5" i="14"/>
  <c r="AK16" i="198"/>
  <c r="AJ16" i="198"/>
  <c r="AI16" i="198"/>
  <c r="AH16" i="198"/>
  <c r="AG16" i="198"/>
  <c r="AK8" i="198"/>
  <c r="AJ8" i="198"/>
  <c r="AI8" i="198"/>
  <c r="AH8" i="198"/>
  <c r="AG8" i="198"/>
  <c r="AD19" i="198"/>
  <c r="AK16" i="197"/>
  <c r="AJ16" i="197"/>
  <c r="AI16" i="197"/>
  <c r="AH16" i="197"/>
  <c r="AG16" i="197"/>
  <c r="AK8" i="197"/>
  <c r="AJ8" i="197"/>
  <c r="AI8" i="197"/>
  <c r="AH8" i="197"/>
  <c r="AG8" i="197"/>
  <c r="AD19" i="197"/>
  <c r="AB15" i="12"/>
  <c r="AA15" i="12"/>
  <c r="Z15" i="12"/>
  <c r="Y15" i="12"/>
  <c r="X15" i="12"/>
  <c r="AB14" i="12"/>
  <c r="AA14" i="12"/>
  <c r="Z14" i="12"/>
  <c r="Y14" i="12"/>
  <c r="X14" i="12"/>
  <c r="AB13" i="12"/>
  <c r="AA13" i="12"/>
  <c r="Z13" i="12"/>
  <c r="Y13" i="12"/>
  <c r="X13" i="12"/>
  <c r="AB7" i="12"/>
  <c r="AA7" i="12"/>
  <c r="Z7" i="12"/>
  <c r="Y7" i="12"/>
  <c r="X7" i="12"/>
  <c r="AB6" i="12"/>
  <c r="AA6" i="12"/>
  <c r="Z6" i="12"/>
  <c r="Y6" i="12"/>
  <c r="X6" i="12"/>
  <c r="AB5" i="12"/>
  <c r="AA5" i="12"/>
  <c r="Z5" i="12"/>
  <c r="Y5" i="12"/>
  <c r="X5" i="12"/>
  <c r="AD19" i="222"/>
  <c r="AK16" i="222"/>
  <c r="AJ16" i="222"/>
  <c r="AI16" i="222"/>
  <c r="AH16" i="222"/>
  <c r="AG16" i="222"/>
  <c r="AB16" i="222"/>
  <c r="AA16" i="222"/>
  <c r="Z16" i="222"/>
  <c r="Y16" i="222"/>
  <c r="X16" i="222"/>
  <c r="AK8" i="222"/>
  <c r="AJ8" i="222"/>
  <c r="AI8" i="222"/>
  <c r="AH8" i="222"/>
  <c r="AG8" i="222"/>
  <c r="AB8" i="222"/>
  <c r="AA8" i="222"/>
  <c r="Z8" i="222"/>
  <c r="Y8" i="222"/>
  <c r="X8" i="222"/>
  <c r="AK16" i="196"/>
  <c r="AJ16" i="196"/>
  <c r="AI16" i="196"/>
  <c r="AH16" i="196"/>
  <c r="AG16" i="196"/>
  <c r="AK8" i="196"/>
  <c r="AJ8" i="196"/>
  <c r="AI8" i="196"/>
  <c r="AH8" i="196"/>
  <c r="AG8" i="196"/>
  <c r="AD19" i="196"/>
  <c r="AK16" i="195"/>
  <c r="AJ16" i="195"/>
  <c r="AI16" i="195"/>
  <c r="AH16" i="195"/>
  <c r="AG16" i="195"/>
  <c r="AK8" i="195"/>
  <c r="AJ8" i="195"/>
  <c r="AI8" i="195"/>
  <c r="AH8" i="195"/>
  <c r="AG8" i="195"/>
  <c r="AD19" i="195"/>
  <c r="AK16" i="194"/>
  <c r="AJ16" i="194"/>
  <c r="AI16" i="194"/>
  <c r="AH16" i="194"/>
  <c r="AG16" i="194"/>
  <c r="AK8" i="194"/>
  <c r="AJ8" i="194"/>
  <c r="AI8" i="194"/>
  <c r="AH8" i="194"/>
  <c r="AG8" i="194"/>
  <c r="AD19" i="194"/>
  <c r="AK16" i="188"/>
  <c r="AJ16" i="188"/>
  <c r="AI16" i="188"/>
  <c r="AH16" i="188"/>
  <c r="AG16" i="188"/>
  <c r="AK8" i="188"/>
  <c r="AJ8" i="188"/>
  <c r="AI8" i="188"/>
  <c r="AH8" i="188"/>
  <c r="AG8" i="188"/>
  <c r="AD19" i="188"/>
  <c r="AB15" i="9"/>
  <c r="AA15" i="9"/>
  <c r="Z15" i="9"/>
  <c r="Y15" i="9"/>
  <c r="X15" i="9"/>
  <c r="AB14" i="9"/>
  <c r="AA14" i="9"/>
  <c r="Z14" i="9"/>
  <c r="Y14" i="9"/>
  <c r="X14" i="9"/>
  <c r="AB13" i="9"/>
  <c r="AA13" i="9"/>
  <c r="Z13" i="9"/>
  <c r="Y13" i="9"/>
  <c r="X13" i="9"/>
  <c r="AB7" i="9"/>
  <c r="AA7" i="9"/>
  <c r="Z7" i="9"/>
  <c r="Y7" i="9"/>
  <c r="X7" i="9"/>
  <c r="AB6" i="9"/>
  <c r="AA6" i="9"/>
  <c r="Z6" i="9"/>
  <c r="Y6" i="9"/>
  <c r="X6" i="9"/>
  <c r="AB5" i="9"/>
  <c r="AA5" i="9"/>
  <c r="Z5" i="9"/>
  <c r="Y5" i="9"/>
  <c r="X5" i="9"/>
  <c r="AK16" i="193"/>
  <c r="AJ16" i="193"/>
  <c r="AI16" i="193"/>
  <c r="AH16" i="193"/>
  <c r="AG16" i="193"/>
  <c r="AK8" i="193"/>
  <c r="AJ8" i="193"/>
  <c r="AI8" i="193"/>
  <c r="AH8" i="193"/>
  <c r="AG8" i="193"/>
  <c r="AD19" i="193"/>
  <c r="AK16" i="192"/>
  <c r="AJ16" i="192"/>
  <c r="AI16" i="192"/>
  <c r="AH16" i="192"/>
  <c r="AG16" i="192"/>
  <c r="AK8" i="192"/>
  <c r="AJ8" i="192"/>
  <c r="AI8" i="192"/>
  <c r="AH8" i="192"/>
  <c r="AG8" i="192"/>
  <c r="AD19" i="192"/>
  <c r="AK16" i="191"/>
  <c r="AJ16" i="191"/>
  <c r="AI16" i="191"/>
  <c r="AH16" i="191"/>
  <c r="AG16" i="191"/>
  <c r="AK8" i="191"/>
  <c r="AJ8" i="191"/>
  <c r="AI8" i="191"/>
  <c r="AH8" i="191"/>
  <c r="AG8" i="191"/>
  <c r="AD19" i="191"/>
  <c r="AK16" i="190"/>
  <c r="AJ16" i="190"/>
  <c r="AI16" i="190"/>
  <c r="AH16" i="190"/>
  <c r="AG16" i="190"/>
  <c r="AK8" i="190"/>
  <c r="AJ8" i="190"/>
  <c r="AI8" i="190"/>
  <c r="AH8" i="190"/>
  <c r="AG8" i="190"/>
  <c r="AD19" i="190"/>
  <c r="AB15" i="16"/>
  <c r="AA15" i="16"/>
  <c r="Z15" i="16"/>
  <c r="Y15" i="16"/>
  <c r="X15" i="16"/>
  <c r="AB14" i="16"/>
  <c r="AA14" i="16"/>
  <c r="Z14" i="16"/>
  <c r="Y14" i="16"/>
  <c r="X14" i="16"/>
  <c r="AB13" i="16"/>
  <c r="AA13" i="16"/>
  <c r="Z13" i="16"/>
  <c r="Y13" i="16"/>
  <c r="X13" i="16"/>
  <c r="AB7" i="16"/>
  <c r="AA7" i="16"/>
  <c r="Z7" i="16"/>
  <c r="Y7" i="16"/>
  <c r="X7" i="16"/>
  <c r="AB6" i="16"/>
  <c r="AA6" i="16"/>
  <c r="Z6" i="16"/>
  <c r="Y6" i="16"/>
  <c r="X6" i="16"/>
  <c r="AB5" i="16"/>
  <c r="AA5" i="16"/>
  <c r="Z5" i="16"/>
  <c r="Y5" i="16"/>
  <c r="X5" i="16"/>
  <c r="AK16" i="186"/>
  <c r="AJ16" i="186"/>
  <c r="AI16" i="186"/>
  <c r="AH16" i="186"/>
  <c r="AG16" i="186"/>
  <c r="AK8" i="186"/>
  <c r="AJ8" i="186"/>
  <c r="AI8" i="186"/>
  <c r="AH8" i="186"/>
  <c r="AG8" i="186"/>
  <c r="AD19" i="186"/>
  <c r="AB15" i="18"/>
  <c r="AA15" i="18"/>
  <c r="Z15" i="18"/>
  <c r="Y15" i="18"/>
  <c r="X15" i="18"/>
  <c r="AB14" i="18"/>
  <c r="AA14" i="18"/>
  <c r="Z14" i="18"/>
  <c r="Y14" i="18"/>
  <c r="X14" i="18"/>
  <c r="AB13" i="18"/>
  <c r="AA13" i="18"/>
  <c r="Z13" i="18"/>
  <c r="Y13" i="18"/>
  <c r="X13" i="18"/>
  <c r="AB7" i="18"/>
  <c r="AA7" i="18"/>
  <c r="Z7" i="18"/>
  <c r="Y7" i="18"/>
  <c r="X7" i="18"/>
  <c r="AB6" i="18"/>
  <c r="AA6" i="18"/>
  <c r="Z6" i="18"/>
  <c r="Y6" i="18"/>
  <c r="X6" i="18"/>
  <c r="AB5" i="18"/>
  <c r="AA5" i="18"/>
  <c r="Z5" i="18"/>
  <c r="Y5" i="18"/>
  <c r="X5" i="18"/>
  <c r="AK16" i="185"/>
  <c r="AJ16" i="185"/>
  <c r="AI16" i="185"/>
  <c r="AH16" i="185"/>
  <c r="AG16" i="185"/>
  <c r="AK8" i="185"/>
  <c r="AJ8" i="185"/>
  <c r="AI8" i="185"/>
  <c r="AH8" i="185"/>
  <c r="AG8" i="185"/>
  <c r="AD19" i="185"/>
  <c r="AB7" i="17"/>
  <c r="AA7" i="17"/>
  <c r="Z7" i="17"/>
  <c r="Y7" i="17"/>
  <c r="X7" i="17"/>
  <c r="AB6" i="17"/>
  <c r="AA6" i="17"/>
  <c r="Z6" i="17"/>
  <c r="Y6" i="17"/>
  <c r="X6" i="17"/>
  <c r="AB5" i="17"/>
  <c r="AA5" i="17"/>
  <c r="Z5" i="17"/>
  <c r="Y5" i="17"/>
  <c r="X5" i="17"/>
  <c r="AB13" i="17"/>
  <c r="AA13" i="17"/>
  <c r="Z13" i="17"/>
  <c r="Y13" i="17"/>
  <c r="X13" i="17"/>
  <c r="AB14" i="17"/>
  <c r="AA14" i="17"/>
  <c r="Z14" i="17"/>
  <c r="Y14" i="17"/>
  <c r="X14" i="17"/>
  <c r="AB15" i="17"/>
  <c r="AA15" i="17"/>
  <c r="Z15" i="17"/>
  <c r="Y15" i="17"/>
  <c r="X15" i="17"/>
  <c r="AD19" i="221"/>
  <c r="AK16" i="221"/>
  <c r="AJ16" i="221"/>
  <c r="AI16" i="221"/>
  <c r="AH16" i="221"/>
  <c r="AG16" i="221"/>
  <c r="AB16" i="221"/>
  <c r="AA16" i="221"/>
  <c r="Z16" i="221"/>
  <c r="Y16" i="221"/>
  <c r="X16" i="221"/>
  <c r="AK8" i="221"/>
  <c r="AJ8" i="221"/>
  <c r="AI8" i="221"/>
  <c r="AH8" i="221"/>
  <c r="AG8" i="221"/>
  <c r="AB8" i="221"/>
  <c r="AA8" i="221"/>
  <c r="Z8" i="221"/>
  <c r="Y8" i="221"/>
  <c r="X8" i="221"/>
  <c r="AK16" i="184"/>
  <c r="AJ16" i="184"/>
  <c r="AI16" i="184"/>
  <c r="AH16" i="184"/>
  <c r="AG16" i="184"/>
  <c r="AK8" i="184"/>
  <c r="AJ8" i="184"/>
  <c r="AI8" i="184"/>
  <c r="AH8" i="184"/>
  <c r="AG8" i="184"/>
  <c r="AD19" i="184"/>
  <c r="AK16" i="183"/>
  <c r="AJ16" i="183"/>
  <c r="AI16" i="183"/>
  <c r="AH16" i="183"/>
  <c r="AG16" i="183"/>
  <c r="AK8" i="183"/>
  <c r="AJ8" i="183"/>
  <c r="AI8" i="183"/>
  <c r="AH8" i="183"/>
  <c r="AG8" i="183"/>
  <c r="AD19" i="183"/>
  <c r="AK16" i="182"/>
  <c r="AJ16" i="182"/>
  <c r="AI16" i="182"/>
  <c r="AH16" i="182"/>
  <c r="AG16" i="182"/>
  <c r="AK8" i="182"/>
  <c r="AJ8" i="182"/>
  <c r="AI8" i="182"/>
  <c r="AH8" i="182"/>
  <c r="AG8" i="182"/>
  <c r="AD19" i="182"/>
  <c r="AK16" i="181"/>
  <c r="AJ16" i="181"/>
  <c r="AI16" i="181"/>
  <c r="AH16" i="181"/>
  <c r="AG16" i="181"/>
  <c r="AK8" i="181"/>
  <c r="AJ8" i="181"/>
  <c r="AI8" i="181"/>
  <c r="AH8" i="181"/>
  <c r="AG8" i="181"/>
  <c r="AD19" i="181"/>
  <c r="AK16" i="187"/>
  <c r="AJ16" i="187"/>
  <c r="AI16" i="187"/>
  <c r="AH16" i="187"/>
  <c r="AG16" i="187"/>
  <c r="AK8" i="187"/>
  <c r="AJ8" i="187"/>
  <c r="AI8" i="187"/>
  <c r="AH8" i="187"/>
  <c r="AG8" i="187"/>
  <c r="AD19" i="187"/>
  <c r="AK16" i="37"/>
  <c r="AJ16" i="37"/>
  <c r="AI16" i="37"/>
  <c r="AH16" i="37"/>
  <c r="AG16" i="37"/>
  <c r="AK8" i="37"/>
  <c r="AJ8" i="37"/>
  <c r="AI8" i="37"/>
  <c r="AH8" i="37"/>
  <c r="AG8" i="37"/>
  <c r="AD19" i="37"/>
  <c r="AK16" i="180"/>
  <c r="AJ16" i="180"/>
  <c r="AI16" i="180"/>
  <c r="AH16" i="180"/>
  <c r="AG16" i="180"/>
  <c r="AK8" i="180"/>
  <c r="AJ8" i="180"/>
  <c r="AI8" i="180"/>
  <c r="AH8" i="180"/>
  <c r="AG8" i="180"/>
  <c r="AD19" i="180"/>
  <c r="AB15" i="13"/>
  <c r="AA15" i="13"/>
  <c r="Z15" i="13"/>
  <c r="Y15" i="13"/>
  <c r="X15" i="13"/>
  <c r="AB14" i="13"/>
  <c r="AA14" i="13"/>
  <c r="Z14" i="13"/>
  <c r="Y14" i="13"/>
  <c r="X14" i="13"/>
  <c r="AB13" i="13"/>
  <c r="AA13" i="13"/>
  <c r="Z13" i="13"/>
  <c r="Y13" i="13"/>
  <c r="X13" i="13"/>
  <c r="AB7" i="13"/>
  <c r="AA7" i="13"/>
  <c r="Z7" i="13"/>
  <c r="Y7" i="13"/>
  <c r="X7" i="13"/>
  <c r="AB6" i="13"/>
  <c r="AA6" i="13"/>
  <c r="Z6" i="13"/>
  <c r="Y6" i="13"/>
  <c r="X6" i="13"/>
  <c r="AB5" i="13"/>
  <c r="AA5" i="13"/>
  <c r="Z5" i="13"/>
  <c r="Y5" i="13"/>
  <c r="X5" i="13"/>
  <c r="AK16" i="179"/>
  <c r="AJ16" i="179"/>
  <c r="AI16" i="179"/>
  <c r="AH16" i="179"/>
  <c r="AG16" i="179"/>
  <c r="AK8" i="179"/>
  <c r="AJ8" i="179"/>
  <c r="AI8" i="179"/>
  <c r="AH8" i="179"/>
  <c r="AG8" i="179"/>
  <c r="AD19" i="179"/>
  <c r="AK16" i="178"/>
  <c r="AJ16" i="178"/>
  <c r="AI16" i="178"/>
  <c r="AH16" i="178"/>
  <c r="AG16" i="178"/>
  <c r="AK8" i="178"/>
  <c r="AJ8" i="178"/>
  <c r="AI8" i="178"/>
  <c r="AH8" i="178"/>
  <c r="AG8" i="178"/>
  <c r="AD19" i="178"/>
  <c r="AK16" i="177"/>
  <c r="AJ16" i="177"/>
  <c r="AI16" i="177"/>
  <c r="AH16" i="177"/>
  <c r="AG16" i="177"/>
  <c r="AK8" i="177"/>
  <c r="AJ8" i="177"/>
  <c r="AI8" i="177"/>
  <c r="AH8" i="177"/>
  <c r="AG8" i="177"/>
  <c r="AD19" i="177"/>
  <c r="AK16" i="176"/>
  <c r="AJ16" i="176"/>
  <c r="AI16" i="176"/>
  <c r="AH16" i="176"/>
  <c r="AG16" i="176"/>
  <c r="AK8" i="176"/>
  <c r="AJ8" i="176"/>
  <c r="AI8" i="176"/>
  <c r="AH8" i="176"/>
  <c r="AG8" i="176"/>
  <c r="AD19" i="176"/>
  <c r="AK16" i="175"/>
  <c r="AJ16" i="175"/>
  <c r="AI16" i="175"/>
  <c r="AH16" i="175"/>
  <c r="AG16" i="175"/>
  <c r="AK8" i="175"/>
  <c r="AJ8" i="175"/>
  <c r="AI8" i="175"/>
  <c r="AH8" i="175"/>
  <c r="AG8" i="175"/>
  <c r="AD19" i="175"/>
  <c r="AB15" i="10"/>
  <c r="AA15" i="10"/>
  <c r="Z15" i="10"/>
  <c r="Y15" i="10"/>
  <c r="X15" i="10"/>
  <c r="AB14" i="10"/>
  <c r="AA14" i="10"/>
  <c r="Z14" i="10"/>
  <c r="Y14" i="10"/>
  <c r="X14" i="10"/>
  <c r="AB13" i="10"/>
  <c r="AA13" i="10"/>
  <c r="Z13" i="10"/>
  <c r="Y13" i="10"/>
  <c r="X13" i="10"/>
  <c r="AB7" i="10"/>
  <c r="AA7" i="10"/>
  <c r="Z7" i="10"/>
  <c r="Y7" i="10"/>
  <c r="X7" i="10"/>
  <c r="AB6" i="10"/>
  <c r="AA6" i="10"/>
  <c r="Z6" i="10"/>
  <c r="Y6" i="10"/>
  <c r="X6" i="10"/>
  <c r="AB5" i="10"/>
  <c r="AA5" i="10"/>
  <c r="Z5" i="10"/>
  <c r="Y5" i="10"/>
  <c r="X5" i="10"/>
  <c r="AK16" i="174"/>
  <c r="AJ16" i="174"/>
  <c r="AI16" i="174"/>
  <c r="AH16" i="174"/>
  <c r="AG16" i="174"/>
  <c r="AK8" i="174"/>
  <c r="AJ8" i="174"/>
  <c r="AI8" i="174"/>
  <c r="AH8" i="174"/>
  <c r="AG8" i="174"/>
  <c r="AD19" i="174"/>
  <c r="AK16" i="173"/>
  <c r="AJ16" i="173"/>
  <c r="AI16" i="173"/>
  <c r="AH16" i="173"/>
  <c r="AG16" i="173"/>
  <c r="AK8" i="173"/>
  <c r="AJ8" i="173"/>
  <c r="AI8" i="173"/>
  <c r="AH8" i="173"/>
  <c r="AG8" i="173"/>
  <c r="AD19" i="173"/>
  <c r="AK16" i="172"/>
  <c r="AJ16" i="172"/>
  <c r="AI16" i="172"/>
  <c r="AH16" i="172"/>
  <c r="AG16" i="172"/>
  <c r="AK8" i="172"/>
  <c r="AJ8" i="172"/>
  <c r="AI8" i="172"/>
  <c r="AH8" i="172"/>
  <c r="AG8" i="172"/>
  <c r="AD19" i="172"/>
  <c r="AK16" i="171"/>
  <c r="AJ16" i="171"/>
  <c r="AI16" i="171"/>
  <c r="AH16" i="171"/>
  <c r="AG16" i="171"/>
  <c r="AK8" i="171"/>
  <c r="AJ8" i="171"/>
  <c r="AI8" i="171"/>
  <c r="AH8" i="171"/>
  <c r="AG8" i="171"/>
  <c r="AD19" i="171"/>
  <c r="AK16" i="170"/>
  <c r="AJ16" i="170"/>
  <c r="AI16" i="170"/>
  <c r="AH16" i="170"/>
  <c r="AG16" i="170"/>
  <c r="AK8" i="170"/>
  <c r="AJ8" i="170"/>
  <c r="AI8" i="170"/>
  <c r="AH8" i="170"/>
  <c r="AG8" i="170"/>
  <c r="AD19" i="170"/>
  <c r="AK16" i="169"/>
  <c r="AJ16" i="169"/>
  <c r="AI16" i="169"/>
  <c r="AH16" i="169"/>
  <c r="AG16" i="169"/>
  <c r="AK8" i="169"/>
  <c r="AJ8" i="169"/>
  <c r="AI8" i="169"/>
  <c r="AH8" i="169"/>
  <c r="AG8" i="169"/>
  <c r="AD19" i="169"/>
  <c r="AK16" i="168"/>
  <c r="AJ16" i="168"/>
  <c r="AI16" i="168"/>
  <c r="AH16" i="168"/>
  <c r="AG16" i="168"/>
  <c r="AK8" i="168"/>
  <c r="AJ8" i="168"/>
  <c r="AI8" i="168"/>
  <c r="AH8" i="168"/>
  <c r="AG8" i="168"/>
  <c r="AK16" i="166"/>
  <c r="AJ16" i="166"/>
  <c r="AI16" i="166"/>
  <c r="AH16" i="166"/>
  <c r="AG16" i="166"/>
  <c r="AK8" i="166"/>
  <c r="AJ8" i="166"/>
  <c r="AI8" i="166"/>
  <c r="AH8" i="166"/>
  <c r="AG8" i="166"/>
  <c r="AD19" i="166"/>
  <c r="AD19" i="168"/>
  <c r="AK16" i="167"/>
  <c r="AJ16" i="167"/>
  <c r="AI16" i="167"/>
  <c r="AH16" i="167"/>
  <c r="AG16" i="167"/>
  <c r="AK8" i="167"/>
  <c r="AJ8" i="167"/>
  <c r="AI8" i="167"/>
  <c r="AH8" i="167"/>
  <c r="AG8" i="167"/>
  <c r="AK16" i="165"/>
  <c r="AJ16" i="165"/>
  <c r="AI16" i="165"/>
  <c r="AH16" i="165"/>
  <c r="AG16" i="165"/>
  <c r="AK8" i="165"/>
  <c r="AJ8" i="165"/>
  <c r="AI8" i="165"/>
  <c r="AH8" i="165"/>
  <c r="AG8" i="165"/>
  <c r="AD19" i="165"/>
  <c r="AD19" i="167"/>
  <c r="AK16" i="164"/>
  <c r="AJ16" i="164"/>
  <c r="AI16" i="164"/>
  <c r="AH16" i="164"/>
  <c r="AG16" i="164"/>
  <c r="AK8" i="164"/>
  <c r="AJ8" i="164"/>
  <c r="AI8" i="164"/>
  <c r="AH8" i="164"/>
  <c r="AG8" i="164"/>
  <c r="AD19" i="164"/>
  <c r="AK16" i="163"/>
  <c r="AJ16" i="163"/>
  <c r="AI16" i="163"/>
  <c r="AH16" i="163"/>
  <c r="AG16" i="163"/>
  <c r="AK8" i="163"/>
  <c r="AJ8" i="163"/>
  <c r="AI8" i="163"/>
  <c r="AH8" i="163"/>
  <c r="AG8" i="163"/>
  <c r="AD19" i="163"/>
  <c r="AK16" i="162"/>
  <c r="AJ16" i="162"/>
  <c r="AI16" i="162"/>
  <c r="AH16" i="162"/>
  <c r="AG16" i="162"/>
  <c r="AK8" i="162"/>
  <c r="AJ8" i="162"/>
  <c r="AI8" i="162"/>
  <c r="AH8" i="162"/>
  <c r="AG8" i="162"/>
  <c r="AD19" i="162"/>
  <c r="AK16" i="161"/>
  <c r="AJ16" i="161"/>
  <c r="AI16" i="161"/>
  <c r="AH16" i="161"/>
  <c r="AG16" i="161"/>
  <c r="AK8" i="161"/>
  <c r="AJ8" i="161"/>
  <c r="AI8" i="161"/>
  <c r="AH8" i="161"/>
  <c r="AG8" i="161"/>
  <c r="AD19" i="161"/>
  <c r="AK16" i="160"/>
  <c r="AJ16" i="160"/>
  <c r="AI16" i="160"/>
  <c r="AH16" i="160"/>
  <c r="AG16" i="160"/>
  <c r="AK8" i="160"/>
  <c r="AJ8" i="160"/>
  <c r="AI8" i="160"/>
  <c r="AH8" i="160"/>
  <c r="AG8" i="160"/>
  <c r="AD19" i="160"/>
  <c r="AK16" i="159"/>
  <c r="AJ16" i="159"/>
  <c r="AI16" i="159"/>
  <c r="AH16" i="159"/>
  <c r="AG16" i="159"/>
  <c r="AK8" i="159"/>
  <c r="AJ8" i="159"/>
  <c r="AI8" i="159"/>
  <c r="AH8" i="159"/>
  <c r="AG8" i="159"/>
  <c r="AD19" i="159"/>
  <c r="AK16" i="158"/>
  <c r="AJ16" i="158"/>
  <c r="AI16" i="158"/>
  <c r="AH16" i="158"/>
  <c r="AG16" i="158"/>
  <c r="AK8" i="158"/>
  <c r="AJ8" i="158"/>
  <c r="AI8" i="158"/>
  <c r="AH8" i="158"/>
  <c r="AG8" i="158"/>
  <c r="AD19" i="158"/>
  <c r="AK16" i="157"/>
  <c r="AJ16" i="157"/>
  <c r="AI16" i="157"/>
  <c r="AH16" i="157"/>
  <c r="AG16" i="157"/>
  <c r="AK8" i="157"/>
  <c r="AJ8" i="157"/>
  <c r="AI8" i="157"/>
  <c r="AH8" i="157"/>
  <c r="AG8" i="157"/>
  <c r="AD19" i="157"/>
  <c r="AD19" i="220"/>
  <c r="AK16" i="220"/>
  <c r="AJ16" i="220"/>
  <c r="AI16" i="220"/>
  <c r="AH16" i="220"/>
  <c r="AG16" i="220"/>
  <c r="AB16" i="220"/>
  <c r="AA16" i="220"/>
  <c r="Z16" i="220"/>
  <c r="Y16" i="220"/>
  <c r="X16" i="220"/>
  <c r="AK8" i="220"/>
  <c r="AJ8" i="220"/>
  <c r="AI8" i="220"/>
  <c r="AH8" i="220"/>
  <c r="AG8" i="220"/>
  <c r="AB8" i="220"/>
  <c r="AA8" i="220"/>
  <c r="Z8" i="220"/>
  <c r="Y8" i="220"/>
  <c r="X8" i="220"/>
  <c r="AB15" i="15"/>
  <c r="AA15" i="15"/>
  <c r="Z15" i="15"/>
  <c r="Y15" i="15"/>
  <c r="X15" i="15"/>
  <c r="AB14" i="15"/>
  <c r="AA14" i="15"/>
  <c r="Z14" i="15"/>
  <c r="Y14" i="15"/>
  <c r="X14" i="15"/>
  <c r="AB13" i="15"/>
  <c r="AA13" i="15"/>
  <c r="Z13" i="15"/>
  <c r="Y13" i="15"/>
  <c r="X13" i="15"/>
  <c r="AB7" i="15"/>
  <c r="AA7" i="15"/>
  <c r="Z7" i="15"/>
  <c r="Y7" i="15"/>
  <c r="X7" i="15"/>
  <c r="AB6" i="15"/>
  <c r="AA6" i="15"/>
  <c r="Z6" i="15"/>
  <c r="Y6" i="15"/>
  <c r="X6" i="15"/>
  <c r="AB5" i="15"/>
  <c r="AA5" i="15"/>
  <c r="Z5" i="15"/>
  <c r="Y5" i="15"/>
  <c r="X5" i="15"/>
  <c r="AK16" i="116"/>
  <c r="AJ16" i="116"/>
  <c r="AI16" i="116"/>
  <c r="AH16" i="116"/>
  <c r="AG16" i="116"/>
  <c r="AK8" i="116"/>
  <c r="AJ8" i="116"/>
  <c r="AI8" i="116"/>
  <c r="AH8" i="116"/>
  <c r="AG8" i="116"/>
  <c r="AD19" i="116"/>
  <c r="AK16" i="156"/>
  <c r="AJ16" i="156"/>
  <c r="AI16" i="156"/>
  <c r="AH16" i="156"/>
  <c r="AG16" i="156"/>
  <c r="AK8" i="156"/>
  <c r="AJ8" i="156"/>
  <c r="AI8" i="156"/>
  <c r="AH8" i="156"/>
  <c r="AG8" i="156"/>
  <c r="AD19" i="156"/>
  <c r="AK16" i="154"/>
  <c r="AJ16" i="154"/>
  <c r="AI16" i="154"/>
  <c r="AH16" i="154"/>
  <c r="AG16" i="154"/>
  <c r="AK8" i="154"/>
  <c r="AJ8" i="154"/>
  <c r="AI8" i="154"/>
  <c r="AH8" i="154"/>
  <c r="AG8" i="154"/>
  <c r="AD19" i="154"/>
  <c r="AK16" i="155"/>
  <c r="AJ16" i="155"/>
  <c r="AI16" i="155"/>
  <c r="AH16" i="155"/>
  <c r="AG16" i="155"/>
  <c r="AK8" i="155"/>
  <c r="AJ8" i="155"/>
  <c r="AI8" i="155"/>
  <c r="AH8" i="155"/>
  <c r="AG8" i="155"/>
  <c r="AD19" i="155"/>
  <c r="AK16" i="153"/>
  <c r="AJ16" i="153"/>
  <c r="AI16" i="153"/>
  <c r="AH16" i="153"/>
  <c r="AG16" i="153"/>
  <c r="AK8" i="153"/>
  <c r="AJ8" i="153"/>
  <c r="AI8" i="153"/>
  <c r="AH8" i="153"/>
  <c r="AG8" i="153"/>
  <c r="AD19" i="153"/>
  <c r="AK16" i="152"/>
  <c r="AJ16" i="152"/>
  <c r="AI16" i="152"/>
  <c r="AH16" i="152"/>
  <c r="AG16" i="152"/>
  <c r="AK8" i="152"/>
  <c r="AJ8" i="152"/>
  <c r="AI8" i="152"/>
  <c r="AH8" i="152"/>
  <c r="AG8" i="152"/>
  <c r="AD19" i="152"/>
  <c r="AK16" i="151"/>
  <c r="AJ16" i="151"/>
  <c r="AI16" i="151"/>
  <c r="AH16" i="151"/>
  <c r="AG16" i="151"/>
  <c r="AK8" i="151"/>
  <c r="AJ8" i="151"/>
  <c r="AI8" i="151"/>
  <c r="AH8" i="151"/>
  <c r="AG8" i="151"/>
  <c r="AD19" i="151"/>
  <c r="AK16" i="150"/>
  <c r="AJ16" i="150"/>
  <c r="AI16" i="150"/>
  <c r="AH16" i="150"/>
  <c r="AG16" i="150"/>
  <c r="AK8" i="150"/>
  <c r="AJ8" i="150"/>
  <c r="AI8" i="150"/>
  <c r="AH8" i="150"/>
  <c r="AG8" i="150"/>
  <c r="AD19" i="150"/>
  <c r="AK16" i="149"/>
  <c r="AJ16" i="149"/>
  <c r="AI16" i="149"/>
  <c r="AH16" i="149"/>
  <c r="AG16" i="149"/>
  <c r="AK8" i="149"/>
  <c r="AJ8" i="149"/>
  <c r="AI8" i="149"/>
  <c r="AH8" i="149"/>
  <c r="AG8" i="149"/>
  <c r="AD19" i="149"/>
  <c r="AK16" i="148"/>
  <c r="AJ16" i="148"/>
  <c r="AI16" i="148"/>
  <c r="AH16" i="148"/>
  <c r="AG16" i="148"/>
  <c r="AK8" i="148"/>
  <c r="AJ8" i="148"/>
  <c r="AI8" i="148"/>
  <c r="AH8" i="148"/>
  <c r="AG8" i="148"/>
  <c r="AD19" i="148"/>
  <c r="AK16" i="147"/>
  <c r="AJ16" i="147"/>
  <c r="AI16" i="147"/>
  <c r="AH16" i="147"/>
  <c r="AG16" i="147"/>
  <c r="AK8" i="147"/>
  <c r="AJ8" i="147"/>
  <c r="AI8" i="147"/>
  <c r="AH8" i="147"/>
  <c r="AG8" i="147"/>
  <c r="AD19" i="147"/>
  <c r="AK16" i="146"/>
  <c r="AJ16" i="146"/>
  <c r="AI16" i="146"/>
  <c r="AH16" i="146"/>
  <c r="AG16" i="146"/>
  <c r="AK8" i="146"/>
  <c r="AJ8" i="146"/>
  <c r="AI8" i="146"/>
  <c r="AH8" i="146"/>
  <c r="AG8" i="146"/>
  <c r="AD19" i="146"/>
  <c r="AK16" i="145"/>
  <c r="AJ16" i="145"/>
  <c r="AI16" i="145"/>
  <c r="AH16" i="145"/>
  <c r="AG16" i="145"/>
  <c r="AK8" i="145"/>
  <c r="AJ8" i="145"/>
  <c r="AI8" i="145"/>
  <c r="AH8" i="145"/>
  <c r="AG8" i="145"/>
  <c r="AD19" i="145"/>
  <c r="AD19" i="219"/>
  <c r="AK16" i="219"/>
  <c r="AJ16" i="219"/>
  <c r="AI16" i="219"/>
  <c r="AH16" i="219"/>
  <c r="AG16" i="219"/>
  <c r="AB16" i="219"/>
  <c r="AA16" i="219"/>
  <c r="Z16" i="219"/>
  <c r="Y16" i="219"/>
  <c r="X16" i="219"/>
  <c r="AK8" i="219"/>
  <c r="AJ8" i="219"/>
  <c r="AI8" i="219"/>
  <c r="AH8" i="219"/>
  <c r="AG8" i="219"/>
  <c r="AB8" i="219"/>
  <c r="AA8" i="219"/>
  <c r="Z8" i="219"/>
  <c r="Y8" i="219"/>
  <c r="X8" i="219"/>
  <c r="AK16" i="144"/>
  <c r="AJ16" i="144"/>
  <c r="AI16" i="144"/>
  <c r="AH16" i="144"/>
  <c r="AG16" i="144"/>
  <c r="AK8" i="144"/>
  <c r="AJ8" i="144"/>
  <c r="AI8" i="144"/>
  <c r="AH8" i="144"/>
  <c r="AG8" i="144"/>
  <c r="AD19" i="144"/>
  <c r="AK16" i="143"/>
  <c r="AJ16" i="143"/>
  <c r="AI16" i="143"/>
  <c r="AH16" i="143"/>
  <c r="AG16" i="143"/>
  <c r="AK8" i="143"/>
  <c r="AJ8" i="143"/>
  <c r="AI8" i="143"/>
  <c r="AH8" i="143"/>
  <c r="AG8" i="143"/>
  <c r="AD19" i="143"/>
  <c r="AK16" i="142"/>
  <c r="AJ16" i="142"/>
  <c r="AI16" i="142"/>
  <c r="AH16" i="142"/>
  <c r="AG16" i="142"/>
  <c r="AK8" i="142"/>
  <c r="AJ8" i="142"/>
  <c r="AI8" i="142"/>
  <c r="AH8" i="142"/>
  <c r="AG8" i="142"/>
  <c r="AD19" i="142"/>
  <c r="AK16" i="141"/>
  <c r="AJ16" i="141"/>
  <c r="AI16" i="141"/>
  <c r="AH16" i="141"/>
  <c r="AG16" i="141"/>
  <c r="AK8" i="141"/>
  <c r="AJ8" i="141"/>
  <c r="AI8" i="141"/>
  <c r="AH8" i="141"/>
  <c r="AG8" i="141"/>
  <c r="AD19" i="141"/>
  <c r="Q19" i="218"/>
  <c r="X16" i="218"/>
  <c r="W16" i="218"/>
  <c r="V16" i="218"/>
  <c r="U16" i="218"/>
  <c r="T16" i="218"/>
  <c r="O16" i="218"/>
  <c r="N16" i="218"/>
  <c r="M16" i="218"/>
  <c r="L16" i="218"/>
  <c r="K16" i="218"/>
  <c r="X8" i="218"/>
  <c r="W8" i="218"/>
  <c r="V8" i="218"/>
  <c r="U8" i="218"/>
  <c r="T8" i="218"/>
  <c r="O8" i="218"/>
  <c r="N8" i="218"/>
  <c r="M8" i="218"/>
  <c r="L8" i="218"/>
  <c r="K8" i="218"/>
  <c r="AK16" i="139"/>
  <c r="AJ16" i="139"/>
  <c r="AI16" i="139"/>
  <c r="AH16" i="139"/>
  <c r="AG16" i="139"/>
  <c r="AK8" i="139"/>
  <c r="AJ8" i="139"/>
  <c r="AI8" i="139"/>
  <c r="AH8" i="139"/>
  <c r="AG8" i="139"/>
  <c r="AD19" i="139"/>
  <c r="AK16" i="138"/>
  <c r="AJ16" i="138"/>
  <c r="AI16" i="138"/>
  <c r="AH16" i="138"/>
  <c r="AG16" i="138"/>
  <c r="AK8" i="138"/>
  <c r="AJ8" i="138"/>
  <c r="AI8" i="138"/>
  <c r="AH8" i="138"/>
  <c r="AG8" i="138"/>
  <c r="AD19" i="138"/>
  <c r="AK16" i="137"/>
  <c r="AJ16" i="137"/>
  <c r="AI16" i="137"/>
  <c r="AH16" i="137"/>
  <c r="AG16" i="137"/>
  <c r="AK8" i="137"/>
  <c r="AJ8" i="137"/>
  <c r="AI8" i="137"/>
  <c r="AH8" i="137"/>
  <c r="AG8" i="137"/>
  <c r="AD19" i="137"/>
  <c r="AK16" i="136"/>
  <c r="AJ16" i="136"/>
  <c r="AI16" i="136"/>
  <c r="AH16" i="136"/>
  <c r="AG16" i="136"/>
  <c r="AK8" i="136"/>
  <c r="AJ8" i="136"/>
  <c r="AI8" i="136"/>
  <c r="AH8" i="136"/>
  <c r="AG8" i="136"/>
  <c r="AD19" i="136"/>
  <c r="AK16" i="135"/>
  <c r="AJ16" i="135"/>
  <c r="AI16" i="135"/>
  <c r="AH16" i="135"/>
  <c r="AG16" i="135"/>
  <c r="AK8" i="135"/>
  <c r="AJ8" i="135"/>
  <c r="AI8" i="135"/>
  <c r="AH8" i="135"/>
  <c r="AG8" i="135"/>
  <c r="AD19" i="135"/>
  <c r="AK16" i="118"/>
  <c r="AJ16" i="118"/>
  <c r="AI16" i="118"/>
  <c r="AH16" i="118"/>
  <c r="AG16" i="118"/>
  <c r="AK8" i="118"/>
  <c r="AJ8" i="118"/>
  <c r="AI8" i="118"/>
  <c r="AH8" i="118"/>
  <c r="AG8" i="118"/>
  <c r="AD19" i="118"/>
  <c r="AK16" i="134"/>
  <c r="AJ16" i="134"/>
  <c r="AI16" i="134"/>
  <c r="AH16" i="134"/>
  <c r="AG16" i="134"/>
  <c r="AK8" i="134"/>
  <c r="AJ8" i="134"/>
  <c r="AI8" i="134"/>
  <c r="AH8" i="134"/>
  <c r="AG8" i="134"/>
  <c r="AD19" i="134"/>
  <c r="AK16" i="133"/>
  <c r="AJ16" i="133"/>
  <c r="AI16" i="133"/>
  <c r="AH16" i="133"/>
  <c r="AG16" i="133"/>
  <c r="AK8" i="133"/>
  <c r="AJ8" i="133"/>
  <c r="AI8" i="133"/>
  <c r="AH8" i="133"/>
  <c r="AG8" i="133"/>
  <c r="AD19" i="133"/>
  <c r="AI20" i="6" l="1"/>
  <c r="X19" i="220"/>
  <c r="C21" i="220" s="1"/>
  <c r="AA19" i="220"/>
  <c r="X19" i="221"/>
  <c r="C21" i="221" s="1"/>
  <c r="AA19" i="221"/>
  <c r="Y19" i="222"/>
  <c r="D21" i="222" s="1"/>
  <c r="AB19" i="222"/>
  <c r="AI20" i="14"/>
  <c r="Z19" i="219"/>
  <c r="E21" i="219" s="1"/>
  <c r="Y7" i="7"/>
  <c r="X14" i="7"/>
  <c r="Y15" i="7"/>
  <c r="Y6" i="7"/>
  <c r="Y14" i="7"/>
  <c r="AI20" i="17"/>
  <c r="Y5" i="7"/>
  <c r="Y13" i="7"/>
  <c r="AI20" i="19"/>
  <c r="AI20" i="10"/>
  <c r="X5" i="7"/>
  <c r="AI20" i="18"/>
  <c r="AI20" i="3"/>
  <c r="AI20" i="15"/>
  <c r="AI20" i="8"/>
  <c r="AI20" i="9"/>
  <c r="AI20" i="12"/>
  <c r="AI20" i="7"/>
  <c r="AD19" i="19"/>
  <c r="X19" i="219"/>
  <c r="C21" i="219" s="1"/>
  <c r="AA19" i="219"/>
  <c r="Y19" i="220"/>
  <c r="D21" i="220" s="1"/>
  <c r="AB19" i="220"/>
  <c r="Y19" i="221"/>
  <c r="D21" i="221" s="1"/>
  <c r="AB19" i="221"/>
  <c r="Z19" i="222"/>
  <c r="E21" i="222" s="1"/>
  <c r="Z19" i="220"/>
  <c r="E21" i="220" s="1"/>
  <c r="Z19" i="221"/>
  <c r="E21" i="221" s="1"/>
  <c r="X19" i="222"/>
  <c r="C21" i="222" s="1"/>
  <c r="AA19" i="222"/>
  <c r="Y19" i="219"/>
  <c r="D21" i="219" s="1"/>
  <c r="AB19" i="219"/>
  <c r="P16" i="218"/>
  <c r="AC8" i="222"/>
  <c r="AD19" i="3"/>
  <c r="AD19" i="6"/>
  <c r="AD19" i="8"/>
  <c r="AD19" i="9"/>
  <c r="AD19" i="10"/>
  <c r="AD19" i="12"/>
  <c r="AD19" i="13"/>
  <c r="AD19" i="14"/>
  <c r="AD19" i="15"/>
  <c r="AD19" i="17"/>
  <c r="AD19" i="18"/>
  <c r="AC16" i="222"/>
  <c r="AC16" i="220"/>
  <c r="P8" i="218"/>
  <c r="AC16" i="221"/>
  <c r="AC8" i="221"/>
  <c r="AC8" i="220"/>
  <c r="AC8" i="219"/>
  <c r="AC16" i="219"/>
  <c r="P19" i="218"/>
  <c r="AK16" i="132"/>
  <c r="AJ16" i="132"/>
  <c r="AI16" i="132"/>
  <c r="AH16" i="132"/>
  <c r="AG16" i="132"/>
  <c r="AK8" i="132"/>
  <c r="AJ8" i="132"/>
  <c r="AI8" i="132"/>
  <c r="AH8" i="132"/>
  <c r="AG8" i="132"/>
  <c r="AD19" i="132"/>
  <c r="AK16" i="131"/>
  <c r="AJ16" i="131"/>
  <c r="AI16" i="131"/>
  <c r="AH16" i="131"/>
  <c r="AG16" i="131"/>
  <c r="AK8" i="131"/>
  <c r="AJ8" i="131"/>
  <c r="AI8" i="131"/>
  <c r="AH8" i="131"/>
  <c r="AG8" i="131"/>
  <c r="AD19" i="131"/>
  <c r="AK16" i="130"/>
  <c r="AJ16" i="130"/>
  <c r="AI16" i="130"/>
  <c r="AH16" i="130"/>
  <c r="AG16" i="130"/>
  <c r="AK8" i="130"/>
  <c r="AJ8" i="130"/>
  <c r="AI8" i="130"/>
  <c r="AH8" i="130"/>
  <c r="AG8" i="130"/>
  <c r="AD19" i="130"/>
  <c r="AK16" i="129"/>
  <c r="AJ16" i="129"/>
  <c r="AI16" i="129"/>
  <c r="AH16" i="129"/>
  <c r="AG16" i="129"/>
  <c r="AK8" i="129"/>
  <c r="AJ8" i="129"/>
  <c r="AI8" i="129"/>
  <c r="AH8" i="129"/>
  <c r="AG8" i="129"/>
  <c r="AD19" i="129"/>
  <c r="AK16" i="128"/>
  <c r="AJ16" i="128"/>
  <c r="AI16" i="128"/>
  <c r="AH16" i="128"/>
  <c r="AG16" i="128"/>
  <c r="AK8" i="128"/>
  <c r="AJ8" i="128"/>
  <c r="AI8" i="128"/>
  <c r="AH8" i="128"/>
  <c r="AG8" i="128"/>
  <c r="AD19" i="128"/>
  <c r="AK16" i="127"/>
  <c r="AJ16" i="127"/>
  <c r="AI16" i="127"/>
  <c r="AH16" i="127"/>
  <c r="AG16" i="127"/>
  <c r="AK8" i="127"/>
  <c r="AJ8" i="127"/>
  <c r="AI8" i="127"/>
  <c r="AH8" i="127"/>
  <c r="AG8" i="127"/>
  <c r="AD19" i="127"/>
  <c r="AK16" i="126"/>
  <c r="AJ16" i="126"/>
  <c r="AI16" i="126"/>
  <c r="AH16" i="126"/>
  <c r="AG16" i="126"/>
  <c r="AK8" i="126"/>
  <c r="AJ8" i="126"/>
  <c r="AI8" i="126"/>
  <c r="AH8" i="126"/>
  <c r="AG8" i="126"/>
  <c r="AD19" i="126"/>
  <c r="AK16" i="125"/>
  <c r="AJ16" i="125"/>
  <c r="AI16" i="125"/>
  <c r="AH16" i="125"/>
  <c r="AG16" i="125"/>
  <c r="AK8" i="125"/>
  <c r="AJ8" i="125"/>
  <c r="AI8" i="125"/>
  <c r="AH8" i="125"/>
  <c r="AG8" i="125"/>
  <c r="AD19" i="125"/>
  <c r="AK16" i="124"/>
  <c r="AJ16" i="124"/>
  <c r="AI16" i="124"/>
  <c r="AH16" i="124"/>
  <c r="AG16" i="124"/>
  <c r="AK8" i="124"/>
  <c r="AJ8" i="124"/>
  <c r="AI8" i="124"/>
  <c r="AH8" i="124"/>
  <c r="AG8" i="124"/>
  <c r="AD19" i="124"/>
  <c r="AK16" i="189"/>
  <c r="AJ16" i="189"/>
  <c r="AI16" i="189"/>
  <c r="AH16" i="189"/>
  <c r="AG16" i="189"/>
  <c r="AK8" i="189"/>
  <c r="AJ8" i="189"/>
  <c r="AI8" i="189"/>
  <c r="AH8" i="189"/>
  <c r="AG8" i="189"/>
  <c r="AD19" i="189"/>
  <c r="AK16" i="123"/>
  <c r="AJ16" i="123"/>
  <c r="AI16" i="123"/>
  <c r="AH16" i="123"/>
  <c r="AG16" i="123"/>
  <c r="AK8" i="123"/>
  <c r="AJ8" i="123"/>
  <c r="AI8" i="123"/>
  <c r="AH8" i="123"/>
  <c r="AG8" i="123"/>
  <c r="AD19" i="123"/>
  <c r="AK16" i="122"/>
  <c r="AJ16" i="122"/>
  <c r="AI16" i="122"/>
  <c r="AH16" i="122"/>
  <c r="AG16" i="122"/>
  <c r="AK8" i="122"/>
  <c r="AJ8" i="122"/>
  <c r="AI8" i="122"/>
  <c r="AH8" i="122"/>
  <c r="AG8" i="122"/>
  <c r="AD19" i="122"/>
  <c r="AK16" i="121"/>
  <c r="AJ16" i="121"/>
  <c r="AI16" i="121"/>
  <c r="AH16" i="121"/>
  <c r="AG16" i="121"/>
  <c r="AK8" i="121"/>
  <c r="AJ8" i="121"/>
  <c r="AI8" i="121"/>
  <c r="AH8" i="121"/>
  <c r="AG8" i="121"/>
  <c r="AD19" i="121"/>
  <c r="AK16" i="120"/>
  <c r="AJ16" i="120"/>
  <c r="AI16" i="120"/>
  <c r="AH16" i="120"/>
  <c r="AG16" i="120"/>
  <c r="AK8" i="120"/>
  <c r="AJ8" i="120"/>
  <c r="AI8" i="120"/>
  <c r="AH8" i="120"/>
  <c r="AG8" i="120"/>
  <c r="AD19" i="120"/>
  <c r="AK16" i="119"/>
  <c r="AJ16" i="119"/>
  <c r="AI16" i="119"/>
  <c r="AH16" i="119"/>
  <c r="AG16" i="119"/>
  <c r="AK8" i="119"/>
  <c r="AJ8" i="119"/>
  <c r="AI8" i="119"/>
  <c r="AH8" i="119"/>
  <c r="AG8" i="119"/>
  <c r="AD19" i="119"/>
  <c r="AK16" i="117"/>
  <c r="AJ16" i="117"/>
  <c r="AI16" i="117"/>
  <c r="AH16" i="117"/>
  <c r="AG16" i="117"/>
  <c r="AK8" i="117"/>
  <c r="AJ8" i="117"/>
  <c r="AI8" i="117"/>
  <c r="AH8" i="117"/>
  <c r="AG8" i="117"/>
  <c r="AD19" i="117"/>
  <c r="AK16" i="115"/>
  <c r="AJ16" i="115"/>
  <c r="AI16" i="115"/>
  <c r="AH16" i="115"/>
  <c r="AG16" i="115"/>
  <c r="AK8" i="115"/>
  <c r="AJ8" i="115"/>
  <c r="AI8" i="115"/>
  <c r="AH8" i="115"/>
  <c r="AG8" i="115"/>
  <c r="AD19" i="115"/>
  <c r="AK16" i="114"/>
  <c r="AJ16" i="114"/>
  <c r="AI16" i="114"/>
  <c r="AH16" i="114"/>
  <c r="AG16" i="114"/>
  <c r="AK8" i="114"/>
  <c r="AJ8" i="114"/>
  <c r="AI8" i="114"/>
  <c r="AH8" i="114"/>
  <c r="AG8" i="114"/>
  <c r="AD19" i="114"/>
  <c r="AK16" i="113"/>
  <c r="AJ16" i="113"/>
  <c r="AI16" i="113"/>
  <c r="AH16" i="113"/>
  <c r="AG16" i="113"/>
  <c r="AK8" i="113"/>
  <c r="AJ8" i="113"/>
  <c r="AI8" i="113"/>
  <c r="AH8" i="113"/>
  <c r="AG8" i="113"/>
  <c r="AD19" i="113"/>
  <c r="AK16" i="112"/>
  <c r="AJ16" i="112"/>
  <c r="AI16" i="112"/>
  <c r="AH16" i="112"/>
  <c r="AG16" i="112"/>
  <c r="AK8" i="112"/>
  <c r="AJ8" i="112"/>
  <c r="AI8" i="112"/>
  <c r="AH8" i="112"/>
  <c r="AG8" i="112"/>
  <c r="AD19" i="112"/>
  <c r="AK16" i="111"/>
  <c r="AJ16" i="111"/>
  <c r="AI16" i="111"/>
  <c r="AH16" i="111"/>
  <c r="AG16" i="111"/>
  <c r="AK8" i="111"/>
  <c r="AJ8" i="111"/>
  <c r="AI8" i="111"/>
  <c r="AH8" i="111"/>
  <c r="AG8" i="111"/>
  <c r="AD19" i="111"/>
  <c r="AK16" i="110"/>
  <c r="AJ16" i="110"/>
  <c r="AI16" i="110"/>
  <c r="AH16" i="110"/>
  <c r="AG16" i="110"/>
  <c r="AK8" i="110"/>
  <c r="AJ8" i="110"/>
  <c r="AI8" i="110"/>
  <c r="AH8" i="110"/>
  <c r="AG8" i="110"/>
  <c r="AD19" i="110"/>
  <c r="AK16" i="109"/>
  <c r="AJ16" i="109"/>
  <c r="AI16" i="109"/>
  <c r="AH16" i="109"/>
  <c r="AG16" i="109"/>
  <c r="AK8" i="109"/>
  <c r="AJ8" i="109"/>
  <c r="AI8" i="109"/>
  <c r="AH8" i="109"/>
  <c r="AG8" i="109"/>
  <c r="AD19" i="109"/>
  <c r="AK16" i="108"/>
  <c r="AJ16" i="108"/>
  <c r="AI16" i="108"/>
  <c r="AH16" i="108"/>
  <c r="AG16" i="108"/>
  <c r="AK8" i="108"/>
  <c r="AJ8" i="108"/>
  <c r="AI8" i="108"/>
  <c r="AH8" i="108"/>
  <c r="AG8" i="108"/>
  <c r="AD19" i="108"/>
  <c r="AK16" i="107"/>
  <c r="AJ16" i="107"/>
  <c r="AI16" i="107"/>
  <c r="AH16" i="107"/>
  <c r="AG16" i="107"/>
  <c r="AK8" i="107"/>
  <c r="AJ8" i="107"/>
  <c r="AI8" i="107"/>
  <c r="AH8" i="107"/>
  <c r="AG8" i="107"/>
  <c r="AD19" i="107"/>
  <c r="AK16" i="106"/>
  <c r="AJ16" i="106"/>
  <c r="AI16" i="106"/>
  <c r="AH16" i="106"/>
  <c r="AG16" i="106"/>
  <c r="AK8" i="106"/>
  <c r="AJ8" i="106"/>
  <c r="AI8" i="106"/>
  <c r="AH8" i="106"/>
  <c r="AG8" i="106"/>
  <c r="AD19" i="106"/>
  <c r="AK16" i="105"/>
  <c r="AJ16" i="105"/>
  <c r="AI16" i="105"/>
  <c r="AH16" i="105"/>
  <c r="AG16" i="105"/>
  <c r="AK8" i="105"/>
  <c r="AJ8" i="105"/>
  <c r="AI8" i="105"/>
  <c r="AH8" i="105"/>
  <c r="AG8" i="105"/>
  <c r="AD19" i="105"/>
  <c r="AD19" i="217"/>
  <c r="AK16" i="217"/>
  <c r="AJ16" i="217"/>
  <c r="AI16" i="217"/>
  <c r="AH16" i="217"/>
  <c r="AG16" i="217"/>
  <c r="AB16" i="217"/>
  <c r="AA16" i="217"/>
  <c r="Z16" i="217"/>
  <c r="Y16" i="217"/>
  <c r="X16" i="217"/>
  <c r="AK8" i="217"/>
  <c r="AJ8" i="217"/>
  <c r="AI8" i="217"/>
  <c r="AH8" i="217"/>
  <c r="AG8" i="217"/>
  <c r="AB8" i="217"/>
  <c r="AA8" i="217"/>
  <c r="Z8" i="217"/>
  <c r="Y8" i="217"/>
  <c r="X8" i="217"/>
  <c r="AK16" i="103"/>
  <c r="AJ16" i="103"/>
  <c r="AI16" i="103"/>
  <c r="AH16" i="103"/>
  <c r="AG16" i="103"/>
  <c r="AK8" i="103"/>
  <c r="AJ8" i="103"/>
  <c r="AI8" i="103"/>
  <c r="AH8" i="103"/>
  <c r="AG8" i="103"/>
  <c r="AD19" i="103"/>
  <c r="AK16" i="102"/>
  <c r="AJ16" i="102"/>
  <c r="AI16" i="102"/>
  <c r="AH16" i="102"/>
  <c r="AG16" i="102"/>
  <c r="AK8" i="102"/>
  <c r="AJ8" i="102"/>
  <c r="AI8" i="102"/>
  <c r="AH8" i="102"/>
  <c r="AG8" i="102"/>
  <c r="AD19" i="102"/>
  <c r="AK16" i="101"/>
  <c r="AJ16" i="101"/>
  <c r="AI16" i="101"/>
  <c r="AH16" i="101"/>
  <c r="AG16" i="101"/>
  <c r="AK8" i="101"/>
  <c r="AJ8" i="101"/>
  <c r="AI8" i="101"/>
  <c r="AH8" i="101"/>
  <c r="AG8" i="101"/>
  <c r="AD19" i="101"/>
  <c r="AK16" i="100"/>
  <c r="AJ16" i="100"/>
  <c r="AI16" i="100"/>
  <c r="AH16" i="100"/>
  <c r="AG16" i="100"/>
  <c r="AK8" i="100"/>
  <c r="AJ8" i="100"/>
  <c r="AI8" i="100"/>
  <c r="AH8" i="100"/>
  <c r="AG8" i="100"/>
  <c r="AK16" i="98"/>
  <c r="AJ16" i="98"/>
  <c r="AI16" i="98"/>
  <c r="AH16" i="98"/>
  <c r="AG16" i="98"/>
  <c r="AK8" i="98"/>
  <c r="AJ8" i="98"/>
  <c r="AI8" i="98"/>
  <c r="AH8" i="98"/>
  <c r="AG8" i="98"/>
  <c r="AD19" i="98"/>
  <c r="AD19" i="100"/>
  <c r="AK16" i="99"/>
  <c r="AJ16" i="99"/>
  <c r="AI16" i="99"/>
  <c r="AH16" i="99"/>
  <c r="AG16" i="99"/>
  <c r="AK8" i="99"/>
  <c r="AJ8" i="99"/>
  <c r="AI8" i="99"/>
  <c r="AH8" i="99"/>
  <c r="AG8" i="99"/>
  <c r="AD19" i="99"/>
  <c r="AK16" i="96"/>
  <c r="AJ16" i="96"/>
  <c r="AI16" i="96"/>
  <c r="AH16" i="96"/>
  <c r="AG16" i="96"/>
  <c r="AK8" i="96"/>
  <c r="AJ8" i="96"/>
  <c r="AI8" i="96"/>
  <c r="AH8" i="96"/>
  <c r="AG8" i="96"/>
  <c r="AD19" i="96"/>
  <c r="AK16" i="95"/>
  <c r="AJ16" i="95"/>
  <c r="AI16" i="95"/>
  <c r="AH16" i="95"/>
  <c r="AG16" i="95"/>
  <c r="AK8" i="95"/>
  <c r="AJ8" i="95"/>
  <c r="AI8" i="95"/>
  <c r="AH8" i="95"/>
  <c r="AG8" i="95"/>
  <c r="AD19" i="95"/>
  <c r="AK16" i="202"/>
  <c r="AJ16" i="202"/>
  <c r="AI16" i="202"/>
  <c r="AH16" i="202"/>
  <c r="AG16" i="202"/>
  <c r="AK8" i="202"/>
  <c r="AJ8" i="202"/>
  <c r="AI8" i="202"/>
  <c r="AH8" i="202"/>
  <c r="AG8" i="202"/>
  <c r="AD19" i="202"/>
  <c r="AK16" i="93"/>
  <c r="AJ16" i="93"/>
  <c r="AI16" i="93"/>
  <c r="AH16" i="93"/>
  <c r="AG16" i="93"/>
  <c r="AK8" i="93"/>
  <c r="AJ8" i="93"/>
  <c r="AI8" i="93"/>
  <c r="AH8" i="93"/>
  <c r="AG8" i="93"/>
  <c r="AD19" i="93"/>
  <c r="AK16" i="92"/>
  <c r="AJ16" i="92"/>
  <c r="AI16" i="92"/>
  <c r="AH16" i="92"/>
  <c r="AG16" i="92"/>
  <c r="AK8" i="92"/>
  <c r="AJ8" i="92"/>
  <c r="AI8" i="92"/>
  <c r="AH8" i="92"/>
  <c r="AG8" i="92"/>
  <c r="AD19" i="92"/>
  <c r="AK16" i="91"/>
  <c r="AJ16" i="91"/>
  <c r="AI16" i="91"/>
  <c r="AH16" i="91"/>
  <c r="AG16" i="91"/>
  <c r="AK8" i="91"/>
  <c r="AJ8" i="91"/>
  <c r="AI8" i="91"/>
  <c r="AH8" i="91"/>
  <c r="AG8" i="91"/>
  <c r="AD19" i="91"/>
  <c r="AD19" i="215"/>
  <c r="AK16" i="215"/>
  <c r="AJ16" i="215"/>
  <c r="AI16" i="215"/>
  <c r="AH16" i="215"/>
  <c r="AG16" i="215"/>
  <c r="AB16" i="215"/>
  <c r="AA16" i="215"/>
  <c r="Z16" i="215"/>
  <c r="Y16" i="215"/>
  <c r="X16" i="215"/>
  <c r="AK8" i="215"/>
  <c r="AJ8" i="215"/>
  <c r="AI8" i="215"/>
  <c r="AH8" i="215"/>
  <c r="AG8" i="215"/>
  <c r="AB8" i="215"/>
  <c r="AA8" i="215"/>
  <c r="Z8" i="215"/>
  <c r="Y8" i="215"/>
  <c r="X8" i="215"/>
  <c r="AK16" i="51"/>
  <c r="AJ16" i="51"/>
  <c r="AI16" i="51"/>
  <c r="AH16" i="51"/>
  <c r="AG16" i="51"/>
  <c r="AK8" i="51"/>
  <c r="AJ8" i="51"/>
  <c r="AI8" i="51"/>
  <c r="AH8" i="51"/>
  <c r="AG8" i="51"/>
  <c r="AD19" i="51"/>
  <c r="AK16" i="90"/>
  <c r="AJ16" i="90"/>
  <c r="AI16" i="90"/>
  <c r="AH16" i="90"/>
  <c r="AG16" i="90"/>
  <c r="AK8" i="90"/>
  <c r="AJ8" i="90"/>
  <c r="AI8" i="90"/>
  <c r="AH8" i="90"/>
  <c r="AG8" i="90"/>
  <c r="AD19" i="90"/>
  <c r="AK16" i="89"/>
  <c r="AJ16" i="89"/>
  <c r="AI16" i="89"/>
  <c r="AH16" i="89"/>
  <c r="AG16" i="89"/>
  <c r="AK8" i="89"/>
  <c r="AJ8" i="89"/>
  <c r="AI8" i="89"/>
  <c r="AH8" i="89"/>
  <c r="AG8" i="89"/>
  <c r="AD19" i="89"/>
  <c r="Z16" i="87"/>
  <c r="Y16" i="87"/>
  <c r="X16" i="87"/>
  <c r="W16" i="87"/>
  <c r="V16" i="87"/>
  <c r="Z8" i="87"/>
  <c r="Y8" i="87"/>
  <c r="X8" i="87"/>
  <c r="W8" i="87"/>
  <c r="V8" i="87"/>
  <c r="S19" i="87"/>
  <c r="AK16" i="88"/>
  <c r="AJ16" i="88"/>
  <c r="AI16" i="88"/>
  <c r="AH16" i="88"/>
  <c r="AG16" i="88"/>
  <c r="AK8" i="88"/>
  <c r="AJ8" i="88"/>
  <c r="AI8" i="88"/>
  <c r="AH8" i="88"/>
  <c r="AG8" i="88"/>
  <c r="AD19" i="88"/>
  <c r="AK16" i="86"/>
  <c r="AJ16" i="86"/>
  <c r="AI16" i="86"/>
  <c r="AH16" i="86"/>
  <c r="AG16" i="86"/>
  <c r="AK8" i="86"/>
  <c r="AJ8" i="86"/>
  <c r="AI8" i="86"/>
  <c r="AH8" i="86"/>
  <c r="AG8" i="86"/>
  <c r="AD19" i="86"/>
  <c r="AK16" i="85"/>
  <c r="AJ16" i="85"/>
  <c r="AI16" i="85"/>
  <c r="AH16" i="85"/>
  <c r="AG16" i="85"/>
  <c r="AK8" i="85"/>
  <c r="AJ8" i="85"/>
  <c r="AI8" i="85"/>
  <c r="AH8" i="85"/>
  <c r="AG8" i="85"/>
  <c r="AD19" i="85"/>
  <c r="AK16" i="84"/>
  <c r="AJ16" i="84"/>
  <c r="AI16" i="84"/>
  <c r="AH16" i="84"/>
  <c r="AG16" i="84"/>
  <c r="AK8" i="84"/>
  <c r="AJ8" i="84"/>
  <c r="AI8" i="84"/>
  <c r="AH8" i="84"/>
  <c r="AG8" i="84"/>
  <c r="AD19" i="84"/>
  <c r="AK16" i="83"/>
  <c r="AJ16" i="83"/>
  <c r="AI16" i="83"/>
  <c r="AH16" i="83"/>
  <c r="AG16" i="83"/>
  <c r="AK8" i="83"/>
  <c r="AJ8" i="83"/>
  <c r="AI8" i="83"/>
  <c r="AH8" i="83"/>
  <c r="AG8" i="83"/>
  <c r="AD19" i="83"/>
  <c r="AD19" i="214"/>
  <c r="AK16" i="214"/>
  <c r="AJ16" i="214"/>
  <c r="AI16" i="214"/>
  <c r="AH16" i="214"/>
  <c r="AG16" i="214"/>
  <c r="AB16" i="214"/>
  <c r="AA16" i="214"/>
  <c r="Z16" i="214"/>
  <c r="Y16" i="214"/>
  <c r="X16" i="214"/>
  <c r="AK8" i="214"/>
  <c r="AJ8" i="214"/>
  <c r="AI8" i="214"/>
  <c r="AH8" i="214"/>
  <c r="AG8" i="214"/>
  <c r="AB8" i="214"/>
  <c r="AA8" i="214"/>
  <c r="Z8" i="214"/>
  <c r="Y8" i="214"/>
  <c r="X8" i="214"/>
  <c r="AK16" i="62"/>
  <c r="AJ16" i="62"/>
  <c r="AI16" i="62"/>
  <c r="AH16" i="62"/>
  <c r="AG16" i="62"/>
  <c r="AK8" i="62"/>
  <c r="AJ8" i="62"/>
  <c r="AI8" i="62"/>
  <c r="AH8" i="62"/>
  <c r="AG8" i="62"/>
  <c r="AD19" i="62"/>
  <c r="AK16" i="81"/>
  <c r="AJ16" i="81"/>
  <c r="AI16" i="81"/>
  <c r="AH16" i="81"/>
  <c r="AG16" i="81"/>
  <c r="AK8" i="81"/>
  <c r="AJ8" i="81"/>
  <c r="AI8" i="81"/>
  <c r="AH8" i="81"/>
  <c r="AG8" i="81"/>
  <c r="AD19" i="81"/>
  <c r="AK16" i="80"/>
  <c r="AJ16" i="80"/>
  <c r="AI16" i="80"/>
  <c r="AH16" i="80"/>
  <c r="AG16" i="80"/>
  <c r="AK8" i="80"/>
  <c r="AJ8" i="80"/>
  <c r="AI8" i="80"/>
  <c r="AH8" i="80"/>
  <c r="AG8" i="80"/>
  <c r="AD19" i="80"/>
  <c r="AK16" i="79"/>
  <c r="AJ16" i="79"/>
  <c r="AI16" i="79"/>
  <c r="AH16" i="79"/>
  <c r="AG16" i="79"/>
  <c r="AK8" i="79"/>
  <c r="AJ8" i="79"/>
  <c r="AI8" i="79"/>
  <c r="AH8" i="79"/>
  <c r="AG8" i="79"/>
  <c r="AD19" i="79"/>
  <c r="AD19" i="213"/>
  <c r="AK16" i="213"/>
  <c r="AJ16" i="213"/>
  <c r="AI16" i="213"/>
  <c r="AH16" i="213"/>
  <c r="AG16" i="213"/>
  <c r="AB16" i="213"/>
  <c r="AA16" i="213"/>
  <c r="Z16" i="213"/>
  <c r="Y16" i="213"/>
  <c r="X16" i="213"/>
  <c r="AK8" i="213"/>
  <c r="AJ8" i="213"/>
  <c r="AI8" i="213"/>
  <c r="AH8" i="213"/>
  <c r="AG8" i="213"/>
  <c r="AB8" i="213"/>
  <c r="AA8" i="213"/>
  <c r="Z8" i="213"/>
  <c r="Y8" i="213"/>
  <c r="X8" i="213"/>
  <c r="AK16" i="78"/>
  <c r="AJ16" i="78"/>
  <c r="AI16" i="78"/>
  <c r="AH16" i="78"/>
  <c r="AG16" i="78"/>
  <c r="AK8" i="78"/>
  <c r="AJ8" i="78"/>
  <c r="AI8" i="78"/>
  <c r="AH8" i="78"/>
  <c r="AG8" i="78"/>
  <c r="AD19" i="78"/>
  <c r="AD19" i="212"/>
  <c r="AK16" i="212"/>
  <c r="AJ16" i="212"/>
  <c r="AI16" i="212"/>
  <c r="AH16" i="212"/>
  <c r="AG16" i="212"/>
  <c r="AB16" i="212"/>
  <c r="AA16" i="212"/>
  <c r="Z16" i="212"/>
  <c r="Y16" i="212"/>
  <c r="X16" i="212"/>
  <c r="AK8" i="212"/>
  <c r="AJ8" i="212"/>
  <c r="AI8" i="212"/>
  <c r="AH8" i="212"/>
  <c r="AG8" i="212"/>
  <c r="AB8" i="212"/>
  <c r="AA8" i="212"/>
  <c r="Z8" i="212"/>
  <c r="Y8" i="212"/>
  <c r="X8" i="212"/>
  <c r="AK16" i="76"/>
  <c r="AJ16" i="76"/>
  <c r="AI16" i="76"/>
  <c r="AH16" i="76"/>
  <c r="AG16" i="76"/>
  <c r="AK8" i="76"/>
  <c r="AJ8" i="76"/>
  <c r="AI8" i="76"/>
  <c r="AH8" i="76"/>
  <c r="AG8" i="76"/>
  <c r="AD19" i="76"/>
  <c r="AK16" i="75"/>
  <c r="AJ16" i="75"/>
  <c r="AI16" i="75"/>
  <c r="AH16" i="75"/>
  <c r="AG16" i="75"/>
  <c r="AK8" i="75"/>
  <c r="AJ8" i="75"/>
  <c r="AI8" i="75"/>
  <c r="AH8" i="75"/>
  <c r="AG8" i="75"/>
  <c r="AD19" i="75"/>
  <c r="AK16" i="73"/>
  <c r="AJ16" i="73"/>
  <c r="AI16" i="73"/>
  <c r="AH16" i="73"/>
  <c r="AG16" i="73"/>
  <c r="AK8" i="73"/>
  <c r="AJ8" i="73"/>
  <c r="AI8" i="73"/>
  <c r="AH8" i="73"/>
  <c r="AG8" i="73"/>
  <c r="AD19" i="73"/>
  <c r="AD19" i="211"/>
  <c r="AK16" i="211"/>
  <c r="AJ16" i="211"/>
  <c r="AI16" i="211"/>
  <c r="AH16" i="211"/>
  <c r="AG16" i="211"/>
  <c r="AB16" i="211"/>
  <c r="AA16" i="211"/>
  <c r="Z16" i="211"/>
  <c r="Y16" i="211"/>
  <c r="X16" i="211"/>
  <c r="AK8" i="211"/>
  <c r="AJ8" i="211"/>
  <c r="AI8" i="211"/>
  <c r="AH8" i="211"/>
  <c r="AG8" i="211"/>
  <c r="AB8" i="211"/>
  <c r="AA8" i="211"/>
  <c r="Z8" i="211"/>
  <c r="Y8" i="211"/>
  <c r="X8" i="211"/>
  <c r="AK16" i="72"/>
  <c r="AJ16" i="72"/>
  <c r="AI16" i="72"/>
  <c r="AH16" i="72"/>
  <c r="AG16" i="72"/>
  <c r="AK8" i="72"/>
  <c r="AJ8" i="72"/>
  <c r="AI8" i="72"/>
  <c r="AH8" i="72"/>
  <c r="AG8" i="72"/>
  <c r="AD19" i="72"/>
  <c r="AK16" i="71"/>
  <c r="AJ16" i="71"/>
  <c r="AI16" i="71"/>
  <c r="AH16" i="71"/>
  <c r="AG16" i="71"/>
  <c r="AK8" i="71"/>
  <c r="AJ8" i="71"/>
  <c r="AI8" i="71"/>
  <c r="AH8" i="71"/>
  <c r="AG8" i="71"/>
  <c r="AD19" i="71"/>
  <c r="AK16" i="70"/>
  <c r="AJ16" i="70"/>
  <c r="AI16" i="70"/>
  <c r="AH16" i="70"/>
  <c r="AG16" i="70"/>
  <c r="AK8" i="70"/>
  <c r="AJ8" i="70"/>
  <c r="AI8" i="70"/>
  <c r="AH8" i="70"/>
  <c r="AG8" i="70"/>
  <c r="AD19" i="70"/>
  <c r="AK16" i="69"/>
  <c r="AJ16" i="69"/>
  <c r="AI16" i="69"/>
  <c r="AH16" i="69"/>
  <c r="AG16" i="69"/>
  <c r="AK8" i="69"/>
  <c r="AJ8" i="69"/>
  <c r="AI8" i="69"/>
  <c r="AH8" i="69"/>
  <c r="AG8" i="69"/>
  <c r="AD19" i="69"/>
  <c r="AD19" i="210"/>
  <c r="AK16" i="210"/>
  <c r="AJ16" i="210"/>
  <c r="AI16" i="210"/>
  <c r="AH16" i="210"/>
  <c r="AG16" i="210"/>
  <c r="AB16" i="210"/>
  <c r="AA16" i="210"/>
  <c r="Z16" i="210"/>
  <c r="Y16" i="210"/>
  <c r="X16" i="210"/>
  <c r="AB8" i="210"/>
  <c r="AA8" i="210"/>
  <c r="Z8" i="210"/>
  <c r="Y8" i="210"/>
  <c r="X8" i="210"/>
  <c r="AK16" i="67"/>
  <c r="AJ16" i="67"/>
  <c r="AI16" i="67"/>
  <c r="AH16" i="67"/>
  <c r="AG16" i="67"/>
  <c r="AK8" i="67"/>
  <c r="AJ8" i="67"/>
  <c r="AI8" i="67"/>
  <c r="AH8" i="67"/>
  <c r="AG8" i="67"/>
  <c r="AD19" i="67"/>
  <c r="AK16" i="66"/>
  <c r="AJ16" i="66"/>
  <c r="AI16" i="66"/>
  <c r="AH16" i="66"/>
  <c r="AG16" i="66"/>
  <c r="AK8" i="66"/>
  <c r="AJ8" i="66"/>
  <c r="AI8" i="66"/>
  <c r="AH8" i="66"/>
  <c r="AG8" i="66"/>
  <c r="AD19" i="66"/>
  <c r="AK16" i="65"/>
  <c r="AJ16" i="65"/>
  <c r="AI16" i="65"/>
  <c r="AH16" i="65"/>
  <c r="AG16" i="65"/>
  <c r="AK8" i="65"/>
  <c r="AJ8" i="65"/>
  <c r="AI8" i="65"/>
  <c r="AH8" i="65"/>
  <c r="AG8" i="65"/>
  <c r="AD19" i="65"/>
  <c r="AK16" i="64"/>
  <c r="AJ16" i="64"/>
  <c r="AI16" i="64"/>
  <c r="AH16" i="64"/>
  <c r="AG16" i="64"/>
  <c r="AK8" i="64"/>
  <c r="AJ8" i="64"/>
  <c r="AI8" i="64"/>
  <c r="AH8" i="64"/>
  <c r="AG8" i="64"/>
  <c r="AD19" i="64"/>
  <c r="AK16" i="63"/>
  <c r="AJ16" i="63"/>
  <c r="AI16" i="63"/>
  <c r="AH16" i="63"/>
  <c r="AG16" i="63"/>
  <c r="AK8" i="63"/>
  <c r="AJ8" i="63"/>
  <c r="AI8" i="63"/>
  <c r="AH8" i="63"/>
  <c r="AG8" i="63"/>
  <c r="AD19" i="63"/>
  <c r="AK16" i="61"/>
  <c r="AJ16" i="61"/>
  <c r="AI16" i="61"/>
  <c r="AH16" i="61"/>
  <c r="AG16" i="61"/>
  <c r="AK8" i="61"/>
  <c r="AJ8" i="61"/>
  <c r="AI8" i="61"/>
  <c r="AH8" i="61"/>
  <c r="AG8" i="61"/>
  <c r="AD19" i="61"/>
  <c r="AK16" i="59"/>
  <c r="AJ16" i="59"/>
  <c r="AI16" i="59"/>
  <c r="AH16" i="59"/>
  <c r="AG16" i="59"/>
  <c r="AK8" i="59"/>
  <c r="AJ8" i="59"/>
  <c r="AI8" i="59"/>
  <c r="AH8" i="59"/>
  <c r="AG8" i="59"/>
  <c r="AD19" i="59"/>
  <c r="AK16" i="31"/>
  <c r="AJ16" i="31"/>
  <c r="AI16" i="31"/>
  <c r="AH16" i="31"/>
  <c r="AG16" i="31"/>
  <c r="AK8" i="31"/>
  <c r="AJ8" i="31"/>
  <c r="AI8" i="31"/>
  <c r="AH8" i="31"/>
  <c r="AG8" i="31"/>
  <c r="AD19" i="31"/>
  <c r="AK16" i="209"/>
  <c r="AJ16" i="209"/>
  <c r="AI16" i="209"/>
  <c r="AH16" i="209"/>
  <c r="AG16" i="209"/>
  <c r="AK8" i="209"/>
  <c r="AJ8" i="209"/>
  <c r="AI8" i="209"/>
  <c r="AH8" i="209"/>
  <c r="AG8" i="209"/>
  <c r="AD19" i="209"/>
  <c r="AB16" i="209"/>
  <c r="AA16" i="209"/>
  <c r="Z16" i="209"/>
  <c r="Y16" i="209"/>
  <c r="X16" i="209"/>
  <c r="AB8" i="209"/>
  <c r="AA8" i="209"/>
  <c r="Z8" i="209"/>
  <c r="Y8" i="209"/>
  <c r="X8" i="209"/>
  <c r="AK16" i="58"/>
  <c r="AJ16" i="58"/>
  <c r="AI16" i="58"/>
  <c r="AH16" i="58"/>
  <c r="AG16" i="58"/>
  <c r="AK8" i="58"/>
  <c r="AJ8" i="58"/>
  <c r="AI8" i="58"/>
  <c r="AH8" i="58"/>
  <c r="AG8" i="58"/>
  <c r="AD19" i="58"/>
  <c r="AK16" i="56"/>
  <c r="AJ16" i="56"/>
  <c r="AI16" i="56"/>
  <c r="AH16" i="56"/>
  <c r="AG16" i="56"/>
  <c r="AK8" i="56"/>
  <c r="AJ8" i="56"/>
  <c r="AI8" i="56"/>
  <c r="AH8" i="56"/>
  <c r="AG8" i="56"/>
  <c r="AD19" i="56"/>
  <c r="AK16" i="55"/>
  <c r="AJ16" i="55"/>
  <c r="AI16" i="55"/>
  <c r="AH16" i="55"/>
  <c r="AG16" i="55"/>
  <c r="AK8" i="55"/>
  <c r="AJ8" i="55"/>
  <c r="AI8" i="55"/>
  <c r="AH8" i="55"/>
  <c r="AG8" i="55"/>
  <c r="AD19" i="55"/>
  <c r="AK16" i="54"/>
  <c r="AJ16" i="54"/>
  <c r="AI16" i="54"/>
  <c r="AH16" i="54"/>
  <c r="AG16" i="54"/>
  <c r="AK8" i="54"/>
  <c r="AJ8" i="54"/>
  <c r="AI8" i="54"/>
  <c r="AH8" i="54"/>
  <c r="AG8" i="54"/>
  <c r="AD19" i="54"/>
  <c r="AK16" i="53"/>
  <c r="AJ16" i="53"/>
  <c r="AI16" i="53"/>
  <c r="AH16" i="53"/>
  <c r="AG16" i="53"/>
  <c r="AK8" i="53"/>
  <c r="AJ8" i="53"/>
  <c r="AI8" i="53"/>
  <c r="AH8" i="53"/>
  <c r="AG8" i="53"/>
  <c r="AD19" i="53"/>
  <c r="AK16" i="52"/>
  <c r="AJ16" i="52"/>
  <c r="AI16" i="52"/>
  <c r="AH16" i="52"/>
  <c r="AG16" i="52"/>
  <c r="AK8" i="52"/>
  <c r="AJ8" i="52"/>
  <c r="AI8" i="52"/>
  <c r="AH8" i="52"/>
  <c r="AG8" i="52"/>
  <c r="AD19" i="52"/>
  <c r="AK16" i="50"/>
  <c r="AJ16" i="50"/>
  <c r="AI16" i="50"/>
  <c r="AH16" i="50"/>
  <c r="AG16" i="50"/>
  <c r="AK8" i="50"/>
  <c r="AJ8" i="50"/>
  <c r="AI8" i="50"/>
  <c r="AH8" i="50"/>
  <c r="AG8" i="50"/>
  <c r="AD19" i="50"/>
  <c r="AK16" i="49"/>
  <c r="AJ16" i="49"/>
  <c r="AI16" i="49"/>
  <c r="AH16" i="49"/>
  <c r="AG16" i="49"/>
  <c r="AK8" i="49"/>
  <c r="AJ8" i="49"/>
  <c r="AI8" i="49"/>
  <c r="AH8" i="49"/>
  <c r="AG8" i="49"/>
  <c r="AD19" i="49"/>
  <c r="Y19" i="215" l="1"/>
  <c r="D21" i="215" s="1"/>
  <c r="AB19" i="215"/>
  <c r="Z19" i="215"/>
  <c r="E21" i="215" s="1"/>
  <c r="X19" i="215"/>
  <c r="C21" i="215" s="1"/>
  <c r="AA19" i="215"/>
  <c r="Y8" i="7"/>
  <c r="X19" i="209"/>
  <c r="C21" i="209" s="1"/>
  <c r="AA19" i="209"/>
  <c r="Y19" i="210"/>
  <c r="D21" i="210" s="1"/>
  <c r="AB19" i="210"/>
  <c r="Y19" i="217"/>
  <c r="D21" i="217" s="1"/>
  <c r="Y19" i="211"/>
  <c r="D21" i="211" s="1"/>
  <c r="AB19" i="211"/>
  <c r="Y19" i="212"/>
  <c r="D21" i="212" s="1"/>
  <c r="AB19" i="212"/>
  <c r="X19" i="213"/>
  <c r="C21" i="213" s="1"/>
  <c r="AA19" i="213"/>
  <c r="Y19" i="214"/>
  <c r="D21" i="214" s="1"/>
  <c r="AB19" i="214"/>
  <c r="Z19" i="209"/>
  <c r="E21" i="209" s="1"/>
  <c r="X19" i="210"/>
  <c r="C21" i="210" s="1"/>
  <c r="AA19" i="210"/>
  <c r="X19" i="211"/>
  <c r="C21" i="211" s="1"/>
  <c r="AA19" i="211"/>
  <c r="X19" i="212"/>
  <c r="C21" i="212" s="1"/>
  <c r="AA19" i="212"/>
  <c r="Z19" i="213"/>
  <c r="E21" i="213" s="1"/>
  <c r="X19" i="214"/>
  <c r="C21" i="214" s="1"/>
  <c r="X19" i="217"/>
  <c r="C21" i="217" s="1"/>
  <c r="AA19" i="217"/>
  <c r="AB19" i="217"/>
  <c r="Y19" i="209"/>
  <c r="D21" i="209" s="1"/>
  <c r="AB19" i="209"/>
  <c r="Z19" i="210"/>
  <c r="E21" i="210" s="1"/>
  <c r="Z19" i="211"/>
  <c r="E21" i="211" s="1"/>
  <c r="Z19" i="212"/>
  <c r="E21" i="212" s="1"/>
  <c r="Y19" i="213"/>
  <c r="D21" i="213" s="1"/>
  <c r="AB19" i="213"/>
  <c r="Z19" i="214"/>
  <c r="E21" i="214" s="1"/>
  <c r="Z19" i="217"/>
  <c r="E21" i="217" s="1"/>
  <c r="AA19" i="214"/>
  <c r="AC19" i="222"/>
  <c r="AC19" i="220"/>
  <c r="AC8" i="212"/>
  <c r="AC16" i="212"/>
  <c r="AC16" i="215"/>
  <c r="AC8" i="217"/>
  <c r="AC8" i="210"/>
  <c r="AC8" i="211"/>
  <c r="AC16" i="217"/>
  <c r="AC16" i="209"/>
  <c r="AC16" i="213"/>
  <c r="AC8" i="214"/>
  <c r="AC19" i="221"/>
  <c r="AC19" i="219"/>
  <c r="AC8" i="215"/>
  <c r="AC16" i="214"/>
  <c r="AC8" i="213"/>
  <c r="AC16" i="211"/>
  <c r="AC16" i="210"/>
  <c r="AC8" i="209"/>
  <c r="AD19" i="208"/>
  <c r="AK16" i="208"/>
  <c r="AJ16" i="208"/>
  <c r="AI16" i="208"/>
  <c r="AH16" i="208"/>
  <c r="AG16" i="208"/>
  <c r="AB16" i="208"/>
  <c r="AA16" i="208"/>
  <c r="Z16" i="208"/>
  <c r="Y16" i="208"/>
  <c r="X16" i="208"/>
  <c r="AK8" i="208"/>
  <c r="AJ8" i="208"/>
  <c r="AI8" i="208"/>
  <c r="AH8" i="208"/>
  <c r="AG8" i="208"/>
  <c r="AB8" i="208"/>
  <c r="AA8" i="208"/>
  <c r="Z8" i="208"/>
  <c r="Y8" i="208"/>
  <c r="X8" i="208"/>
  <c r="AK16" i="48"/>
  <c r="AJ16" i="48"/>
  <c r="AI16" i="48"/>
  <c r="AH16" i="48"/>
  <c r="AG16" i="48"/>
  <c r="AK8" i="48"/>
  <c r="AJ8" i="48"/>
  <c r="AI8" i="48"/>
  <c r="AH8" i="48"/>
  <c r="AG8" i="48"/>
  <c r="AD19" i="48"/>
  <c r="AK16" i="47"/>
  <c r="AJ16" i="47"/>
  <c r="AI16" i="47"/>
  <c r="AH16" i="47"/>
  <c r="AG16" i="47"/>
  <c r="AK8" i="47"/>
  <c r="AJ8" i="47"/>
  <c r="AI8" i="47"/>
  <c r="AH8" i="47"/>
  <c r="AG8" i="47"/>
  <c r="AD19" i="47"/>
  <c r="AK16" i="46"/>
  <c r="AJ16" i="46"/>
  <c r="AI16" i="46"/>
  <c r="AH16" i="46"/>
  <c r="AG16" i="46"/>
  <c r="AK8" i="46"/>
  <c r="AJ8" i="46"/>
  <c r="AI8" i="46"/>
  <c r="AH8" i="46"/>
  <c r="AG8" i="46"/>
  <c r="AD19" i="46"/>
  <c r="AK16" i="5"/>
  <c r="AJ16" i="5"/>
  <c r="AI16" i="5"/>
  <c r="AH16" i="5"/>
  <c r="AG16" i="5"/>
  <c r="AK8" i="5"/>
  <c r="AJ8" i="5"/>
  <c r="AI8" i="5"/>
  <c r="AH8" i="5"/>
  <c r="AG8" i="5"/>
  <c r="AD19" i="5"/>
  <c r="AK16" i="45"/>
  <c r="AJ16" i="45"/>
  <c r="AI16" i="45"/>
  <c r="AH16" i="45"/>
  <c r="AG16" i="45"/>
  <c r="AK8" i="45"/>
  <c r="AJ8" i="45"/>
  <c r="AI8" i="45"/>
  <c r="AH8" i="45"/>
  <c r="AG8" i="45"/>
  <c r="AD19" i="45"/>
  <c r="AK16" i="44"/>
  <c r="AJ16" i="44"/>
  <c r="AI16" i="44"/>
  <c r="AH16" i="44"/>
  <c r="AG16" i="44"/>
  <c r="AK8" i="44"/>
  <c r="AJ8" i="44"/>
  <c r="AI8" i="44"/>
  <c r="AH8" i="44"/>
  <c r="AG8" i="44"/>
  <c r="AD19" i="44"/>
  <c r="AK16" i="43"/>
  <c r="AJ16" i="43"/>
  <c r="AI16" i="43"/>
  <c r="AH16" i="43"/>
  <c r="AG16" i="43"/>
  <c r="AK8" i="43"/>
  <c r="AJ8" i="43"/>
  <c r="AI8" i="43"/>
  <c r="AH8" i="43"/>
  <c r="AG8" i="43"/>
  <c r="AD19" i="43"/>
  <c r="AK16" i="42"/>
  <c r="AJ16" i="42"/>
  <c r="AI16" i="42"/>
  <c r="AH16" i="42"/>
  <c r="AG16" i="42"/>
  <c r="AK8" i="42"/>
  <c r="AJ8" i="42"/>
  <c r="AI8" i="42"/>
  <c r="AH8" i="42"/>
  <c r="AG8" i="42"/>
  <c r="AD19" i="42"/>
  <c r="AK16" i="40"/>
  <c r="AJ16" i="40"/>
  <c r="AI16" i="40"/>
  <c r="AH16" i="40"/>
  <c r="AG16" i="40"/>
  <c r="AK8" i="40"/>
  <c r="AJ8" i="40"/>
  <c r="AI8" i="40"/>
  <c r="AH8" i="40"/>
  <c r="AG8" i="40"/>
  <c r="AD19" i="40"/>
  <c r="AK16" i="41"/>
  <c r="AJ16" i="41"/>
  <c r="AI16" i="41"/>
  <c r="AH16" i="41"/>
  <c r="AG16" i="41"/>
  <c r="AK8" i="41"/>
  <c r="AJ8" i="41"/>
  <c r="AI8" i="41"/>
  <c r="AH8" i="41"/>
  <c r="AG8" i="41"/>
  <c r="AD19" i="41"/>
  <c r="AK16" i="36"/>
  <c r="AJ16" i="36"/>
  <c r="AI16" i="36"/>
  <c r="AH16" i="36"/>
  <c r="AG16" i="36"/>
  <c r="AK8" i="36"/>
  <c r="AJ8" i="36"/>
  <c r="AI8" i="36"/>
  <c r="AH8" i="36"/>
  <c r="AG8" i="36"/>
  <c r="AD19" i="36"/>
  <c r="AK16" i="39"/>
  <c r="AJ16" i="39"/>
  <c r="AI16" i="39"/>
  <c r="AH16" i="39"/>
  <c r="AG16" i="39"/>
  <c r="AK8" i="39"/>
  <c r="AJ8" i="39"/>
  <c r="AI8" i="39"/>
  <c r="AH8" i="39"/>
  <c r="AG8" i="39"/>
  <c r="AD19" i="39"/>
  <c r="AK16" i="38"/>
  <c r="AJ16" i="38"/>
  <c r="AI16" i="38"/>
  <c r="AH16" i="38"/>
  <c r="AG16" i="38"/>
  <c r="AK8" i="38"/>
  <c r="AJ8" i="38"/>
  <c r="AI8" i="38"/>
  <c r="AH8" i="38"/>
  <c r="AG8" i="38"/>
  <c r="AD19" i="38"/>
  <c r="AK16" i="35"/>
  <c r="AJ16" i="35"/>
  <c r="AI16" i="35"/>
  <c r="AH16" i="35"/>
  <c r="AG16" i="35"/>
  <c r="AK8" i="35"/>
  <c r="AJ8" i="35"/>
  <c r="AI8" i="35"/>
  <c r="AH8" i="35"/>
  <c r="AG8" i="35"/>
  <c r="AD19" i="35"/>
  <c r="AK16" i="34"/>
  <c r="AJ16" i="34"/>
  <c r="AI16" i="34"/>
  <c r="AH16" i="34"/>
  <c r="AG16" i="34"/>
  <c r="AK8" i="34"/>
  <c r="AJ8" i="34"/>
  <c r="AI8" i="34"/>
  <c r="AH8" i="34"/>
  <c r="AG8" i="34"/>
  <c r="AD19" i="34"/>
  <c r="AK16" i="32"/>
  <c r="AJ16" i="32"/>
  <c r="AI16" i="32"/>
  <c r="AH16" i="32"/>
  <c r="AG16" i="32"/>
  <c r="AK8" i="32"/>
  <c r="AJ8" i="32"/>
  <c r="AI8" i="32"/>
  <c r="AH8" i="32"/>
  <c r="AG8" i="32"/>
  <c r="AD19" i="32"/>
  <c r="AK16" i="30"/>
  <c r="AJ16" i="30"/>
  <c r="AI16" i="30"/>
  <c r="AH16" i="30"/>
  <c r="AG16" i="30"/>
  <c r="AK8" i="30"/>
  <c r="AJ8" i="30"/>
  <c r="AI8" i="30"/>
  <c r="AH8" i="30"/>
  <c r="AG8" i="30"/>
  <c r="AD19" i="30"/>
  <c r="AB15" i="6"/>
  <c r="AD19" i="206"/>
  <c r="AK16" i="206"/>
  <c r="AJ16" i="206"/>
  <c r="AI16" i="206"/>
  <c r="AH16" i="206"/>
  <c r="AG16" i="206"/>
  <c r="AB16" i="206"/>
  <c r="AA16" i="206"/>
  <c r="Z16" i="206"/>
  <c r="Y16" i="206"/>
  <c r="X16" i="206"/>
  <c r="AK8" i="206"/>
  <c r="AJ8" i="206"/>
  <c r="AI8" i="206"/>
  <c r="AH8" i="206"/>
  <c r="AG8" i="206"/>
  <c r="AB8" i="206"/>
  <c r="AA8" i="206"/>
  <c r="Z8" i="206"/>
  <c r="Y8" i="206"/>
  <c r="X8" i="206"/>
  <c r="O51" i="7"/>
  <c r="AD19" i="205"/>
  <c r="AK16" i="205"/>
  <c r="AJ16" i="205"/>
  <c r="AI16" i="205"/>
  <c r="AH16" i="205"/>
  <c r="AG16" i="205"/>
  <c r="AB16" i="205"/>
  <c r="AA16" i="205"/>
  <c r="Z16" i="205"/>
  <c r="Y16" i="205"/>
  <c r="X16" i="205"/>
  <c r="AK8" i="205"/>
  <c r="AJ8" i="205"/>
  <c r="AI8" i="205"/>
  <c r="AH8" i="205"/>
  <c r="AG8" i="205"/>
  <c r="AB8" i="205"/>
  <c r="AA8" i="205"/>
  <c r="Z8" i="205"/>
  <c r="Y8" i="205"/>
  <c r="X8" i="205"/>
  <c r="AK16" i="29"/>
  <c r="AJ16" i="29"/>
  <c r="AI16" i="29"/>
  <c r="AH16" i="29"/>
  <c r="AG16" i="29"/>
  <c r="AK8" i="29"/>
  <c r="AJ8" i="29"/>
  <c r="AI8" i="29"/>
  <c r="AH8" i="29"/>
  <c r="AG8" i="29"/>
  <c r="AD19" i="29"/>
  <c r="AK16" i="28"/>
  <c r="AJ16" i="28"/>
  <c r="AI16" i="28"/>
  <c r="AH16" i="28"/>
  <c r="AG16" i="28"/>
  <c r="AK8" i="28"/>
  <c r="AJ8" i="28"/>
  <c r="AI8" i="28"/>
  <c r="AH8" i="28"/>
  <c r="AG8" i="28"/>
  <c r="AD19" i="28"/>
  <c r="AK16" i="27"/>
  <c r="AJ16" i="27"/>
  <c r="AI16" i="27"/>
  <c r="AH16" i="27"/>
  <c r="AG16" i="27"/>
  <c r="AK8" i="27"/>
  <c r="AJ8" i="27"/>
  <c r="AI8" i="27"/>
  <c r="AH8" i="27"/>
  <c r="AG8" i="27"/>
  <c r="AD19" i="27"/>
  <c r="AK16" i="25"/>
  <c r="AJ16" i="25"/>
  <c r="AI16" i="25"/>
  <c r="AH16" i="25"/>
  <c r="AG16" i="25"/>
  <c r="AK8" i="25"/>
  <c r="AJ8" i="25"/>
  <c r="AI8" i="25"/>
  <c r="AH8" i="25"/>
  <c r="AG8" i="25"/>
  <c r="AD19" i="25"/>
  <c r="AK16" i="22"/>
  <c r="AJ16" i="22"/>
  <c r="AI16" i="22"/>
  <c r="AH16" i="22"/>
  <c r="AG16" i="22"/>
  <c r="AK8" i="22"/>
  <c r="AJ8" i="22"/>
  <c r="AI8" i="22"/>
  <c r="AH8" i="22"/>
  <c r="AG8" i="22"/>
  <c r="AK16" i="24"/>
  <c r="AJ16" i="24"/>
  <c r="AI16" i="24"/>
  <c r="AH16" i="24"/>
  <c r="AG16" i="24"/>
  <c r="AK8" i="24"/>
  <c r="AJ8" i="24"/>
  <c r="AI8" i="24"/>
  <c r="AH8" i="24"/>
  <c r="AG8" i="24"/>
  <c r="AK16" i="21"/>
  <c r="AJ16" i="21"/>
  <c r="AI16" i="21"/>
  <c r="AH16" i="21"/>
  <c r="AG16" i="21"/>
  <c r="AK8" i="21"/>
  <c r="AJ8" i="21"/>
  <c r="AI8" i="21"/>
  <c r="AH8" i="21"/>
  <c r="AG8" i="21"/>
  <c r="AK16" i="23"/>
  <c r="AJ16" i="23"/>
  <c r="AI16" i="23"/>
  <c r="AH16" i="23"/>
  <c r="AG16" i="23"/>
  <c r="AK8" i="23"/>
  <c r="AJ8" i="23"/>
  <c r="AI8" i="23"/>
  <c r="AH8" i="23"/>
  <c r="AG8" i="23"/>
  <c r="AK16" i="203"/>
  <c r="AJ16" i="203"/>
  <c r="AI16" i="203"/>
  <c r="AH16" i="203"/>
  <c r="AG16" i="203"/>
  <c r="AK8" i="203"/>
  <c r="AJ8" i="203"/>
  <c r="AI8" i="203"/>
  <c r="AH8" i="203"/>
  <c r="AG8" i="203"/>
  <c r="AK16" i="204"/>
  <c r="AJ16" i="204"/>
  <c r="AI16" i="204"/>
  <c r="AH16" i="204"/>
  <c r="AG16" i="204"/>
  <c r="AK8" i="204"/>
  <c r="AJ8" i="204"/>
  <c r="AI8" i="204"/>
  <c r="AH8" i="204"/>
  <c r="AG8" i="204"/>
  <c r="AK16" i="2"/>
  <c r="AJ16" i="2"/>
  <c r="AI16" i="2"/>
  <c r="AH16" i="2"/>
  <c r="AG16" i="2"/>
  <c r="AK8" i="2"/>
  <c r="AJ8" i="2"/>
  <c r="AI8" i="2"/>
  <c r="AH8" i="2"/>
  <c r="AG8" i="2"/>
  <c r="AC19" i="211" l="1"/>
  <c r="AC19" i="215"/>
  <c r="Z19" i="208"/>
  <c r="E21" i="208" s="1"/>
  <c r="Z19" i="205"/>
  <c r="E21" i="205" s="1"/>
  <c r="Y19" i="208"/>
  <c r="D21" i="208" s="1"/>
  <c r="AB19" i="208"/>
  <c r="Y19" i="205"/>
  <c r="D21" i="205" s="1"/>
  <c r="AB19" i="205"/>
  <c r="X19" i="208"/>
  <c r="C21" i="208" s="1"/>
  <c r="AA19" i="208"/>
  <c r="X19" i="205"/>
  <c r="C21" i="205" s="1"/>
  <c r="AA19" i="205"/>
  <c r="AC19" i="209"/>
  <c r="AC19" i="210"/>
  <c r="AC19" i="214"/>
  <c r="AC19" i="217"/>
  <c r="AC19" i="212"/>
  <c r="AC19" i="213"/>
  <c r="AC16" i="208"/>
  <c r="AC8" i="208"/>
  <c r="AC16" i="206"/>
  <c r="AC8" i="205"/>
  <c r="AC8" i="206"/>
  <c r="AC16" i="205"/>
  <c r="AC19" i="208" l="1"/>
  <c r="AC19" i="206"/>
  <c r="AC19" i="205"/>
  <c r="AD19" i="24"/>
  <c r="AD19" i="23"/>
  <c r="AD19" i="22"/>
  <c r="X16" i="21"/>
  <c r="Y16" i="21"/>
  <c r="Z16" i="21"/>
  <c r="AA16" i="21"/>
  <c r="AB16" i="21"/>
  <c r="AD19" i="21"/>
  <c r="AD19" i="204"/>
  <c r="AB16" i="204"/>
  <c r="AA16" i="204"/>
  <c r="Z16" i="204"/>
  <c r="Y16" i="204"/>
  <c r="X16" i="204"/>
  <c r="AB8" i="204"/>
  <c r="AA8" i="204"/>
  <c r="Z8" i="204"/>
  <c r="Y8" i="204"/>
  <c r="X8" i="204"/>
  <c r="AD19" i="203"/>
  <c r="AB16" i="203"/>
  <c r="AA16" i="203"/>
  <c r="Z16" i="203"/>
  <c r="Y16" i="203"/>
  <c r="X16" i="203"/>
  <c r="AB8" i="203"/>
  <c r="AA8" i="203"/>
  <c r="Z8" i="203"/>
  <c r="Y8" i="203"/>
  <c r="Y19" i="203" s="1"/>
  <c r="D21" i="203" s="1"/>
  <c r="X8" i="203"/>
  <c r="AD19" i="2"/>
  <c r="AB16" i="202"/>
  <c r="AA16" i="202"/>
  <c r="Z16" i="202"/>
  <c r="Y16" i="202"/>
  <c r="X16" i="202"/>
  <c r="AB8" i="202"/>
  <c r="AA8" i="202"/>
  <c r="Z8" i="202"/>
  <c r="Y8" i="202"/>
  <c r="X8" i="202"/>
  <c r="AB19" i="203" l="1"/>
  <c r="Z19" i="204"/>
  <c r="E21" i="204" s="1"/>
  <c r="Z19" i="203"/>
  <c r="E21" i="203" s="1"/>
  <c r="X19" i="204"/>
  <c r="C21" i="204" s="1"/>
  <c r="X19" i="203"/>
  <c r="C21" i="203" s="1"/>
  <c r="AA19" i="203"/>
  <c r="Y19" i="204"/>
  <c r="D21" i="204" s="1"/>
  <c r="Y19" i="202"/>
  <c r="D21" i="202" s="1"/>
  <c r="AB19" i="204"/>
  <c r="AB19" i="202"/>
  <c r="Z19" i="202"/>
  <c r="E21" i="202" s="1"/>
  <c r="AA19" i="204"/>
  <c r="X19" i="202"/>
  <c r="C21" i="202" s="1"/>
  <c r="AA19" i="202"/>
  <c r="AC8" i="202"/>
  <c r="AC16" i="202"/>
  <c r="AC16" i="203"/>
  <c r="AC8" i="204"/>
  <c r="AC8" i="203"/>
  <c r="AC16" i="21"/>
  <c r="AC16" i="204"/>
  <c r="AC19" i="204" l="1"/>
  <c r="AC19" i="202"/>
  <c r="AC19" i="203"/>
  <c r="AB16" i="19"/>
  <c r="AA16" i="19"/>
  <c r="Z16" i="19"/>
  <c r="Y16" i="19"/>
  <c r="X16" i="19"/>
  <c r="AB8" i="19"/>
  <c r="AA8" i="19"/>
  <c r="Z8" i="19"/>
  <c r="Y8" i="19"/>
  <c r="X8" i="19"/>
  <c r="AB16" i="18"/>
  <c r="AA16" i="18"/>
  <c r="Z16" i="18"/>
  <c r="Y16" i="18"/>
  <c r="X16" i="18"/>
  <c r="AB8" i="18"/>
  <c r="AA8" i="18"/>
  <c r="Z8" i="18"/>
  <c r="Y8" i="18"/>
  <c r="X8" i="18"/>
  <c r="AB16" i="17"/>
  <c r="AA16" i="17"/>
  <c r="Z16" i="17"/>
  <c r="Y16" i="17"/>
  <c r="X16" i="17"/>
  <c r="AB8" i="17"/>
  <c r="AA8" i="17"/>
  <c r="Z8" i="17"/>
  <c r="Y8" i="17"/>
  <c r="X8" i="17"/>
  <c r="AB16" i="16"/>
  <c r="AA16" i="16"/>
  <c r="Z16" i="16"/>
  <c r="Y16" i="16"/>
  <c r="X16" i="16"/>
  <c r="AB8" i="16"/>
  <c r="AA8" i="16"/>
  <c r="Z8" i="16"/>
  <c r="Y8" i="16"/>
  <c r="X8" i="16"/>
  <c r="AB16" i="15"/>
  <c r="AA16" i="15"/>
  <c r="Z16" i="15"/>
  <c r="Y16" i="15"/>
  <c r="X16" i="15"/>
  <c r="AB8" i="15"/>
  <c r="AA8" i="15"/>
  <c r="Z8" i="15"/>
  <c r="Y8" i="15"/>
  <c r="X8" i="15"/>
  <c r="AB16" i="14"/>
  <c r="AA16" i="14"/>
  <c r="Z16" i="14"/>
  <c r="Y16" i="14"/>
  <c r="X16" i="14"/>
  <c r="AB8" i="14"/>
  <c r="AA8" i="14"/>
  <c r="Z8" i="14"/>
  <c r="Y8" i="14"/>
  <c r="X8" i="14"/>
  <c r="AB16" i="13"/>
  <c r="AA16" i="13"/>
  <c r="Z16" i="13"/>
  <c r="Y16" i="13"/>
  <c r="X16" i="13"/>
  <c r="AB8" i="13"/>
  <c r="AA8" i="13"/>
  <c r="Z8" i="13"/>
  <c r="Y8" i="13"/>
  <c r="X8" i="13"/>
  <c r="AB16" i="12"/>
  <c r="AA16" i="12"/>
  <c r="Z16" i="12"/>
  <c r="Y16" i="12"/>
  <c r="X16" i="12"/>
  <c r="AB8" i="12"/>
  <c r="AA8" i="12"/>
  <c r="Z8" i="12"/>
  <c r="Y8" i="12"/>
  <c r="X8" i="12"/>
  <c r="AB16" i="11"/>
  <c r="AA16" i="11"/>
  <c r="Z16" i="11"/>
  <c r="Y16" i="11"/>
  <c r="X16" i="11"/>
  <c r="AB8" i="11"/>
  <c r="AA8" i="11"/>
  <c r="Z8" i="11"/>
  <c r="Y8" i="11"/>
  <c r="X8" i="11"/>
  <c r="AB16" i="10"/>
  <c r="AA16" i="10"/>
  <c r="Z16" i="10"/>
  <c r="Y16" i="10"/>
  <c r="X16" i="10"/>
  <c r="AB8" i="10"/>
  <c r="AA8" i="10"/>
  <c r="Z8" i="10"/>
  <c r="Y8" i="10"/>
  <c r="X8" i="10"/>
  <c r="AB16" i="9"/>
  <c r="AA16" i="9"/>
  <c r="Z16" i="9"/>
  <c r="Y16" i="9"/>
  <c r="X16" i="9"/>
  <c r="AB8" i="9"/>
  <c r="AA8" i="9"/>
  <c r="Z8" i="9"/>
  <c r="Y8" i="9"/>
  <c r="X8" i="9"/>
  <c r="AB15" i="7"/>
  <c r="AA15" i="7"/>
  <c r="Z15" i="7"/>
  <c r="X15" i="7"/>
  <c r="AB14" i="7"/>
  <c r="AA14" i="7"/>
  <c r="Z14" i="7"/>
  <c r="AB13" i="7"/>
  <c r="AA13" i="7"/>
  <c r="Z13" i="7"/>
  <c r="AB7" i="7"/>
  <c r="AA7" i="7"/>
  <c r="Z7" i="7"/>
  <c r="X7" i="7"/>
  <c r="AB6" i="7"/>
  <c r="AA6" i="7"/>
  <c r="Z6" i="7"/>
  <c r="X6" i="7"/>
  <c r="AB5" i="7"/>
  <c r="AA5" i="7"/>
  <c r="Z5" i="7"/>
  <c r="AC8" i="11" l="1"/>
  <c r="AC16" i="11"/>
  <c r="Z19" i="10"/>
  <c r="AA19" i="12"/>
  <c r="Y19" i="17"/>
  <c r="AB19" i="17"/>
  <c r="AA19" i="18"/>
  <c r="Z19" i="13"/>
  <c r="Z19" i="19"/>
  <c r="Y19" i="14"/>
  <c r="AB19" i="14"/>
  <c r="AA19" i="15"/>
  <c r="Z19" i="16"/>
  <c r="AA19" i="9"/>
  <c r="Y19" i="11"/>
  <c r="AB19" i="11"/>
  <c r="Y19" i="9"/>
  <c r="AB19" i="9"/>
  <c r="AA19" i="10"/>
  <c r="Z19" i="11"/>
  <c r="Y19" i="12"/>
  <c r="AB19" i="12"/>
  <c r="AA19" i="13"/>
  <c r="Z19" i="14"/>
  <c r="AC16" i="14"/>
  <c r="Y19" i="15"/>
  <c r="AB19" i="15"/>
  <c r="AA19" i="16"/>
  <c r="Z19" i="17"/>
  <c r="Y19" i="18"/>
  <c r="AA19" i="19"/>
  <c r="AC16" i="17"/>
  <c r="AB19" i="18"/>
  <c r="X19" i="13"/>
  <c r="AC8" i="13"/>
  <c r="X19" i="16"/>
  <c r="AC8" i="16"/>
  <c r="Z19" i="9"/>
  <c r="AC16" i="9"/>
  <c r="Y19" i="10"/>
  <c r="AB19" i="10"/>
  <c r="X19" i="11"/>
  <c r="AA19" i="11"/>
  <c r="Z19" i="12"/>
  <c r="AC16" i="12"/>
  <c r="Y19" i="13"/>
  <c r="AB19" i="13"/>
  <c r="AC8" i="14"/>
  <c r="X19" i="14"/>
  <c r="AA19" i="14"/>
  <c r="Z19" i="15"/>
  <c r="AC16" i="15"/>
  <c r="Y19" i="16"/>
  <c r="AB19" i="16"/>
  <c r="AC8" i="17"/>
  <c r="X19" i="17"/>
  <c r="AA19" i="17"/>
  <c r="Z19" i="18"/>
  <c r="AC16" i="18"/>
  <c r="Y19" i="19"/>
  <c r="AB19" i="19"/>
  <c r="X19" i="10"/>
  <c r="AC8" i="10"/>
  <c r="X19" i="19"/>
  <c r="AC8" i="19"/>
  <c r="X19" i="9"/>
  <c r="AC8" i="9"/>
  <c r="AC16" i="10"/>
  <c r="AC8" i="12"/>
  <c r="AC19" i="12" s="1"/>
  <c r="X19" i="12"/>
  <c r="AC16" i="13"/>
  <c r="AC8" i="15"/>
  <c r="X19" i="15"/>
  <c r="AC16" i="16"/>
  <c r="AC8" i="18"/>
  <c r="X19" i="18"/>
  <c r="AC16" i="19"/>
  <c r="X13" i="7"/>
  <c r="AC19" i="11" l="1"/>
  <c r="Z20" i="17"/>
  <c r="Z20" i="9"/>
  <c r="AC19" i="14"/>
  <c r="Z20" i="16"/>
  <c r="Z20" i="19"/>
  <c r="Z20" i="18"/>
  <c r="AC19" i="17"/>
  <c r="Z20" i="15"/>
  <c r="Z20" i="14"/>
  <c r="Z20" i="13"/>
  <c r="Z20" i="12"/>
  <c r="Z20" i="11"/>
  <c r="Z20" i="10"/>
  <c r="AC19" i="9"/>
  <c r="AC19" i="15"/>
  <c r="AC19" i="13"/>
  <c r="AC19" i="10"/>
  <c r="AC19" i="16"/>
  <c r="AC19" i="19"/>
  <c r="AC19" i="18"/>
  <c r="AB16" i="201"/>
  <c r="AA16" i="201"/>
  <c r="Z16" i="201"/>
  <c r="Y16" i="201"/>
  <c r="X16" i="201"/>
  <c r="AB8" i="201"/>
  <c r="AA8" i="201"/>
  <c r="Z8" i="201"/>
  <c r="Y8" i="201"/>
  <c r="X8" i="201"/>
  <c r="AB16" i="200"/>
  <c r="AA16" i="200"/>
  <c r="Z16" i="200"/>
  <c r="Y16" i="200"/>
  <c r="X16" i="200"/>
  <c r="AB8" i="200"/>
  <c r="AA8" i="200"/>
  <c r="Z8" i="200"/>
  <c r="Y8" i="200"/>
  <c r="X8" i="200"/>
  <c r="AB16" i="199"/>
  <c r="AA16" i="199"/>
  <c r="Z16" i="199"/>
  <c r="Y16" i="199"/>
  <c r="X16" i="199"/>
  <c r="AB8" i="199"/>
  <c r="AA8" i="199"/>
  <c r="Z8" i="199"/>
  <c r="Y8" i="199"/>
  <c r="X8" i="199"/>
  <c r="AB16" i="198"/>
  <c r="AA16" i="198"/>
  <c r="Z16" i="198"/>
  <c r="Y16" i="198"/>
  <c r="X16" i="198"/>
  <c r="AB8" i="198"/>
  <c r="AA8" i="198"/>
  <c r="Z8" i="198"/>
  <c r="Y8" i="198"/>
  <c r="X8" i="198"/>
  <c r="AB16" i="197"/>
  <c r="AA16" i="197"/>
  <c r="Z16" i="197"/>
  <c r="Y16" i="197"/>
  <c r="X16" i="197"/>
  <c r="AB8" i="197"/>
  <c r="AA8" i="197"/>
  <c r="Z8" i="197"/>
  <c r="Y8" i="197"/>
  <c r="X8" i="197"/>
  <c r="AB16" i="196"/>
  <c r="AA16" i="196"/>
  <c r="Z16" i="196"/>
  <c r="Y16" i="196"/>
  <c r="X16" i="196"/>
  <c r="AB8" i="196"/>
  <c r="AA8" i="196"/>
  <c r="Z8" i="196"/>
  <c r="Y8" i="196"/>
  <c r="X8" i="196"/>
  <c r="AB16" i="195"/>
  <c r="AA16" i="195"/>
  <c r="Z16" i="195"/>
  <c r="Y16" i="195"/>
  <c r="X16" i="195"/>
  <c r="AB8" i="195"/>
  <c r="AA8" i="195"/>
  <c r="Z8" i="195"/>
  <c r="Y8" i="195"/>
  <c r="X8" i="195"/>
  <c r="AB16" i="194"/>
  <c r="AA16" i="194"/>
  <c r="Z16" i="194"/>
  <c r="Y16" i="194"/>
  <c r="X16" i="194"/>
  <c r="AB8" i="194"/>
  <c r="AA8" i="194"/>
  <c r="Z8" i="194"/>
  <c r="Y8" i="194"/>
  <c r="X8" i="194"/>
  <c r="AB16" i="193"/>
  <c r="AA16" i="193"/>
  <c r="Z16" i="193"/>
  <c r="Y16" i="193"/>
  <c r="X16" i="193"/>
  <c r="AB8" i="193"/>
  <c r="AA8" i="193"/>
  <c r="Z8" i="193"/>
  <c r="Y8" i="193"/>
  <c r="X8" i="193"/>
  <c r="AB16" i="192"/>
  <c r="AA16" i="192"/>
  <c r="Z16" i="192"/>
  <c r="Y16" i="192"/>
  <c r="X16" i="192"/>
  <c r="AB8" i="192"/>
  <c r="AA8" i="192"/>
  <c r="Z8" i="192"/>
  <c r="Y8" i="192"/>
  <c r="X8" i="192"/>
  <c r="AB16" i="191"/>
  <c r="AA16" i="191"/>
  <c r="Z16" i="191"/>
  <c r="Y16" i="191"/>
  <c r="X16" i="191"/>
  <c r="AB8" i="191"/>
  <c r="AA8" i="191"/>
  <c r="Z8" i="191"/>
  <c r="Y8" i="191"/>
  <c r="X8" i="191"/>
  <c r="AB16" i="190"/>
  <c r="AA16" i="190"/>
  <c r="Z16" i="190"/>
  <c r="Y16" i="190"/>
  <c r="X16" i="190"/>
  <c r="AB8" i="190"/>
  <c r="AA8" i="190"/>
  <c r="Z8" i="190"/>
  <c r="Y8" i="190"/>
  <c r="X8" i="190"/>
  <c r="AB16" i="189"/>
  <c r="AA16" i="189"/>
  <c r="Z16" i="189"/>
  <c r="Y16" i="189"/>
  <c r="X16" i="189"/>
  <c r="AB8" i="189"/>
  <c r="AA8" i="189"/>
  <c r="Z8" i="189"/>
  <c r="Y8" i="189"/>
  <c r="X8" i="189"/>
  <c r="AB16" i="188"/>
  <c r="AA16" i="188"/>
  <c r="Z16" i="188"/>
  <c r="Y16" i="188"/>
  <c r="X16" i="188"/>
  <c r="AB8" i="188"/>
  <c r="AA8" i="188"/>
  <c r="Z8" i="188"/>
  <c r="Y8" i="188"/>
  <c r="X8" i="188"/>
  <c r="AB16" i="187"/>
  <c r="AA16" i="187"/>
  <c r="Z16" i="187"/>
  <c r="Y16" i="187"/>
  <c r="X16" i="187"/>
  <c r="AB8" i="187"/>
  <c r="AA8" i="187"/>
  <c r="Z8" i="187"/>
  <c r="Y8" i="187"/>
  <c r="X8" i="187"/>
  <c r="AB16" i="186"/>
  <c r="AA16" i="186"/>
  <c r="Z16" i="186"/>
  <c r="Y16" i="186"/>
  <c r="X16" i="186"/>
  <c r="AB8" i="186"/>
  <c r="AA8" i="186"/>
  <c r="Z8" i="186"/>
  <c r="Y8" i="186"/>
  <c r="X8" i="186"/>
  <c r="AB16" i="185"/>
  <c r="AA16" i="185"/>
  <c r="Z16" i="185"/>
  <c r="Y16" i="185"/>
  <c r="X16" i="185"/>
  <c r="AB8" i="185"/>
  <c r="AA8" i="185"/>
  <c r="Z8" i="185"/>
  <c r="Y8" i="185"/>
  <c r="AB16" i="184"/>
  <c r="AA16" i="184"/>
  <c r="Z16" i="184"/>
  <c r="Y16" i="184"/>
  <c r="X16" i="184"/>
  <c r="AB8" i="184"/>
  <c r="AA8" i="184"/>
  <c r="Z8" i="184"/>
  <c r="Y8" i="184"/>
  <c r="X8" i="184"/>
  <c r="AB16" i="183"/>
  <c r="AA16" i="183"/>
  <c r="Z16" i="183"/>
  <c r="Y16" i="183"/>
  <c r="X16" i="183"/>
  <c r="AB8" i="183"/>
  <c r="AA8" i="183"/>
  <c r="Z8" i="183"/>
  <c r="Y8" i="183"/>
  <c r="X8" i="183"/>
  <c r="AB16" i="182"/>
  <c r="AA16" i="182"/>
  <c r="Z16" i="182"/>
  <c r="Y16" i="182"/>
  <c r="X16" i="182"/>
  <c r="AB8" i="182"/>
  <c r="AA8" i="182"/>
  <c r="Z8" i="182"/>
  <c r="Y8" i="182"/>
  <c r="X8" i="182"/>
  <c r="AB16" i="181"/>
  <c r="AA16" i="181"/>
  <c r="Z16" i="181"/>
  <c r="Y16" i="181"/>
  <c r="X16" i="181"/>
  <c r="AB8" i="181"/>
  <c r="AA8" i="181"/>
  <c r="Z8" i="181"/>
  <c r="Y8" i="181"/>
  <c r="X8" i="181"/>
  <c r="AB16" i="180"/>
  <c r="AA16" i="180"/>
  <c r="Z16" i="180"/>
  <c r="Y16" i="180"/>
  <c r="X16" i="180"/>
  <c r="AB8" i="180"/>
  <c r="AA8" i="180"/>
  <c r="Z8" i="180"/>
  <c r="Y8" i="180"/>
  <c r="X8" i="180"/>
  <c r="AB16" i="179"/>
  <c r="AA16" i="179"/>
  <c r="Z16" i="179"/>
  <c r="Y16" i="179"/>
  <c r="X16" i="179"/>
  <c r="AB8" i="179"/>
  <c r="AA8" i="179"/>
  <c r="Z8" i="179"/>
  <c r="Y8" i="179"/>
  <c r="X8" i="179"/>
  <c r="AB16" i="178"/>
  <c r="AA16" i="178"/>
  <c r="Z16" i="178"/>
  <c r="Y16" i="178"/>
  <c r="X16" i="178"/>
  <c r="AB8" i="178"/>
  <c r="AA8" i="178"/>
  <c r="Z8" i="178"/>
  <c r="Y8" i="178"/>
  <c r="X8" i="178"/>
  <c r="AB16" i="177"/>
  <c r="AA16" i="177"/>
  <c r="Z16" i="177"/>
  <c r="Y16" i="177"/>
  <c r="X16" i="177"/>
  <c r="AB8" i="177"/>
  <c r="AA8" i="177"/>
  <c r="Z8" i="177"/>
  <c r="Y8" i="177"/>
  <c r="X8" i="177"/>
  <c r="AB16" i="176"/>
  <c r="AA16" i="176"/>
  <c r="Z16" i="176"/>
  <c r="Y16" i="176"/>
  <c r="X16" i="176"/>
  <c r="AB8" i="176"/>
  <c r="AA8" i="176"/>
  <c r="Z8" i="176"/>
  <c r="Y8" i="176"/>
  <c r="X8" i="176"/>
  <c r="AB16" i="175"/>
  <c r="AA16" i="175"/>
  <c r="Z16" i="175"/>
  <c r="Y16" i="175"/>
  <c r="X16" i="175"/>
  <c r="AB8" i="175"/>
  <c r="AA8" i="175"/>
  <c r="Z8" i="175"/>
  <c r="Y8" i="175"/>
  <c r="X8" i="175"/>
  <c r="AB16" i="174"/>
  <c r="AA16" i="174"/>
  <c r="Z16" i="174"/>
  <c r="Y16" i="174"/>
  <c r="X16" i="174"/>
  <c r="AB8" i="174"/>
  <c r="AA8" i="174"/>
  <c r="Z8" i="174"/>
  <c r="Y8" i="174"/>
  <c r="X8" i="174"/>
  <c r="AB16" i="173"/>
  <c r="AA16" i="173"/>
  <c r="Z16" i="173"/>
  <c r="Y16" i="173"/>
  <c r="X16" i="173"/>
  <c r="AB8" i="173"/>
  <c r="AA8" i="173"/>
  <c r="Z8" i="173"/>
  <c r="Y8" i="173"/>
  <c r="X8" i="173"/>
  <c r="AB16" i="172"/>
  <c r="AA16" i="172"/>
  <c r="Z16" i="172"/>
  <c r="Y16" i="172"/>
  <c r="X16" i="172"/>
  <c r="AB8" i="172"/>
  <c r="AA8" i="172"/>
  <c r="Z8" i="172"/>
  <c r="Y8" i="172"/>
  <c r="X8" i="172"/>
  <c r="AB16" i="171"/>
  <c r="AA16" i="171"/>
  <c r="Z16" i="171"/>
  <c r="Y16" i="171"/>
  <c r="X16" i="171"/>
  <c r="AB8" i="171"/>
  <c r="AA8" i="171"/>
  <c r="Z8" i="171"/>
  <c r="Y8" i="171"/>
  <c r="X8" i="171"/>
  <c r="AB16" i="170"/>
  <c r="AA16" i="170"/>
  <c r="Z16" i="170"/>
  <c r="Y16" i="170"/>
  <c r="X16" i="170"/>
  <c r="AB8" i="170"/>
  <c r="AA8" i="170"/>
  <c r="Z8" i="170"/>
  <c r="Y8" i="170"/>
  <c r="X8" i="170"/>
  <c r="AB16" i="169"/>
  <c r="AA16" i="169"/>
  <c r="Z16" i="169"/>
  <c r="Y16" i="169"/>
  <c r="X16" i="169"/>
  <c r="AB8" i="169"/>
  <c r="AA8" i="169"/>
  <c r="Z8" i="169"/>
  <c r="Y8" i="169"/>
  <c r="X8" i="169"/>
  <c r="Z19" i="183" l="1"/>
  <c r="E21" i="183" s="1"/>
  <c r="Y19" i="183"/>
  <c r="D21" i="183" s="1"/>
  <c r="Z19" i="200"/>
  <c r="E21" i="200" s="1"/>
  <c r="AB19" i="183"/>
  <c r="X19" i="183"/>
  <c r="C21" i="183" s="1"/>
  <c r="AA19" i="183"/>
  <c r="Y19" i="201"/>
  <c r="D21" i="201" s="1"/>
  <c r="AB19" i="201"/>
  <c r="Y19" i="198"/>
  <c r="D21" i="198" s="1"/>
  <c r="AB19" i="198"/>
  <c r="X19" i="199"/>
  <c r="C21" i="199" s="1"/>
  <c r="Z19" i="198"/>
  <c r="E21" i="198" s="1"/>
  <c r="Y19" i="199"/>
  <c r="D21" i="199" s="1"/>
  <c r="AB19" i="199"/>
  <c r="X19" i="200"/>
  <c r="C21" i="200" s="1"/>
  <c r="Z19" i="201"/>
  <c r="E21" i="201" s="1"/>
  <c r="X19" i="169"/>
  <c r="C21" i="169" s="1"/>
  <c r="AA19" i="169"/>
  <c r="Z19" i="170"/>
  <c r="E21" i="170" s="1"/>
  <c r="Y19" i="171"/>
  <c r="D21" i="171" s="1"/>
  <c r="AB19" i="171"/>
  <c r="X19" i="172"/>
  <c r="C21" i="172" s="1"/>
  <c r="AA19" i="172"/>
  <c r="Z19" i="173"/>
  <c r="E21" i="173" s="1"/>
  <c r="Y19" i="174"/>
  <c r="D21" i="174" s="1"/>
  <c r="AB19" i="174"/>
  <c r="X19" i="175"/>
  <c r="C21" i="175" s="1"/>
  <c r="AA19" i="175"/>
  <c r="Z19" i="176"/>
  <c r="E21" i="176" s="1"/>
  <c r="Y19" i="177"/>
  <c r="D21" i="177" s="1"/>
  <c r="AB19" i="177"/>
  <c r="X19" i="178"/>
  <c r="C21" i="178" s="1"/>
  <c r="AA19" i="178"/>
  <c r="Z19" i="179"/>
  <c r="E21" i="179" s="1"/>
  <c r="Y19" i="180"/>
  <c r="D21" i="180" s="1"/>
  <c r="AB19" i="180"/>
  <c r="X19" i="181"/>
  <c r="C21" i="181" s="1"/>
  <c r="AA19" i="181"/>
  <c r="Z19" i="182"/>
  <c r="E21" i="182" s="1"/>
  <c r="X19" i="184"/>
  <c r="C21" i="184" s="1"/>
  <c r="AA19" i="184"/>
  <c r="AA19" i="185"/>
  <c r="Z19" i="186"/>
  <c r="E21" i="186" s="1"/>
  <c r="Y19" i="187"/>
  <c r="D21" i="187" s="1"/>
  <c r="AB19" i="187"/>
  <c r="X19" i="188"/>
  <c r="C21" i="188" s="1"/>
  <c r="AA19" i="188"/>
  <c r="Y19" i="190"/>
  <c r="D21" i="190" s="1"/>
  <c r="AB19" i="190"/>
  <c r="X19" i="191"/>
  <c r="C21" i="191" s="1"/>
  <c r="AA19" i="191"/>
  <c r="Z19" i="192"/>
  <c r="E21" i="192" s="1"/>
  <c r="Y19" i="193"/>
  <c r="D21" i="193" s="1"/>
  <c r="AB19" i="193"/>
  <c r="Y19" i="200"/>
  <c r="D21" i="200" s="1"/>
  <c r="AB19" i="200"/>
  <c r="X19" i="201"/>
  <c r="C21" i="201" s="1"/>
  <c r="X19" i="194"/>
  <c r="C21" i="194" s="1"/>
  <c r="AA19" i="200"/>
  <c r="X19" i="198"/>
  <c r="C21" i="198" s="1"/>
  <c r="Z19" i="199"/>
  <c r="E21" i="199" s="1"/>
  <c r="AA19" i="194"/>
  <c r="Z19" i="195"/>
  <c r="E21" i="195" s="1"/>
  <c r="AA19" i="198"/>
  <c r="AA19" i="201"/>
  <c r="Y19" i="196"/>
  <c r="D21" i="196" s="1"/>
  <c r="AB19" i="196"/>
  <c r="X19" i="197"/>
  <c r="C21" i="197" s="1"/>
  <c r="AA19" i="197"/>
  <c r="AA19" i="199"/>
  <c r="Z19" i="169"/>
  <c r="E21" i="169" s="1"/>
  <c r="Y19" i="170"/>
  <c r="D21" i="170" s="1"/>
  <c r="AB19" i="170"/>
  <c r="X19" i="171"/>
  <c r="C21" i="171" s="1"/>
  <c r="AA19" i="171"/>
  <c r="Z19" i="172"/>
  <c r="E21" i="172" s="1"/>
  <c r="Y19" i="173"/>
  <c r="D21" i="173" s="1"/>
  <c r="AB19" i="173"/>
  <c r="X19" i="174"/>
  <c r="C21" i="174" s="1"/>
  <c r="AA19" i="174"/>
  <c r="Z19" i="175"/>
  <c r="E21" i="175" s="1"/>
  <c r="Y19" i="176"/>
  <c r="D21" i="176" s="1"/>
  <c r="AB19" i="176"/>
  <c r="X19" i="177"/>
  <c r="C21" i="177" s="1"/>
  <c r="AA19" i="177"/>
  <c r="Z19" i="178"/>
  <c r="E21" i="178" s="1"/>
  <c r="Y19" i="179"/>
  <c r="D21" i="179" s="1"/>
  <c r="AB19" i="179"/>
  <c r="X19" i="180"/>
  <c r="C21" i="180" s="1"/>
  <c r="AA19" i="180"/>
  <c r="Z19" i="181"/>
  <c r="E21" i="181" s="1"/>
  <c r="Y19" i="182"/>
  <c r="D21" i="182" s="1"/>
  <c r="AB19" i="182"/>
  <c r="Z19" i="184"/>
  <c r="E21" i="184" s="1"/>
  <c r="Z19" i="185"/>
  <c r="E21" i="185" s="1"/>
  <c r="Y19" i="186"/>
  <c r="D21" i="186" s="1"/>
  <c r="AB19" i="186"/>
  <c r="X19" i="187"/>
  <c r="C21" i="187" s="1"/>
  <c r="AA19" i="187"/>
  <c r="Z19" i="188"/>
  <c r="E21" i="188" s="1"/>
  <c r="X19" i="190"/>
  <c r="C21" i="190" s="1"/>
  <c r="AA19" i="190"/>
  <c r="Z19" i="191"/>
  <c r="E21" i="191" s="1"/>
  <c r="Y19" i="192"/>
  <c r="D21" i="192" s="1"/>
  <c r="AB19" i="192"/>
  <c r="X19" i="193"/>
  <c r="C21" i="193" s="1"/>
  <c r="AA19" i="193"/>
  <c r="Z19" i="194"/>
  <c r="E21" i="194" s="1"/>
  <c r="Y19" i="195"/>
  <c r="D21" i="195" s="1"/>
  <c r="AB19" i="195"/>
  <c r="X19" i="196"/>
  <c r="C21" i="196" s="1"/>
  <c r="AA19" i="196"/>
  <c r="Z19" i="197"/>
  <c r="E21" i="197" s="1"/>
  <c r="Y19" i="169"/>
  <c r="D21" i="169" s="1"/>
  <c r="AB19" i="169"/>
  <c r="X19" i="170"/>
  <c r="C21" i="170" s="1"/>
  <c r="AA19" i="170"/>
  <c r="Z19" i="171"/>
  <c r="E21" i="171" s="1"/>
  <c r="Y19" i="172"/>
  <c r="D21" i="172" s="1"/>
  <c r="AB19" i="172"/>
  <c r="X19" i="173"/>
  <c r="C21" i="173" s="1"/>
  <c r="AA19" i="173"/>
  <c r="Z19" i="174"/>
  <c r="E21" i="174" s="1"/>
  <c r="Y19" i="175"/>
  <c r="D21" i="175" s="1"/>
  <c r="AB19" i="175"/>
  <c r="X19" i="176"/>
  <c r="C21" i="176" s="1"/>
  <c r="AA19" i="176"/>
  <c r="Z19" i="177"/>
  <c r="E21" i="177" s="1"/>
  <c r="Y19" i="178"/>
  <c r="D21" i="178" s="1"/>
  <c r="AB19" i="178"/>
  <c r="X19" i="179"/>
  <c r="C21" i="179" s="1"/>
  <c r="AA19" i="179"/>
  <c r="Z19" i="180"/>
  <c r="E21" i="180" s="1"/>
  <c r="Y19" i="181"/>
  <c r="D21" i="181" s="1"/>
  <c r="AB19" i="181"/>
  <c r="X19" i="182"/>
  <c r="C21" i="182" s="1"/>
  <c r="AA19" i="182"/>
  <c r="Y19" i="184"/>
  <c r="D21" i="184" s="1"/>
  <c r="AB19" i="184"/>
  <c r="Y19" i="185"/>
  <c r="D21" i="185" s="1"/>
  <c r="AB19" i="185"/>
  <c r="X19" i="186"/>
  <c r="C21" i="186" s="1"/>
  <c r="AA19" i="186"/>
  <c r="Z19" i="187"/>
  <c r="E21" i="187" s="1"/>
  <c r="Y19" i="188"/>
  <c r="D21" i="188" s="1"/>
  <c r="AB19" i="188"/>
  <c r="Z19" i="190"/>
  <c r="E21" i="190" s="1"/>
  <c r="Y19" i="191"/>
  <c r="D21" i="191" s="1"/>
  <c r="AB19" i="191"/>
  <c r="X19" i="192"/>
  <c r="C21" i="192" s="1"/>
  <c r="AA19" i="192"/>
  <c r="Z19" i="193"/>
  <c r="E21" i="193" s="1"/>
  <c r="Y19" i="194"/>
  <c r="D21" i="194" s="1"/>
  <c r="AB19" i="194"/>
  <c r="X19" i="195"/>
  <c r="C21" i="195" s="1"/>
  <c r="AA19" i="195"/>
  <c r="Z19" i="196"/>
  <c r="E21" i="196" s="1"/>
  <c r="Y19" i="197"/>
  <c r="D21" i="197" s="1"/>
  <c r="AB19" i="197"/>
  <c r="Y19" i="189"/>
  <c r="D21" i="189" s="1"/>
  <c r="AB19" i="189"/>
  <c r="X19" i="189"/>
  <c r="C21" i="189" s="1"/>
  <c r="AA19" i="189"/>
  <c r="Z19" i="189"/>
  <c r="E21" i="189" s="1"/>
  <c r="AC16" i="179"/>
  <c r="AC8" i="180"/>
  <c r="AC16" i="182"/>
  <c r="AC8" i="189"/>
  <c r="AC8" i="194"/>
  <c r="AC16" i="198"/>
  <c r="AC8" i="199"/>
  <c r="AC8" i="197"/>
  <c r="AC8" i="201"/>
  <c r="AC16" i="201"/>
  <c r="AC16" i="186"/>
  <c r="AC8" i="196"/>
  <c r="AC8" i="200"/>
  <c r="AC16" i="200"/>
  <c r="AC16" i="199"/>
  <c r="AC8" i="198"/>
  <c r="AC16" i="197"/>
  <c r="AC16" i="196"/>
  <c r="AC19" i="196" s="1"/>
  <c r="AC8" i="174"/>
  <c r="AC16" i="174"/>
  <c r="AC16" i="175"/>
  <c r="AC16" i="180"/>
  <c r="AC8" i="187"/>
  <c r="AC8" i="188"/>
  <c r="AC16" i="191"/>
  <c r="AC8" i="183"/>
  <c r="AC16" i="188"/>
  <c r="AC19" i="188" s="1"/>
  <c r="AC8" i="175"/>
  <c r="AC8" i="178"/>
  <c r="AC8" i="181"/>
  <c r="AC16" i="187"/>
  <c r="AC16" i="195"/>
  <c r="AC8" i="195"/>
  <c r="AC16" i="194"/>
  <c r="AC8" i="193"/>
  <c r="AC16" i="193"/>
  <c r="AC16" i="192"/>
  <c r="AC8" i="192"/>
  <c r="AC8" i="191"/>
  <c r="AC8" i="190"/>
  <c r="AC16" i="190"/>
  <c r="AC8" i="186"/>
  <c r="AC16" i="185"/>
  <c r="AC8" i="184"/>
  <c r="AC16" i="184"/>
  <c r="AC16" i="183"/>
  <c r="AC8" i="182"/>
  <c r="AC16" i="181"/>
  <c r="AC19" i="181" s="1"/>
  <c r="AC8" i="179"/>
  <c r="AC19" i="179" s="1"/>
  <c r="AC16" i="178"/>
  <c r="AC19" i="178" s="1"/>
  <c r="AC8" i="177"/>
  <c r="AC16" i="177"/>
  <c r="AC16" i="176"/>
  <c r="AC8" i="176"/>
  <c r="AC8" i="173"/>
  <c r="AC16" i="173"/>
  <c r="AC8" i="172"/>
  <c r="AC16" i="172"/>
  <c r="AC8" i="171"/>
  <c r="AC16" i="171"/>
  <c r="AC16" i="170"/>
  <c r="AC8" i="170"/>
  <c r="AC8" i="169"/>
  <c r="AC16" i="169"/>
  <c r="AC16" i="189"/>
  <c r="AB16" i="168"/>
  <c r="AA16" i="168"/>
  <c r="Z16" i="168"/>
  <c r="Y16" i="168"/>
  <c r="X16" i="168"/>
  <c r="AB8" i="168"/>
  <c r="AA8" i="168"/>
  <c r="Z8" i="168"/>
  <c r="Y8" i="168"/>
  <c r="X8" i="168"/>
  <c r="AB16" i="167"/>
  <c r="AA16" i="167"/>
  <c r="Z16" i="167"/>
  <c r="Y16" i="167"/>
  <c r="X16" i="167"/>
  <c r="AB8" i="167"/>
  <c r="AA8" i="167"/>
  <c r="Z8" i="167"/>
  <c r="Y8" i="167"/>
  <c r="X8" i="167"/>
  <c r="AB16" i="166"/>
  <c r="AA16" i="166"/>
  <c r="Z16" i="166"/>
  <c r="Y16" i="166"/>
  <c r="X16" i="166"/>
  <c r="AB8" i="166"/>
  <c r="AA8" i="166"/>
  <c r="Z8" i="166"/>
  <c r="Y8" i="166"/>
  <c r="X8" i="166"/>
  <c r="AB16" i="165"/>
  <c r="AA16" i="165"/>
  <c r="Z16" i="165"/>
  <c r="Y16" i="165"/>
  <c r="X16" i="165"/>
  <c r="AB8" i="165"/>
  <c r="AA8" i="165"/>
  <c r="Z8" i="165"/>
  <c r="Y8" i="165"/>
  <c r="X8" i="165"/>
  <c r="AB16" i="164"/>
  <c r="AA16" i="164"/>
  <c r="Z16" i="164"/>
  <c r="Y16" i="164"/>
  <c r="X16" i="164"/>
  <c r="AB8" i="164"/>
  <c r="AA8" i="164"/>
  <c r="Z8" i="164"/>
  <c r="Y8" i="164"/>
  <c r="X8" i="164"/>
  <c r="AB16" i="163"/>
  <c r="AA16" i="163"/>
  <c r="Z16" i="163"/>
  <c r="Y16" i="163"/>
  <c r="X16" i="163"/>
  <c r="AB8" i="163"/>
  <c r="AA8" i="163"/>
  <c r="Z8" i="163"/>
  <c r="Y8" i="163"/>
  <c r="X8" i="163"/>
  <c r="AB16" i="162"/>
  <c r="AA16" i="162"/>
  <c r="Z16" i="162"/>
  <c r="Y16" i="162"/>
  <c r="X16" i="162"/>
  <c r="AB8" i="162"/>
  <c r="AA8" i="162"/>
  <c r="Z8" i="162"/>
  <c r="Y8" i="162"/>
  <c r="X8" i="162"/>
  <c r="AB16" i="161"/>
  <c r="AA16" i="161"/>
  <c r="Z16" i="161"/>
  <c r="Y16" i="161"/>
  <c r="X16" i="161"/>
  <c r="AB8" i="161"/>
  <c r="AA8" i="161"/>
  <c r="Z8" i="161"/>
  <c r="Y8" i="161"/>
  <c r="X8" i="161"/>
  <c r="AB16" i="160"/>
  <c r="AA16" i="160"/>
  <c r="Z16" i="160"/>
  <c r="Y16" i="160"/>
  <c r="X16" i="160"/>
  <c r="AB8" i="160"/>
  <c r="AA8" i="160"/>
  <c r="Z8" i="160"/>
  <c r="Y8" i="160"/>
  <c r="X8" i="160"/>
  <c r="AB16" i="159"/>
  <c r="AA16" i="159"/>
  <c r="Z16" i="159"/>
  <c r="Y16" i="159"/>
  <c r="X16" i="159"/>
  <c r="AB8" i="159"/>
  <c r="AA8" i="159"/>
  <c r="Z8" i="159"/>
  <c r="Y8" i="159"/>
  <c r="X8" i="159"/>
  <c r="AB16" i="158"/>
  <c r="AA16" i="158"/>
  <c r="Z16" i="158"/>
  <c r="Y16" i="158"/>
  <c r="X16" i="158"/>
  <c r="AB8" i="158"/>
  <c r="AA8" i="158"/>
  <c r="Z8" i="158"/>
  <c r="Y8" i="158"/>
  <c r="X8" i="158"/>
  <c r="AB16" i="157"/>
  <c r="AA16" i="157"/>
  <c r="Z16" i="157"/>
  <c r="Y16" i="157"/>
  <c r="X16" i="157"/>
  <c r="AB8" i="157"/>
  <c r="AA8" i="157"/>
  <c r="Z8" i="157"/>
  <c r="Y8" i="157"/>
  <c r="X8" i="157"/>
  <c r="AB16" i="156"/>
  <c r="AA16" i="156"/>
  <c r="Z16" i="156"/>
  <c r="Y16" i="156"/>
  <c r="X16" i="156"/>
  <c r="AB8" i="156"/>
  <c r="AA8" i="156"/>
  <c r="Z8" i="156"/>
  <c r="Y8" i="156"/>
  <c r="X8" i="156"/>
  <c r="AB16" i="155"/>
  <c r="AA16" i="155"/>
  <c r="Z16" i="155"/>
  <c r="Y16" i="155"/>
  <c r="X16" i="155"/>
  <c r="AB8" i="155"/>
  <c r="AA8" i="155"/>
  <c r="Z8" i="155"/>
  <c r="Y8" i="155"/>
  <c r="X8" i="155"/>
  <c r="AB16" i="154"/>
  <c r="AA16" i="154"/>
  <c r="Z16" i="154"/>
  <c r="Y16" i="154"/>
  <c r="X16" i="154"/>
  <c r="AB8" i="154"/>
  <c r="AA8" i="154"/>
  <c r="Z8" i="154"/>
  <c r="Y8" i="154"/>
  <c r="X8" i="154"/>
  <c r="AB16" i="153"/>
  <c r="AA16" i="153"/>
  <c r="Z16" i="153"/>
  <c r="Y16" i="153"/>
  <c r="X16" i="153"/>
  <c r="AB8" i="153"/>
  <c r="AA8" i="153"/>
  <c r="Z8" i="153"/>
  <c r="Y8" i="153"/>
  <c r="X8" i="153"/>
  <c r="AB16" i="152"/>
  <c r="AA16" i="152"/>
  <c r="Z16" i="152"/>
  <c r="Y16" i="152"/>
  <c r="X16" i="152"/>
  <c r="AB8" i="152"/>
  <c r="AA8" i="152"/>
  <c r="Z8" i="152"/>
  <c r="Y8" i="152"/>
  <c r="X8" i="152"/>
  <c r="AB16" i="151"/>
  <c r="AA16" i="151"/>
  <c r="Z16" i="151"/>
  <c r="Y16" i="151"/>
  <c r="X16" i="151"/>
  <c r="AB8" i="151"/>
  <c r="AA8" i="151"/>
  <c r="Z8" i="151"/>
  <c r="Y8" i="151"/>
  <c r="X8" i="151"/>
  <c r="AB16" i="150"/>
  <c r="AA16" i="150"/>
  <c r="Z16" i="150"/>
  <c r="Y16" i="150"/>
  <c r="X16" i="150"/>
  <c r="AB8" i="150"/>
  <c r="AA8" i="150"/>
  <c r="Z8" i="150"/>
  <c r="Y8" i="150"/>
  <c r="X8" i="150"/>
  <c r="AB16" i="149"/>
  <c r="AA16" i="149"/>
  <c r="Z16" i="149"/>
  <c r="Y16" i="149"/>
  <c r="X16" i="149"/>
  <c r="AB8" i="149"/>
  <c r="AA8" i="149"/>
  <c r="Z8" i="149"/>
  <c r="Y8" i="149"/>
  <c r="X8" i="149"/>
  <c r="AB16" i="148"/>
  <c r="AA16" i="148"/>
  <c r="Z16" i="148"/>
  <c r="Y16" i="148"/>
  <c r="X16" i="148"/>
  <c r="AB8" i="148"/>
  <c r="AA8" i="148"/>
  <c r="Z8" i="148"/>
  <c r="Y8" i="148"/>
  <c r="X8" i="148"/>
  <c r="AB16" i="147"/>
  <c r="AA16" i="147"/>
  <c r="Z16" i="147"/>
  <c r="Y16" i="147"/>
  <c r="X16" i="147"/>
  <c r="AB8" i="147"/>
  <c r="AA8" i="147"/>
  <c r="Z8" i="147"/>
  <c r="Y8" i="147"/>
  <c r="X8" i="147"/>
  <c r="AB16" i="146"/>
  <c r="AA16" i="146"/>
  <c r="Z16" i="146"/>
  <c r="Y16" i="146"/>
  <c r="X16" i="146"/>
  <c r="AB8" i="146"/>
  <c r="AA8" i="146"/>
  <c r="Z8" i="146"/>
  <c r="Y8" i="146"/>
  <c r="X8" i="146"/>
  <c r="AB16" i="145"/>
  <c r="AA16" i="145"/>
  <c r="Z16" i="145"/>
  <c r="Y16" i="145"/>
  <c r="X16" i="145"/>
  <c r="AB8" i="145"/>
  <c r="AA8" i="145"/>
  <c r="Z8" i="145"/>
  <c r="Y8" i="145"/>
  <c r="X8" i="145"/>
  <c r="AB16" i="144"/>
  <c r="AA16" i="144"/>
  <c r="Z16" i="144"/>
  <c r="Y16" i="144"/>
  <c r="X16" i="144"/>
  <c r="AB8" i="144"/>
  <c r="AA8" i="144"/>
  <c r="Z8" i="144"/>
  <c r="Y8" i="144"/>
  <c r="X8" i="144"/>
  <c r="AB16" i="143"/>
  <c r="AA16" i="143"/>
  <c r="Z16" i="143"/>
  <c r="Y16" i="143"/>
  <c r="X16" i="143"/>
  <c r="AB8" i="143"/>
  <c r="AA8" i="143"/>
  <c r="Z8" i="143"/>
  <c r="Y8" i="143"/>
  <c r="X8" i="143"/>
  <c r="AB16" i="142"/>
  <c r="AA16" i="142"/>
  <c r="Z16" i="142"/>
  <c r="Y16" i="142"/>
  <c r="X16" i="142"/>
  <c r="AB8" i="142"/>
  <c r="AA8" i="142"/>
  <c r="Z8" i="142"/>
  <c r="Y8" i="142"/>
  <c r="X8" i="142"/>
  <c r="AB16" i="141"/>
  <c r="AA16" i="141"/>
  <c r="Z16" i="141"/>
  <c r="Y16" i="141"/>
  <c r="X16" i="141"/>
  <c r="AB8" i="141"/>
  <c r="AA8" i="141"/>
  <c r="Z8" i="141"/>
  <c r="Y8" i="141"/>
  <c r="X8" i="141"/>
  <c r="AB16" i="139"/>
  <c r="AA16" i="139"/>
  <c r="Z16" i="139"/>
  <c r="Y16" i="139"/>
  <c r="X16" i="139"/>
  <c r="AB8" i="139"/>
  <c r="AA8" i="139"/>
  <c r="Z8" i="139"/>
  <c r="Y8" i="139"/>
  <c r="X8" i="139"/>
  <c r="AB16" i="138"/>
  <c r="AA16" i="138"/>
  <c r="Z16" i="138"/>
  <c r="Y16" i="138"/>
  <c r="X16" i="138"/>
  <c r="AB8" i="138"/>
  <c r="AA8" i="138"/>
  <c r="Z8" i="138"/>
  <c r="Y8" i="138"/>
  <c r="X8" i="138"/>
  <c r="AB16" i="137"/>
  <c r="AA16" i="137"/>
  <c r="Z16" i="137"/>
  <c r="Y16" i="137"/>
  <c r="X16" i="137"/>
  <c r="AB8" i="137"/>
  <c r="AA8" i="137"/>
  <c r="Z8" i="137"/>
  <c r="Y8" i="137"/>
  <c r="X8" i="137"/>
  <c r="AB16" i="136"/>
  <c r="AA16" i="136"/>
  <c r="Z16" i="136"/>
  <c r="Y16" i="136"/>
  <c r="X16" i="136"/>
  <c r="AB8" i="136"/>
  <c r="AA8" i="136"/>
  <c r="Z8" i="136"/>
  <c r="Y8" i="136"/>
  <c r="X8" i="136"/>
  <c r="AB16" i="135"/>
  <c r="AA16" i="135"/>
  <c r="Z16" i="135"/>
  <c r="Y16" i="135"/>
  <c r="X16" i="135"/>
  <c r="AB8" i="135"/>
  <c r="AA8" i="135"/>
  <c r="Z8" i="135"/>
  <c r="Y8" i="135"/>
  <c r="X8" i="135"/>
  <c r="AB16" i="134"/>
  <c r="AA16" i="134"/>
  <c r="Z16" i="134"/>
  <c r="Y16" i="134"/>
  <c r="X16" i="134"/>
  <c r="AB8" i="134"/>
  <c r="AA8" i="134"/>
  <c r="Z8" i="134"/>
  <c r="Y8" i="134"/>
  <c r="X8" i="134"/>
  <c r="AB16" i="133"/>
  <c r="AA16" i="133"/>
  <c r="Z16" i="133"/>
  <c r="Y16" i="133"/>
  <c r="X16" i="133"/>
  <c r="AB8" i="133"/>
  <c r="AA8" i="133"/>
  <c r="Z8" i="133"/>
  <c r="Y8" i="133"/>
  <c r="X8" i="133"/>
  <c r="AB16" i="132"/>
  <c r="AA16" i="132"/>
  <c r="Z16" i="132"/>
  <c r="Y16" i="132"/>
  <c r="X16" i="132"/>
  <c r="AB8" i="132"/>
  <c r="AA8" i="132"/>
  <c r="Z8" i="132"/>
  <c r="Y8" i="132"/>
  <c r="X8" i="132"/>
  <c r="AB16" i="131"/>
  <c r="AA16" i="131"/>
  <c r="Z16" i="131"/>
  <c r="Y16" i="131"/>
  <c r="X16" i="131"/>
  <c r="AB8" i="131"/>
  <c r="AA8" i="131"/>
  <c r="Z8" i="131"/>
  <c r="Y8" i="131"/>
  <c r="X8" i="131"/>
  <c r="AB16" i="130"/>
  <c r="AA16" i="130"/>
  <c r="Z16" i="130"/>
  <c r="Y16" i="130"/>
  <c r="X16" i="130"/>
  <c r="AB8" i="130"/>
  <c r="AA8" i="130"/>
  <c r="Z8" i="130"/>
  <c r="Y8" i="130"/>
  <c r="X8" i="130"/>
  <c r="AB16" i="129"/>
  <c r="AA16" i="129"/>
  <c r="Z16" i="129"/>
  <c r="Y16" i="129"/>
  <c r="X16" i="129"/>
  <c r="AB8" i="129"/>
  <c r="AA8" i="129"/>
  <c r="Z8" i="129"/>
  <c r="Y8" i="129"/>
  <c r="X8" i="129"/>
  <c r="AB16" i="128"/>
  <c r="AA16" i="128"/>
  <c r="Z16" i="128"/>
  <c r="Y16" i="128"/>
  <c r="X16" i="128"/>
  <c r="AB8" i="128"/>
  <c r="AA8" i="128"/>
  <c r="Z8" i="128"/>
  <c r="Y8" i="128"/>
  <c r="X8" i="128"/>
  <c r="AB16" i="127"/>
  <c r="AA16" i="127"/>
  <c r="Z16" i="127"/>
  <c r="Y16" i="127"/>
  <c r="X16" i="127"/>
  <c r="AB8" i="127"/>
  <c r="AA8" i="127"/>
  <c r="Z8" i="127"/>
  <c r="Y8" i="127"/>
  <c r="X8" i="127"/>
  <c r="AB16" i="126"/>
  <c r="AA16" i="126"/>
  <c r="Z16" i="126"/>
  <c r="Y16" i="126"/>
  <c r="X16" i="126"/>
  <c r="AB8" i="126"/>
  <c r="AA8" i="126"/>
  <c r="Z8" i="126"/>
  <c r="Y8" i="126"/>
  <c r="X8" i="126"/>
  <c r="AB16" i="125"/>
  <c r="AA16" i="125"/>
  <c r="Z16" i="125"/>
  <c r="Y16" i="125"/>
  <c r="X16" i="125"/>
  <c r="AB8" i="125"/>
  <c r="AA8" i="125"/>
  <c r="Z8" i="125"/>
  <c r="Y8" i="125"/>
  <c r="X8" i="125"/>
  <c r="AB16" i="124"/>
  <c r="AA16" i="124"/>
  <c r="Z16" i="124"/>
  <c r="Y16" i="124"/>
  <c r="X16" i="124"/>
  <c r="AB8" i="124"/>
  <c r="AA8" i="124"/>
  <c r="Z8" i="124"/>
  <c r="Y8" i="124"/>
  <c r="X8" i="124"/>
  <c r="AB16" i="123"/>
  <c r="AA16" i="123"/>
  <c r="Z16" i="123"/>
  <c r="Y16" i="123"/>
  <c r="X16" i="123"/>
  <c r="AB8" i="123"/>
  <c r="AA8" i="123"/>
  <c r="Z8" i="123"/>
  <c r="Y8" i="123"/>
  <c r="X8" i="123"/>
  <c r="AB16" i="122"/>
  <c r="AA16" i="122"/>
  <c r="Z16" i="122"/>
  <c r="Y16" i="122"/>
  <c r="X16" i="122"/>
  <c r="AB8" i="122"/>
  <c r="AA8" i="122"/>
  <c r="Z8" i="122"/>
  <c r="Y8" i="122"/>
  <c r="X8" i="122"/>
  <c r="AB16" i="121"/>
  <c r="AA16" i="121"/>
  <c r="Z16" i="121"/>
  <c r="Y16" i="121"/>
  <c r="X16" i="121"/>
  <c r="AB8" i="121"/>
  <c r="AA8" i="121"/>
  <c r="Z8" i="121"/>
  <c r="Y8" i="121"/>
  <c r="X8" i="121"/>
  <c r="AB16" i="120"/>
  <c r="AA16" i="120"/>
  <c r="Z16" i="120"/>
  <c r="Y16" i="120"/>
  <c r="X16" i="120"/>
  <c r="AB8" i="120"/>
  <c r="AA8" i="120"/>
  <c r="Z8" i="120"/>
  <c r="Y8" i="120"/>
  <c r="X8" i="120"/>
  <c r="AB16" i="119"/>
  <c r="AA16" i="119"/>
  <c r="Z16" i="119"/>
  <c r="Y16" i="119"/>
  <c r="X16" i="119"/>
  <c r="AB8" i="119"/>
  <c r="AA8" i="119"/>
  <c r="Z8" i="119"/>
  <c r="Y8" i="119"/>
  <c r="X8" i="119"/>
  <c r="AB16" i="118"/>
  <c r="AA16" i="118"/>
  <c r="Z16" i="118"/>
  <c r="Y16" i="118"/>
  <c r="X16" i="118"/>
  <c r="AB8" i="118"/>
  <c r="AA8" i="118"/>
  <c r="Z8" i="118"/>
  <c r="Y8" i="118"/>
  <c r="X8" i="118"/>
  <c r="AB16" i="117"/>
  <c r="AA16" i="117"/>
  <c r="Z16" i="117"/>
  <c r="Y16" i="117"/>
  <c r="X16" i="117"/>
  <c r="AB8" i="117"/>
  <c r="AA8" i="117"/>
  <c r="Z8" i="117"/>
  <c r="Y8" i="117"/>
  <c r="X8" i="117"/>
  <c r="AB16" i="116"/>
  <c r="AA16" i="116"/>
  <c r="Z16" i="116"/>
  <c r="Y16" i="116"/>
  <c r="X16" i="116"/>
  <c r="AB8" i="116"/>
  <c r="AA8" i="116"/>
  <c r="Z8" i="116"/>
  <c r="Y8" i="116"/>
  <c r="X8" i="116"/>
  <c r="AB16" i="115"/>
  <c r="AA16" i="115"/>
  <c r="Z16" i="115"/>
  <c r="Y16" i="115"/>
  <c r="X16" i="115"/>
  <c r="AB8" i="115"/>
  <c r="AA8" i="115"/>
  <c r="Z8" i="115"/>
  <c r="Y8" i="115"/>
  <c r="X8" i="115"/>
  <c r="AB16" i="114"/>
  <c r="AA16" i="114"/>
  <c r="Z16" i="114"/>
  <c r="Y16" i="114"/>
  <c r="X16" i="114"/>
  <c r="AB8" i="114"/>
  <c r="AA8" i="114"/>
  <c r="Z8" i="114"/>
  <c r="Y8" i="114"/>
  <c r="X8" i="114"/>
  <c r="AB16" i="113"/>
  <c r="AA16" i="113"/>
  <c r="Z16" i="113"/>
  <c r="Y16" i="113"/>
  <c r="X16" i="113"/>
  <c r="AB8" i="113"/>
  <c r="AA8" i="113"/>
  <c r="Z8" i="113"/>
  <c r="Y8" i="113"/>
  <c r="X8" i="113"/>
  <c r="AB16" i="112"/>
  <c r="AA16" i="112"/>
  <c r="Z16" i="112"/>
  <c r="Y16" i="112"/>
  <c r="X16" i="112"/>
  <c r="AB8" i="112"/>
  <c r="AA8" i="112"/>
  <c r="Z8" i="112"/>
  <c r="Y8" i="112"/>
  <c r="X8" i="112"/>
  <c r="AB16" i="111"/>
  <c r="AA16" i="111"/>
  <c r="Z16" i="111"/>
  <c r="Y16" i="111"/>
  <c r="X16" i="111"/>
  <c r="AB8" i="111"/>
  <c r="AA8" i="111"/>
  <c r="Z8" i="111"/>
  <c r="Y8" i="111"/>
  <c r="X8" i="111"/>
  <c r="AB16" i="110"/>
  <c r="AA16" i="110"/>
  <c r="Z16" i="110"/>
  <c r="Y16" i="110"/>
  <c r="X16" i="110"/>
  <c r="AB8" i="110"/>
  <c r="AA8" i="110"/>
  <c r="Z8" i="110"/>
  <c r="Y8" i="110"/>
  <c r="X8" i="110"/>
  <c r="AB16" i="109"/>
  <c r="AA16" i="109"/>
  <c r="Z16" i="109"/>
  <c r="Y16" i="109"/>
  <c r="X16" i="109"/>
  <c r="AB8" i="109"/>
  <c r="AA8" i="109"/>
  <c r="Z8" i="109"/>
  <c r="Y8" i="109"/>
  <c r="X8" i="109"/>
  <c r="AB16" i="108"/>
  <c r="AA16" i="108"/>
  <c r="Z16" i="108"/>
  <c r="Y16" i="108"/>
  <c r="X16" i="108"/>
  <c r="AB8" i="108"/>
  <c r="AA8" i="108"/>
  <c r="Z8" i="108"/>
  <c r="Y8" i="108"/>
  <c r="X8" i="108"/>
  <c r="AB16" i="107"/>
  <c r="AA16" i="107"/>
  <c r="Z16" i="107"/>
  <c r="Y16" i="107"/>
  <c r="X16" i="107"/>
  <c r="AB8" i="107"/>
  <c r="AA8" i="107"/>
  <c r="Z8" i="107"/>
  <c r="Y8" i="107"/>
  <c r="X8" i="107"/>
  <c r="AB16" i="106"/>
  <c r="AA16" i="106"/>
  <c r="Z16" i="106"/>
  <c r="Y16" i="106"/>
  <c r="X16" i="106"/>
  <c r="AB8" i="106"/>
  <c r="AA8" i="106"/>
  <c r="Z8" i="106"/>
  <c r="Y8" i="106"/>
  <c r="X8" i="106"/>
  <c r="AB16" i="105"/>
  <c r="AA16" i="105"/>
  <c r="Z16" i="105"/>
  <c r="Y16" i="105"/>
  <c r="X16" i="105"/>
  <c r="AB8" i="105"/>
  <c r="AA8" i="105"/>
  <c r="Z8" i="105"/>
  <c r="Y8" i="105"/>
  <c r="X8" i="105"/>
  <c r="AB16" i="103"/>
  <c r="AA16" i="103"/>
  <c r="Z16" i="103"/>
  <c r="Y16" i="103"/>
  <c r="X16" i="103"/>
  <c r="AB8" i="103"/>
  <c r="AA8" i="103"/>
  <c r="Z8" i="103"/>
  <c r="Y8" i="103"/>
  <c r="X8" i="103"/>
  <c r="AB16" i="102"/>
  <c r="AA16" i="102"/>
  <c r="Z16" i="102"/>
  <c r="Y16" i="102"/>
  <c r="X16" i="102"/>
  <c r="AB8" i="102"/>
  <c r="AA8" i="102"/>
  <c r="Z8" i="102"/>
  <c r="Y8" i="102"/>
  <c r="X8" i="102"/>
  <c r="AB16" i="101"/>
  <c r="AA16" i="101"/>
  <c r="Z16" i="101"/>
  <c r="Y16" i="101"/>
  <c r="X16" i="101"/>
  <c r="AB8" i="101"/>
  <c r="AA8" i="101"/>
  <c r="Z8" i="101"/>
  <c r="Y8" i="101"/>
  <c r="X8" i="101"/>
  <c r="AB16" i="100"/>
  <c r="AA16" i="100"/>
  <c r="Z16" i="100"/>
  <c r="Y16" i="100"/>
  <c r="X16" i="100"/>
  <c r="AB8" i="100"/>
  <c r="AA8" i="100"/>
  <c r="Z8" i="100"/>
  <c r="Y8" i="100"/>
  <c r="X8" i="100"/>
  <c r="AB16" i="99"/>
  <c r="AA16" i="99"/>
  <c r="Z16" i="99"/>
  <c r="Y16" i="99"/>
  <c r="X16" i="99"/>
  <c r="AB8" i="99"/>
  <c r="AA8" i="99"/>
  <c r="Z8" i="99"/>
  <c r="Y8" i="99"/>
  <c r="X8" i="99"/>
  <c r="AB16" i="98"/>
  <c r="AA16" i="98"/>
  <c r="Z16" i="98"/>
  <c r="Y16" i="98"/>
  <c r="X16" i="98"/>
  <c r="AB8" i="98"/>
  <c r="AA8" i="98"/>
  <c r="Z8" i="98"/>
  <c r="Y8" i="98"/>
  <c r="X8" i="98"/>
  <c r="AB16" i="96"/>
  <c r="AA16" i="96"/>
  <c r="Z16" i="96"/>
  <c r="Y16" i="96"/>
  <c r="X16" i="96"/>
  <c r="AB8" i="96"/>
  <c r="AA8" i="96"/>
  <c r="Z8" i="96"/>
  <c r="Y8" i="96"/>
  <c r="X8" i="96"/>
  <c r="AB16" i="95"/>
  <c r="AA16" i="95"/>
  <c r="Z16" i="95"/>
  <c r="Y16" i="95"/>
  <c r="X16" i="95"/>
  <c r="AB8" i="95"/>
  <c r="AA8" i="95"/>
  <c r="Z8" i="95"/>
  <c r="Y8" i="95"/>
  <c r="X8" i="95"/>
  <c r="AB16" i="93"/>
  <c r="AA16" i="93"/>
  <c r="Z16" i="93"/>
  <c r="Y16" i="93"/>
  <c r="X16" i="93"/>
  <c r="AB8" i="93"/>
  <c r="AA8" i="93"/>
  <c r="Z8" i="93"/>
  <c r="Y8" i="93"/>
  <c r="X8" i="93"/>
  <c r="AB16" i="92"/>
  <c r="AA16" i="92"/>
  <c r="Z16" i="92"/>
  <c r="Y16" i="92"/>
  <c r="X16" i="92"/>
  <c r="AB8" i="92"/>
  <c r="AA8" i="92"/>
  <c r="Z8" i="92"/>
  <c r="Y8" i="92"/>
  <c r="X8" i="92"/>
  <c r="Z19" i="116" l="1"/>
  <c r="E21" i="116" s="1"/>
  <c r="X19" i="116"/>
  <c r="C21" i="116" s="1"/>
  <c r="AA19" i="116"/>
  <c r="Y19" i="116"/>
  <c r="D21" i="116" s="1"/>
  <c r="AB19" i="116"/>
  <c r="Z19" i="103"/>
  <c r="E21" i="103" s="1"/>
  <c r="Z19" i="112"/>
  <c r="E21" i="112" s="1"/>
  <c r="Y19" i="102"/>
  <c r="D21" i="102" s="1"/>
  <c r="AB19" i="102"/>
  <c r="AC19" i="189"/>
  <c r="Y19" i="103"/>
  <c r="D21" i="103" s="1"/>
  <c r="AB19" i="103"/>
  <c r="Y19" i="112"/>
  <c r="D21" i="112" s="1"/>
  <c r="AB19" i="112"/>
  <c r="Z19" i="92"/>
  <c r="E21" i="92" s="1"/>
  <c r="Y19" i="93"/>
  <c r="D21" i="93" s="1"/>
  <c r="AB19" i="93"/>
  <c r="X19" i="95"/>
  <c r="C21" i="95" s="1"/>
  <c r="AA19" i="95"/>
  <c r="X19" i="102"/>
  <c r="C21" i="102" s="1"/>
  <c r="AA19" i="102"/>
  <c r="Y19" i="141"/>
  <c r="D21" i="141" s="1"/>
  <c r="AB19" i="141"/>
  <c r="X19" i="142"/>
  <c r="C21" i="142" s="1"/>
  <c r="AA19" i="142"/>
  <c r="Z19" i="143"/>
  <c r="E21" i="143" s="1"/>
  <c r="Z19" i="102"/>
  <c r="E21" i="102" s="1"/>
  <c r="X19" i="103"/>
  <c r="C21" i="103" s="1"/>
  <c r="AA19" i="103"/>
  <c r="X19" i="112"/>
  <c r="C21" i="112" s="1"/>
  <c r="AA19" i="112"/>
  <c r="Z19" i="148"/>
  <c r="E21" i="148" s="1"/>
  <c r="Y19" i="149"/>
  <c r="D21" i="149" s="1"/>
  <c r="AB19" i="149"/>
  <c r="X19" i="150"/>
  <c r="C21" i="150" s="1"/>
  <c r="AA19" i="150"/>
  <c r="Z19" i="151"/>
  <c r="E21" i="151" s="1"/>
  <c r="Y19" i="152"/>
  <c r="D21" i="152" s="1"/>
  <c r="AB19" i="152"/>
  <c r="X19" i="153"/>
  <c r="C21" i="153" s="1"/>
  <c r="AA19" i="153"/>
  <c r="Z19" i="154"/>
  <c r="E21" i="154" s="1"/>
  <c r="Y19" i="155"/>
  <c r="D21" i="155" s="1"/>
  <c r="AB19" i="155"/>
  <c r="X19" i="156"/>
  <c r="C21" i="156" s="1"/>
  <c r="AA19" i="156"/>
  <c r="Z19" i="157"/>
  <c r="E21" i="157" s="1"/>
  <c r="Y19" i="158"/>
  <c r="D21" i="158" s="1"/>
  <c r="AB19" i="158"/>
  <c r="Z19" i="160"/>
  <c r="E21" i="160" s="1"/>
  <c r="Y19" i="161"/>
  <c r="D21" i="161" s="1"/>
  <c r="AB19" i="161"/>
  <c r="X19" i="162"/>
  <c r="C21" i="162" s="1"/>
  <c r="AA19" i="162"/>
  <c r="Z19" i="163"/>
  <c r="E21" i="163" s="1"/>
  <c r="Y19" i="164"/>
  <c r="D21" i="164" s="1"/>
  <c r="AB19" i="164"/>
  <c r="X19" i="165"/>
  <c r="C21" i="165" s="1"/>
  <c r="AA19" i="165"/>
  <c r="Z19" i="166"/>
  <c r="Y19" i="167"/>
  <c r="D21" i="167" s="1"/>
  <c r="AB19" i="167"/>
  <c r="X19" i="168"/>
  <c r="AA19" i="168"/>
  <c r="Y19" i="144"/>
  <c r="D21" i="144" s="1"/>
  <c r="AB19" i="144"/>
  <c r="X19" i="145"/>
  <c r="C21" i="145" s="1"/>
  <c r="AA19" i="145"/>
  <c r="Z19" i="146"/>
  <c r="E21" i="146" s="1"/>
  <c r="Y19" i="147"/>
  <c r="D21" i="147" s="1"/>
  <c r="AB19" i="147"/>
  <c r="X19" i="148"/>
  <c r="C21" i="148" s="1"/>
  <c r="AA19" i="148"/>
  <c r="Z19" i="149"/>
  <c r="E21" i="149" s="1"/>
  <c r="Y19" i="150"/>
  <c r="D21" i="150" s="1"/>
  <c r="AB19" i="150"/>
  <c r="X19" i="151"/>
  <c r="C21" i="151" s="1"/>
  <c r="AA19" i="151"/>
  <c r="Z19" i="152"/>
  <c r="E21" i="152" s="1"/>
  <c r="Y19" i="153"/>
  <c r="D21" i="153" s="1"/>
  <c r="AB19" i="153"/>
  <c r="X19" i="154"/>
  <c r="C21" i="154" s="1"/>
  <c r="AA19" i="154"/>
  <c r="Z19" i="155"/>
  <c r="E21" i="155" s="1"/>
  <c r="Y19" i="156"/>
  <c r="D21" i="156" s="1"/>
  <c r="AB19" i="156"/>
  <c r="X19" i="157"/>
  <c r="C21" i="157" s="1"/>
  <c r="AA19" i="157"/>
  <c r="Z19" i="158"/>
  <c r="E21" i="158" s="1"/>
  <c r="X19" i="160"/>
  <c r="C21" i="160" s="1"/>
  <c r="AA19" i="160"/>
  <c r="Z19" i="161"/>
  <c r="E21" i="161" s="1"/>
  <c r="Y19" i="162"/>
  <c r="D21" i="162" s="1"/>
  <c r="AB19" i="162"/>
  <c r="X19" i="163"/>
  <c r="C21" i="163" s="1"/>
  <c r="AA19" i="163"/>
  <c r="Z19" i="164"/>
  <c r="E21" i="164" s="1"/>
  <c r="Y19" i="165"/>
  <c r="D21" i="165" s="1"/>
  <c r="AB19" i="165"/>
  <c r="X19" i="166"/>
  <c r="AA19" i="166"/>
  <c r="Z19" i="167"/>
  <c r="E21" i="167" s="1"/>
  <c r="Y19" i="168"/>
  <c r="AB19" i="168"/>
  <c r="AC19" i="191"/>
  <c r="AC19" i="199"/>
  <c r="Y19" i="148"/>
  <c r="D21" i="148" s="1"/>
  <c r="AB19" i="148"/>
  <c r="X19" i="149"/>
  <c r="C21" i="149" s="1"/>
  <c r="AA19" i="149"/>
  <c r="Z19" i="150"/>
  <c r="E21" i="150" s="1"/>
  <c r="Y19" i="151"/>
  <c r="D21" i="151" s="1"/>
  <c r="AB19" i="151"/>
  <c r="X19" i="152"/>
  <c r="C21" i="152" s="1"/>
  <c r="AA19" i="152"/>
  <c r="Z19" i="153"/>
  <c r="E21" i="153" s="1"/>
  <c r="Y19" i="154"/>
  <c r="D21" i="154" s="1"/>
  <c r="AB19" i="154"/>
  <c r="X19" i="155"/>
  <c r="C21" i="155" s="1"/>
  <c r="AA19" i="155"/>
  <c r="Z19" i="156"/>
  <c r="E21" i="156" s="1"/>
  <c r="Y19" i="157"/>
  <c r="D21" i="157" s="1"/>
  <c r="AB19" i="157"/>
  <c r="X19" i="158"/>
  <c r="C21" i="158" s="1"/>
  <c r="AA19" i="158"/>
  <c r="Y19" i="160"/>
  <c r="D21" i="160" s="1"/>
  <c r="AB19" i="160"/>
  <c r="X19" i="161"/>
  <c r="C21" i="161" s="1"/>
  <c r="AA19" i="161"/>
  <c r="Z19" i="162"/>
  <c r="E21" i="162" s="1"/>
  <c r="Y19" i="163"/>
  <c r="D21" i="163" s="1"/>
  <c r="AB19" i="163"/>
  <c r="X19" i="164"/>
  <c r="C21" i="164" s="1"/>
  <c r="AA19" i="164"/>
  <c r="Z19" i="165"/>
  <c r="E21" i="165" s="1"/>
  <c r="Y19" i="166"/>
  <c r="AB19" i="166"/>
  <c r="X19" i="167"/>
  <c r="C21" i="167" s="1"/>
  <c r="AA19" i="167"/>
  <c r="Z19" i="168"/>
  <c r="X19" i="141"/>
  <c r="C21" i="141" s="1"/>
  <c r="AA19" i="141"/>
  <c r="Z19" i="142"/>
  <c r="E21" i="142" s="1"/>
  <c r="Y19" i="143"/>
  <c r="D21" i="143" s="1"/>
  <c r="AB19" i="143"/>
  <c r="X19" i="144"/>
  <c r="C21" i="144" s="1"/>
  <c r="AA19" i="144"/>
  <c r="Z19" i="145"/>
  <c r="E21" i="145" s="1"/>
  <c r="Y19" i="146"/>
  <c r="D21" i="146" s="1"/>
  <c r="AB19" i="146"/>
  <c r="X19" i="147"/>
  <c r="C21" i="147" s="1"/>
  <c r="AA19" i="147"/>
  <c r="X19" i="130"/>
  <c r="C21" i="130" s="1"/>
  <c r="AA19" i="130"/>
  <c r="Z19" i="131"/>
  <c r="E21" i="131" s="1"/>
  <c r="Y19" i="132"/>
  <c r="D21" i="132" s="1"/>
  <c r="AB19" i="132"/>
  <c r="X19" i="133"/>
  <c r="C21" i="133" s="1"/>
  <c r="AA19" i="133"/>
  <c r="Z19" i="134"/>
  <c r="E21" i="134" s="1"/>
  <c r="Y19" i="135"/>
  <c r="D21" i="135" s="1"/>
  <c r="AB19" i="135"/>
  <c r="X19" i="136"/>
  <c r="C21" i="136" s="1"/>
  <c r="AA19" i="136"/>
  <c r="Z19" i="137"/>
  <c r="E21" i="137" s="1"/>
  <c r="Y19" i="138"/>
  <c r="D21" i="138" s="1"/>
  <c r="AB19" i="138"/>
  <c r="X19" i="139"/>
  <c r="C21" i="139" s="1"/>
  <c r="AA19" i="139"/>
  <c r="Z19" i="141"/>
  <c r="E21" i="141" s="1"/>
  <c r="Y19" i="142"/>
  <c r="D21" i="142" s="1"/>
  <c r="AB19" i="142"/>
  <c r="X19" i="143"/>
  <c r="C21" i="143" s="1"/>
  <c r="AA19" i="143"/>
  <c r="Z19" i="144"/>
  <c r="E21" i="144" s="1"/>
  <c r="Y19" i="145"/>
  <c r="D21" i="145" s="1"/>
  <c r="AB19" i="145"/>
  <c r="X19" i="146"/>
  <c r="C21" i="146" s="1"/>
  <c r="AA19" i="146"/>
  <c r="Z19" i="147"/>
  <c r="E21" i="147" s="1"/>
  <c r="Z19" i="96"/>
  <c r="E21" i="96" s="1"/>
  <c r="Y19" i="98"/>
  <c r="D21" i="98" s="1"/>
  <c r="AB19" i="98"/>
  <c r="X19" i="99"/>
  <c r="C21" i="99" s="1"/>
  <c r="AA19" i="99"/>
  <c r="Z19" i="100"/>
  <c r="E21" i="100" s="1"/>
  <c r="Y19" i="101"/>
  <c r="D21" i="101" s="1"/>
  <c r="AB19" i="101"/>
  <c r="X19" i="105"/>
  <c r="C21" i="105" s="1"/>
  <c r="AA19" i="105"/>
  <c r="Z19" i="106"/>
  <c r="E21" i="106" s="1"/>
  <c r="Y19" i="107"/>
  <c r="D21" i="107" s="1"/>
  <c r="AB19" i="107"/>
  <c r="X19" i="108"/>
  <c r="C21" i="108" s="1"/>
  <c r="AA19" i="108"/>
  <c r="Z19" i="109"/>
  <c r="E21" i="109" s="1"/>
  <c r="Y19" i="110"/>
  <c r="D21" i="110" s="1"/>
  <c r="AB19" i="110"/>
  <c r="X19" i="111"/>
  <c r="C21" i="111" s="1"/>
  <c r="AA19" i="111"/>
  <c r="Y19" i="113"/>
  <c r="D21" i="113" s="1"/>
  <c r="AB19" i="113"/>
  <c r="X19" i="114"/>
  <c r="C21" i="114" s="1"/>
  <c r="AA19" i="114"/>
  <c r="Z19" i="115"/>
  <c r="E21" i="115" s="1"/>
  <c r="X19" i="117"/>
  <c r="C21" i="117" s="1"/>
  <c r="AA19" i="117"/>
  <c r="Z19" i="118"/>
  <c r="E21" i="118" s="1"/>
  <c r="Y19" i="119"/>
  <c r="D21" i="119" s="1"/>
  <c r="AB19" i="119"/>
  <c r="X19" i="120"/>
  <c r="C21" i="120" s="1"/>
  <c r="AA19" i="120"/>
  <c r="Z19" i="121"/>
  <c r="E21" i="121" s="1"/>
  <c r="Y19" i="122"/>
  <c r="D21" i="122" s="1"/>
  <c r="AB19" i="122"/>
  <c r="X19" i="123"/>
  <c r="C21" i="123" s="1"/>
  <c r="AA19" i="123"/>
  <c r="Z19" i="124"/>
  <c r="E21" i="124" s="1"/>
  <c r="Y19" i="125"/>
  <c r="D21" i="125" s="1"/>
  <c r="AB19" i="125"/>
  <c r="X19" i="126"/>
  <c r="C21" i="126" s="1"/>
  <c r="AA19" i="126"/>
  <c r="Z19" i="127"/>
  <c r="E21" i="127" s="1"/>
  <c r="Y19" i="128"/>
  <c r="D21" i="128" s="1"/>
  <c r="AB19" i="128"/>
  <c r="X19" i="129"/>
  <c r="C21" i="129" s="1"/>
  <c r="AA19" i="129"/>
  <c r="Z19" i="130"/>
  <c r="E21" i="130" s="1"/>
  <c r="Y19" i="131"/>
  <c r="D21" i="131" s="1"/>
  <c r="AB19" i="131"/>
  <c r="X19" i="132"/>
  <c r="C21" i="132" s="1"/>
  <c r="AA19" i="132"/>
  <c r="Z19" i="133"/>
  <c r="E21" i="133" s="1"/>
  <c r="Y19" i="134"/>
  <c r="D21" i="134" s="1"/>
  <c r="AB19" i="134"/>
  <c r="X19" i="135"/>
  <c r="C21" i="135" s="1"/>
  <c r="AA19" i="135"/>
  <c r="Z19" i="136"/>
  <c r="E21" i="136" s="1"/>
  <c r="Y19" i="137"/>
  <c r="D21" i="137" s="1"/>
  <c r="AB19" i="137"/>
  <c r="X19" i="138"/>
  <c r="C21" i="138" s="1"/>
  <c r="AA19" i="138"/>
  <c r="Z19" i="139"/>
  <c r="E21" i="139" s="1"/>
  <c r="AC19" i="175"/>
  <c r="Y19" i="92"/>
  <c r="D21" i="92" s="1"/>
  <c r="AB19" i="92"/>
  <c r="X19" i="93"/>
  <c r="C21" i="93" s="1"/>
  <c r="AA19" i="93"/>
  <c r="Z19" i="95"/>
  <c r="E21" i="95" s="1"/>
  <c r="Y19" i="96"/>
  <c r="D21" i="96" s="1"/>
  <c r="AB19" i="96"/>
  <c r="X19" i="98"/>
  <c r="C21" i="98" s="1"/>
  <c r="AA19" i="98"/>
  <c r="Z19" i="99"/>
  <c r="E21" i="99" s="1"/>
  <c r="Y19" i="100"/>
  <c r="D21" i="100" s="1"/>
  <c r="AB19" i="100"/>
  <c r="X19" i="101"/>
  <c r="C21" i="101" s="1"/>
  <c r="AA19" i="101"/>
  <c r="Z19" i="105"/>
  <c r="E21" i="105" s="1"/>
  <c r="Y19" i="106"/>
  <c r="D21" i="106" s="1"/>
  <c r="AB19" i="106"/>
  <c r="X19" i="107"/>
  <c r="C21" i="107" s="1"/>
  <c r="AA19" i="107"/>
  <c r="Z19" i="108"/>
  <c r="E21" i="108" s="1"/>
  <c r="Y19" i="109"/>
  <c r="D21" i="109" s="1"/>
  <c r="AB19" i="109"/>
  <c r="X19" i="110"/>
  <c r="C21" i="110" s="1"/>
  <c r="AA19" i="110"/>
  <c r="Z19" i="111"/>
  <c r="E21" i="111" s="1"/>
  <c r="X19" i="113"/>
  <c r="C21" i="113" s="1"/>
  <c r="AA19" i="113"/>
  <c r="Z19" i="114"/>
  <c r="E21" i="114" s="1"/>
  <c r="Y19" i="115"/>
  <c r="D21" i="115" s="1"/>
  <c r="AB19" i="115"/>
  <c r="Z19" i="117"/>
  <c r="E21" i="117" s="1"/>
  <c r="Y19" i="118"/>
  <c r="D21" i="118" s="1"/>
  <c r="AB19" i="118"/>
  <c r="X19" i="119"/>
  <c r="C21" i="119" s="1"/>
  <c r="AA19" i="119"/>
  <c r="Z19" i="120"/>
  <c r="E21" i="120" s="1"/>
  <c r="Y19" i="121"/>
  <c r="D21" i="121" s="1"/>
  <c r="AB19" i="121"/>
  <c r="X19" i="122"/>
  <c r="C21" i="122" s="1"/>
  <c r="AA19" i="122"/>
  <c r="Z19" i="123"/>
  <c r="E21" i="123" s="1"/>
  <c r="Y19" i="124"/>
  <c r="D21" i="124" s="1"/>
  <c r="AB19" i="124"/>
  <c r="X19" i="125"/>
  <c r="C21" i="125" s="1"/>
  <c r="AA19" i="125"/>
  <c r="Z19" i="126"/>
  <c r="E21" i="126" s="1"/>
  <c r="Y19" i="127"/>
  <c r="D21" i="127" s="1"/>
  <c r="AB19" i="127"/>
  <c r="X19" i="128"/>
  <c r="C21" i="128" s="1"/>
  <c r="AA19" i="128"/>
  <c r="Z19" i="129"/>
  <c r="E21" i="129" s="1"/>
  <c r="Y19" i="130"/>
  <c r="D21" i="130" s="1"/>
  <c r="AB19" i="130"/>
  <c r="X19" i="131"/>
  <c r="C21" i="131" s="1"/>
  <c r="AA19" i="131"/>
  <c r="Z19" i="132"/>
  <c r="E21" i="132" s="1"/>
  <c r="Y19" i="133"/>
  <c r="D21" i="133" s="1"/>
  <c r="AB19" i="133"/>
  <c r="X19" i="134"/>
  <c r="C21" i="134" s="1"/>
  <c r="AA19" i="134"/>
  <c r="Z19" i="135"/>
  <c r="E21" i="135" s="1"/>
  <c r="Y19" i="136"/>
  <c r="D21" i="136" s="1"/>
  <c r="AB19" i="136"/>
  <c r="X19" i="137"/>
  <c r="C21" i="137" s="1"/>
  <c r="AA19" i="137"/>
  <c r="Z19" i="138"/>
  <c r="E21" i="138" s="1"/>
  <c r="Y19" i="139"/>
  <c r="D21" i="139" s="1"/>
  <c r="AB19" i="139"/>
  <c r="AC19" i="182"/>
  <c r="X19" i="92"/>
  <c r="C21" i="92" s="1"/>
  <c r="AA19" i="92"/>
  <c r="Z19" i="93"/>
  <c r="E21" i="93" s="1"/>
  <c r="Y19" i="95"/>
  <c r="D21" i="95" s="1"/>
  <c r="AB19" i="95"/>
  <c r="X19" i="96"/>
  <c r="C21" i="96" s="1"/>
  <c r="AA19" i="96"/>
  <c r="Z19" i="98"/>
  <c r="E21" i="98" s="1"/>
  <c r="Y19" i="99"/>
  <c r="D21" i="99" s="1"/>
  <c r="AB19" i="99"/>
  <c r="X19" i="100"/>
  <c r="C21" i="100" s="1"/>
  <c r="AA19" i="100"/>
  <c r="Z19" i="101"/>
  <c r="E21" i="101" s="1"/>
  <c r="Y19" i="105"/>
  <c r="D21" i="105" s="1"/>
  <c r="AB19" i="105"/>
  <c r="X19" i="106"/>
  <c r="C21" i="106" s="1"/>
  <c r="AA19" i="106"/>
  <c r="Z19" i="107"/>
  <c r="E21" i="107" s="1"/>
  <c r="Y19" i="108"/>
  <c r="D21" i="108" s="1"/>
  <c r="AB19" i="108"/>
  <c r="X19" i="109"/>
  <c r="C21" i="109" s="1"/>
  <c r="AA19" i="109"/>
  <c r="Z19" i="110"/>
  <c r="E21" i="110" s="1"/>
  <c r="Y19" i="111"/>
  <c r="D21" i="111" s="1"/>
  <c r="AB19" i="111"/>
  <c r="Z19" i="113"/>
  <c r="E21" i="113" s="1"/>
  <c r="Y19" i="114"/>
  <c r="D21" i="114" s="1"/>
  <c r="AB19" i="114"/>
  <c r="X19" i="115"/>
  <c r="C21" i="115" s="1"/>
  <c r="AA19" i="115"/>
  <c r="Y19" i="117"/>
  <c r="D21" i="117" s="1"/>
  <c r="AB19" i="117"/>
  <c r="X19" i="118"/>
  <c r="C21" i="118" s="1"/>
  <c r="AA19" i="118"/>
  <c r="Z19" i="119"/>
  <c r="E21" i="119" s="1"/>
  <c r="Y19" i="120"/>
  <c r="D21" i="120" s="1"/>
  <c r="AB19" i="120"/>
  <c r="X19" i="121"/>
  <c r="C21" i="121" s="1"/>
  <c r="AA19" i="121"/>
  <c r="Z19" i="122"/>
  <c r="E21" i="122" s="1"/>
  <c r="Y19" i="123"/>
  <c r="D21" i="123" s="1"/>
  <c r="AB19" i="123"/>
  <c r="X19" i="124"/>
  <c r="C21" i="124" s="1"/>
  <c r="AA19" i="124"/>
  <c r="Z19" i="125"/>
  <c r="E21" i="125" s="1"/>
  <c r="Y19" i="126"/>
  <c r="D21" i="126" s="1"/>
  <c r="AB19" i="126"/>
  <c r="X19" i="127"/>
  <c r="C21" i="127" s="1"/>
  <c r="AA19" i="127"/>
  <c r="Z19" i="128"/>
  <c r="E21" i="128" s="1"/>
  <c r="Y19" i="129"/>
  <c r="D21" i="129" s="1"/>
  <c r="AB19" i="129"/>
  <c r="AC19" i="198"/>
  <c r="AC19" i="201"/>
  <c r="AC19" i="186"/>
  <c r="AC19" i="183"/>
  <c r="AC19" i="194"/>
  <c r="AC19" i="187"/>
  <c r="AC19" i="180"/>
  <c r="AC16" i="160"/>
  <c r="AC16" i="163"/>
  <c r="AC16" i="166"/>
  <c r="AC8" i="168"/>
  <c r="AC16" i="99"/>
  <c r="AC8" i="101"/>
  <c r="AC8" i="107"/>
  <c r="AC8" i="119"/>
  <c r="AC16" i="129"/>
  <c r="AC8" i="153"/>
  <c r="AC16" i="153"/>
  <c r="AC8" i="158"/>
  <c r="AC16" i="159"/>
  <c r="AC16" i="162"/>
  <c r="AC19" i="174"/>
  <c r="AC19" i="197"/>
  <c r="AC19" i="200"/>
  <c r="AC8" i="96"/>
  <c r="AC16" i="98"/>
  <c r="AC16" i="102"/>
  <c r="AC16" i="110"/>
  <c r="AC8" i="112"/>
  <c r="AC16" i="116"/>
  <c r="AC16" i="118"/>
  <c r="AC8" i="121"/>
  <c r="AC8" i="129"/>
  <c r="AC16" i="134"/>
  <c r="AC16" i="141"/>
  <c r="AC8" i="159"/>
  <c r="AC8" i="103"/>
  <c r="AC8" i="136"/>
  <c r="AC8" i="102"/>
  <c r="AC8" i="110"/>
  <c r="AC8" i="116"/>
  <c r="AC16" i="139"/>
  <c r="AC8" i="141"/>
  <c r="AC16" i="145"/>
  <c r="AC16" i="157"/>
  <c r="AC8" i="162"/>
  <c r="AC19" i="195"/>
  <c r="AC19" i="193"/>
  <c r="AC19" i="192"/>
  <c r="AC19" i="190"/>
  <c r="AC19" i="184"/>
  <c r="AC19" i="177"/>
  <c r="AC19" i="176"/>
  <c r="AC19" i="173"/>
  <c r="AC19" i="172"/>
  <c r="AC19" i="171"/>
  <c r="AC19" i="170"/>
  <c r="AC19" i="169"/>
  <c r="AC16" i="168"/>
  <c r="AC8" i="166"/>
  <c r="AC8" i="167"/>
  <c r="AC16" i="167"/>
  <c r="AC16" i="165"/>
  <c r="AC8" i="165"/>
  <c r="AC8" i="164"/>
  <c r="AC16" i="164"/>
  <c r="AC8" i="163"/>
  <c r="AC16" i="161"/>
  <c r="AC8" i="161"/>
  <c r="AC8" i="160"/>
  <c r="AC16" i="158"/>
  <c r="AC8" i="157"/>
  <c r="AC8" i="156"/>
  <c r="AC16" i="156"/>
  <c r="AC16" i="155"/>
  <c r="AC16" i="154"/>
  <c r="AC8" i="154"/>
  <c r="AC8" i="155"/>
  <c r="AC19" i="155" s="1"/>
  <c r="AC16" i="152"/>
  <c r="AC8" i="152"/>
  <c r="AC8" i="151"/>
  <c r="AC16" i="151"/>
  <c r="AC8" i="150"/>
  <c r="AC16" i="150"/>
  <c r="AC8" i="149"/>
  <c r="AC16" i="149"/>
  <c r="AC16" i="148"/>
  <c r="AC8" i="148"/>
  <c r="AC8" i="147"/>
  <c r="AC16" i="147"/>
  <c r="AC8" i="146"/>
  <c r="AC16" i="146"/>
  <c r="AC8" i="145"/>
  <c r="AC16" i="144"/>
  <c r="AC8" i="144"/>
  <c r="AC16" i="143"/>
  <c r="AC8" i="143"/>
  <c r="AC8" i="142"/>
  <c r="AC16" i="142"/>
  <c r="AC8" i="139"/>
  <c r="AC8" i="138"/>
  <c r="AC16" i="138"/>
  <c r="AC8" i="137"/>
  <c r="AC16" i="137"/>
  <c r="AC16" i="136"/>
  <c r="AC8" i="135"/>
  <c r="AC16" i="135"/>
  <c r="AC8" i="134"/>
  <c r="AC8" i="118"/>
  <c r="AC8" i="133"/>
  <c r="AC16" i="133"/>
  <c r="AC8" i="132"/>
  <c r="AC16" i="132"/>
  <c r="AC8" i="131"/>
  <c r="AC16" i="131"/>
  <c r="AC16" i="130"/>
  <c r="AC8" i="130"/>
  <c r="AC8" i="128"/>
  <c r="AC16" i="128"/>
  <c r="AC8" i="127"/>
  <c r="AC16" i="127"/>
  <c r="AC8" i="126"/>
  <c r="AC16" i="126"/>
  <c r="AC8" i="125"/>
  <c r="AC16" i="125"/>
  <c r="AC8" i="124"/>
  <c r="AC16" i="124"/>
  <c r="AC16" i="123"/>
  <c r="AC8" i="123"/>
  <c r="AC16" i="122"/>
  <c r="AC8" i="122"/>
  <c r="AC16" i="121"/>
  <c r="AC16" i="120"/>
  <c r="AC8" i="120"/>
  <c r="AC16" i="119"/>
  <c r="AC8" i="117"/>
  <c r="AC16" i="117"/>
  <c r="AC8" i="115"/>
  <c r="AC16" i="115"/>
  <c r="AC16" i="114"/>
  <c r="AC8" i="114"/>
  <c r="AC8" i="113"/>
  <c r="AC16" i="113"/>
  <c r="AC16" i="112"/>
  <c r="AC8" i="111"/>
  <c r="AC16" i="111"/>
  <c r="AC16" i="109"/>
  <c r="AC8" i="109"/>
  <c r="AC16" i="108"/>
  <c r="AC8" i="108"/>
  <c r="AC16" i="107"/>
  <c r="AC8" i="106"/>
  <c r="AC16" i="106"/>
  <c r="AC16" i="105"/>
  <c r="AC8" i="105"/>
  <c r="AC16" i="103"/>
  <c r="AC16" i="101"/>
  <c r="AC19" i="101" s="1"/>
  <c r="AC8" i="100"/>
  <c r="AC16" i="100"/>
  <c r="AC8" i="98"/>
  <c r="AC8" i="99"/>
  <c r="AC16" i="96"/>
  <c r="AC8" i="95"/>
  <c r="AC16" i="95"/>
  <c r="AC8" i="93"/>
  <c r="AC16" i="93"/>
  <c r="AC16" i="92"/>
  <c r="AC8" i="92"/>
  <c r="AB16" i="91"/>
  <c r="AA16" i="91"/>
  <c r="Z16" i="91"/>
  <c r="Y16" i="91"/>
  <c r="X16" i="91"/>
  <c r="AB8" i="91"/>
  <c r="AA8" i="91"/>
  <c r="Z8" i="91"/>
  <c r="Y8" i="91"/>
  <c r="X8" i="91"/>
  <c r="AB16" i="90"/>
  <c r="AA16" i="90"/>
  <c r="Z16" i="90"/>
  <c r="Y16" i="90"/>
  <c r="X16" i="90"/>
  <c r="AB8" i="90"/>
  <c r="AA8" i="90"/>
  <c r="Z8" i="90"/>
  <c r="Y8" i="90"/>
  <c r="X8" i="90"/>
  <c r="AB16" i="89"/>
  <c r="AA16" i="89"/>
  <c r="Z16" i="89"/>
  <c r="Y16" i="89"/>
  <c r="X16" i="89"/>
  <c r="AB8" i="89"/>
  <c r="AA8" i="89"/>
  <c r="Z8" i="89"/>
  <c r="Y8" i="89"/>
  <c r="X8" i="89"/>
  <c r="AB16" i="88"/>
  <c r="AA16" i="88"/>
  <c r="Z16" i="88"/>
  <c r="Y16" i="88"/>
  <c r="X16" i="88"/>
  <c r="AB8" i="88"/>
  <c r="AA8" i="88"/>
  <c r="Z8" i="88"/>
  <c r="Y8" i="88"/>
  <c r="X8" i="88"/>
  <c r="Q16" i="87"/>
  <c r="P16" i="87"/>
  <c r="O16" i="87"/>
  <c r="N16" i="87"/>
  <c r="M16" i="87"/>
  <c r="Q8" i="87"/>
  <c r="P8" i="87"/>
  <c r="O8" i="87"/>
  <c r="N8" i="87"/>
  <c r="M8" i="87"/>
  <c r="AB16" i="86"/>
  <c r="AA16" i="86"/>
  <c r="Z16" i="86"/>
  <c r="Y16" i="86"/>
  <c r="X16" i="86"/>
  <c r="AB8" i="86"/>
  <c r="AA8" i="86"/>
  <c r="Z8" i="86"/>
  <c r="Y8" i="86"/>
  <c r="X8" i="86"/>
  <c r="AB16" i="85"/>
  <c r="AA16" i="85"/>
  <c r="Z16" i="85"/>
  <c r="Y16" i="85"/>
  <c r="X16" i="85"/>
  <c r="AB8" i="85"/>
  <c r="AA8" i="85"/>
  <c r="Z8" i="85"/>
  <c r="Y8" i="85"/>
  <c r="X8" i="85"/>
  <c r="AB16" i="84"/>
  <c r="AA16" i="84"/>
  <c r="Z16" i="84"/>
  <c r="Y16" i="84"/>
  <c r="X16" i="84"/>
  <c r="AB8" i="84"/>
  <c r="AA8" i="84"/>
  <c r="Z8" i="84"/>
  <c r="Y8" i="84"/>
  <c r="X8" i="84"/>
  <c r="AB16" i="83"/>
  <c r="AA16" i="83"/>
  <c r="Z16" i="83"/>
  <c r="Y16" i="83"/>
  <c r="X16" i="83"/>
  <c r="AB8" i="83"/>
  <c r="AA8" i="83"/>
  <c r="Z8" i="83"/>
  <c r="Y8" i="83"/>
  <c r="X8" i="83"/>
  <c r="P16" i="82"/>
  <c r="O16" i="82"/>
  <c r="N16" i="82"/>
  <c r="M16" i="82"/>
  <c r="L16" i="82"/>
  <c r="P8" i="82"/>
  <c r="O8" i="82"/>
  <c r="N8" i="82"/>
  <c r="M8" i="82"/>
  <c r="L8" i="82"/>
  <c r="AB16" i="81"/>
  <c r="AA16" i="81"/>
  <c r="Z16" i="81"/>
  <c r="Y16" i="81"/>
  <c r="X16" i="81"/>
  <c r="AB8" i="81"/>
  <c r="AA8" i="81"/>
  <c r="Z8" i="81"/>
  <c r="Y8" i="81"/>
  <c r="X8" i="81"/>
  <c r="AB16" i="80"/>
  <c r="AA16" i="80"/>
  <c r="Z16" i="80"/>
  <c r="Y16" i="80"/>
  <c r="X16" i="80"/>
  <c r="AB8" i="80"/>
  <c r="AA8" i="80"/>
  <c r="Z8" i="80"/>
  <c r="Y8" i="80"/>
  <c r="X8" i="80"/>
  <c r="AB16" i="79"/>
  <c r="AA16" i="79"/>
  <c r="Z16" i="79"/>
  <c r="Y16" i="79"/>
  <c r="X16" i="79"/>
  <c r="AB8" i="79"/>
  <c r="AA8" i="79"/>
  <c r="Z8" i="79"/>
  <c r="Y8" i="79"/>
  <c r="X8" i="79"/>
  <c r="AB16" i="78"/>
  <c r="AA16" i="78"/>
  <c r="Z16" i="78"/>
  <c r="Y16" i="78"/>
  <c r="X16" i="78"/>
  <c r="AB8" i="78"/>
  <c r="AA8" i="78"/>
  <c r="Z8" i="78"/>
  <c r="Y8" i="78"/>
  <c r="X8" i="78"/>
  <c r="AB16" i="76"/>
  <c r="AA16" i="76"/>
  <c r="Z16" i="76"/>
  <c r="Y16" i="76"/>
  <c r="X16" i="76"/>
  <c r="AB8" i="76"/>
  <c r="AA8" i="76"/>
  <c r="Z8" i="76"/>
  <c r="Y8" i="76"/>
  <c r="X8" i="76"/>
  <c r="AB16" i="75"/>
  <c r="AA16" i="75"/>
  <c r="Z16" i="75"/>
  <c r="Y16" i="75"/>
  <c r="X16" i="75"/>
  <c r="AB8" i="75"/>
  <c r="AA8" i="75"/>
  <c r="Z8" i="75"/>
  <c r="Y8" i="75"/>
  <c r="X8" i="75"/>
  <c r="AB16" i="73"/>
  <c r="AA16" i="73"/>
  <c r="Z16" i="73"/>
  <c r="Y16" i="73"/>
  <c r="X16" i="73"/>
  <c r="AB8" i="73"/>
  <c r="AA8" i="73"/>
  <c r="Z8" i="73"/>
  <c r="Y8" i="73"/>
  <c r="X8" i="73"/>
  <c r="AB16" i="72"/>
  <c r="AA16" i="72"/>
  <c r="Z16" i="72"/>
  <c r="Y16" i="72"/>
  <c r="X16" i="72"/>
  <c r="AB8" i="72"/>
  <c r="AA8" i="72"/>
  <c r="Z8" i="72"/>
  <c r="Y8" i="72"/>
  <c r="X8" i="72"/>
  <c r="AB16" i="71"/>
  <c r="AA16" i="71"/>
  <c r="Z16" i="71"/>
  <c r="Y16" i="71"/>
  <c r="X16" i="71"/>
  <c r="AB8" i="71"/>
  <c r="AA8" i="71"/>
  <c r="Z8" i="71"/>
  <c r="Y8" i="71"/>
  <c r="X8" i="71"/>
  <c r="AB16" i="70"/>
  <c r="AA16" i="70"/>
  <c r="Z16" i="70"/>
  <c r="Y16" i="70"/>
  <c r="X16" i="70"/>
  <c r="AB8" i="70"/>
  <c r="AA8" i="70"/>
  <c r="Z8" i="70"/>
  <c r="Y8" i="70"/>
  <c r="X8" i="70"/>
  <c r="AB16" i="69"/>
  <c r="AA16" i="69"/>
  <c r="Z16" i="69"/>
  <c r="Y16" i="69"/>
  <c r="X16" i="69"/>
  <c r="AB8" i="69"/>
  <c r="AA8" i="69"/>
  <c r="Z8" i="69"/>
  <c r="Y8" i="69"/>
  <c r="X8" i="69"/>
  <c r="AB16" i="67"/>
  <c r="AA16" i="67"/>
  <c r="Z16" i="67"/>
  <c r="Y16" i="67"/>
  <c r="X16" i="67"/>
  <c r="AB8" i="67"/>
  <c r="AA8" i="67"/>
  <c r="Z8" i="67"/>
  <c r="Y8" i="67"/>
  <c r="X8" i="67"/>
  <c r="AB16" i="66"/>
  <c r="AA16" i="66"/>
  <c r="Z16" i="66"/>
  <c r="Y16" i="66"/>
  <c r="X16" i="66"/>
  <c r="AB8" i="66"/>
  <c r="AA8" i="66"/>
  <c r="Z8" i="66"/>
  <c r="Y8" i="66"/>
  <c r="X8" i="66"/>
  <c r="AB16" i="65"/>
  <c r="AA16" i="65"/>
  <c r="Z16" i="65"/>
  <c r="Y16" i="65"/>
  <c r="X16" i="65"/>
  <c r="AB8" i="65"/>
  <c r="AA8" i="65"/>
  <c r="Z8" i="65"/>
  <c r="Y8" i="65"/>
  <c r="X8" i="65"/>
  <c r="AB16" i="64"/>
  <c r="AA16" i="64"/>
  <c r="Z16" i="64"/>
  <c r="Y16" i="64"/>
  <c r="X16" i="64"/>
  <c r="AB8" i="64"/>
  <c r="AA8" i="64"/>
  <c r="Z8" i="64"/>
  <c r="Y8" i="64"/>
  <c r="X8" i="64"/>
  <c r="AB16" i="63"/>
  <c r="AA16" i="63"/>
  <c r="Z16" i="63"/>
  <c r="Y16" i="63"/>
  <c r="X16" i="63"/>
  <c r="AB8" i="63"/>
  <c r="AA8" i="63"/>
  <c r="Z8" i="63"/>
  <c r="Y8" i="63"/>
  <c r="X8" i="63"/>
  <c r="AB16" i="62"/>
  <c r="AA16" i="62"/>
  <c r="Z16" i="62"/>
  <c r="Y16" i="62"/>
  <c r="X16" i="62"/>
  <c r="AB8" i="62"/>
  <c r="AA8" i="62"/>
  <c r="Z8" i="62"/>
  <c r="Y8" i="62"/>
  <c r="X8" i="62"/>
  <c r="AB16" i="61"/>
  <c r="AA16" i="61"/>
  <c r="Z16" i="61"/>
  <c r="Y16" i="61"/>
  <c r="X16" i="61"/>
  <c r="AB8" i="61"/>
  <c r="AA8" i="61"/>
  <c r="Z8" i="61"/>
  <c r="Y8" i="61"/>
  <c r="X8" i="61"/>
  <c r="AB16" i="59"/>
  <c r="AA16" i="59"/>
  <c r="Z16" i="59"/>
  <c r="Y16" i="59"/>
  <c r="X16" i="59"/>
  <c r="AB8" i="59"/>
  <c r="AA8" i="59"/>
  <c r="Z8" i="59"/>
  <c r="Y8" i="59"/>
  <c r="X8" i="59"/>
  <c r="AB16" i="58"/>
  <c r="AA16" i="58"/>
  <c r="Z16" i="58"/>
  <c r="Y16" i="58"/>
  <c r="X16" i="58"/>
  <c r="AB8" i="58"/>
  <c r="AA8" i="58"/>
  <c r="Z8" i="58"/>
  <c r="Y8" i="58"/>
  <c r="X8" i="58"/>
  <c r="AB16" i="56"/>
  <c r="AA16" i="56"/>
  <c r="Z16" i="56"/>
  <c r="Y16" i="56"/>
  <c r="X16" i="56"/>
  <c r="AB8" i="56"/>
  <c r="AA8" i="56"/>
  <c r="Z8" i="56"/>
  <c r="Y8" i="56"/>
  <c r="X8" i="56"/>
  <c r="AB16" i="55"/>
  <c r="AA16" i="55"/>
  <c r="Z16" i="55"/>
  <c r="Y16" i="55"/>
  <c r="X16" i="55"/>
  <c r="AB8" i="55"/>
  <c r="AA8" i="55"/>
  <c r="Z8" i="55"/>
  <c r="Y8" i="55"/>
  <c r="X8" i="55"/>
  <c r="AB16" i="54"/>
  <c r="AA16" i="54"/>
  <c r="Z16" i="54"/>
  <c r="Y16" i="54"/>
  <c r="X16" i="54"/>
  <c r="AB8" i="54"/>
  <c r="AA8" i="54"/>
  <c r="Z8" i="54"/>
  <c r="Y8" i="54"/>
  <c r="X8" i="54"/>
  <c r="AB16" i="53"/>
  <c r="AA16" i="53"/>
  <c r="Z16" i="53"/>
  <c r="Y16" i="53"/>
  <c r="X16" i="53"/>
  <c r="AB8" i="53"/>
  <c r="AA8" i="53"/>
  <c r="Z8" i="53"/>
  <c r="Y8" i="53"/>
  <c r="X8" i="53"/>
  <c r="AB16" i="52"/>
  <c r="AA16" i="52"/>
  <c r="Z16" i="52"/>
  <c r="Y16" i="52"/>
  <c r="X16" i="52"/>
  <c r="AB8" i="52"/>
  <c r="AA8" i="52"/>
  <c r="Z8" i="52"/>
  <c r="Y8" i="52"/>
  <c r="X8" i="52"/>
  <c r="AB16" i="51"/>
  <c r="AA16" i="51"/>
  <c r="Z16" i="51"/>
  <c r="Y16" i="51"/>
  <c r="X16" i="51"/>
  <c r="AB8" i="51"/>
  <c r="AA8" i="51"/>
  <c r="Z8" i="51"/>
  <c r="Y8" i="51"/>
  <c r="X8" i="51"/>
  <c r="AB16" i="50"/>
  <c r="AA16" i="50"/>
  <c r="Z16" i="50"/>
  <c r="Y16" i="50"/>
  <c r="X16" i="50"/>
  <c r="AB8" i="50"/>
  <c r="AA8" i="50"/>
  <c r="Z8" i="50"/>
  <c r="Y8" i="50"/>
  <c r="X8" i="50"/>
  <c r="AB16" i="49"/>
  <c r="AA16" i="49"/>
  <c r="Z16" i="49"/>
  <c r="Y16" i="49"/>
  <c r="X16" i="49"/>
  <c r="AB8" i="49"/>
  <c r="AA8" i="49"/>
  <c r="Z8" i="49"/>
  <c r="Y8" i="49"/>
  <c r="X8" i="49"/>
  <c r="AB16" i="48"/>
  <c r="AA16" i="48"/>
  <c r="Z16" i="48"/>
  <c r="Y16" i="48"/>
  <c r="X16" i="48"/>
  <c r="AB8" i="48"/>
  <c r="AA8" i="48"/>
  <c r="Z8" i="48"/>
  <c r="Y8" i="48"/>
  <c r="X8" i="48"/>
  <c r="AB16" i="47"/>
  <c r="AA16" i="47"/>
  <c r="Z16" i="47"/>
  <c r="Y16" i="47"/>
  <c r="X16" i="47"/>
  <c r="AB8" i="47"/>
  <c r="AA8" i="47"/>
  <c r="Z8" i="47"/>
  <c r="Y8" i="47"/>
  <c r="X8" i="47"/>
  <c r="AC19" i="96" l="1"/>
  <c r="AC19" i="107"/>
  <c r="AC19" i="134"/>
  <c r="AC19" i="166"/>
  <c r="X19" i="65"/>
  <c r="C21" i="65" s="1"/>
  <c r="Z19" i="65"/>
  <c r="E21" i="65" s="1"/>
  <c r="Y19" i="65"/>
  <c r="D21" i="65" s="1"/>
  <c r="AC19" i="103"/>
  <c r="AC19" i="129"/>
  <c r="Z19" i="59"/>
  <c r="E21" i="59" s="1"/>
  <c r="Z19" i="62"/>
  <c r="E21" i="62" s="1"/>
  <c r="O19" i="87"/>
  <c r="Y19" i="59"/>
  <c r="D21" i="59" s="1"/>
  <c r="AB19" i="59"/>
  <c r="Y19" i="62"/>
  <c r="D21" i="62" s="1"/>
  <c r="AB19" i="62"/>
  <c r="N19" i="87"/>
  <c r="Q19" i="87"/>
  <c r="AC19" i="139"/>
  <c r="AC19" i="158"/>
  <c r="AB19" i="48"/>
  <c r="X19" i="49"/>
  <c r="C21" i="49" s="1"/>
  <c r="AA19" i="49"/>
  <c r="Z19" i="50"/>
  <c r="E21" i="50" s="1"/>
  <c r="Z19" i="51"/>
  <c r="E21" i="51" s="1"/>
  <c r="X19" i="52"/>
  <c r="C21" i="52" s="1"/>
  <c r="Z19" i="54"/>
  <c r="E21" i="54" s="1"/>
  <c r="X19" i="59"/>
  <c r="C21" i="59" s="1"/>
  <c r="AA19" i="59"/>
  <c r="X19" i="62"/>
  <c r="C21" i="62" s="1"/>
  <c r="AA19" i="62"/>
  <c r="M19" i="87"/>
  <c r="P19" i="87"/>
  <c r="Z19" i="47"/>
  <c r="E21" i="47" s="1"/>
  <c r="Y19" i="48"/>
  <c r="D21" i="48" s="1"/>
  <c r="AA19" i="52"/>
  <c r="Z19" i="53"/>
  <c r="E21" i="53" s="1"/>
  <c r="X19" i="55"/>
  <c r="C21" i="55" s="1"/>
  <c r="AA19" i="55"/>
  <c r="Z19" i="56"/>
  <c r="E21" i="56" s="1"/>
  <c r="X19" i="58"/>
  <c r="C21" i="58" s="1"/>
  <c r="AA19" i="58"/>
  <c r="X19" i="61"/>
  <c r="C21" i="61" s="1"/>
  <c r="AA19" i="61"/>
  <c r="Y19" i="63"/>
  <c r="D21" i="63" s="1"/>
  <c r="AB19" i="63"/>
  <c r="X19" i="64"/>
  <c r="C21" i="64" s="1"/>
  <c r="AA19" i="64"/>
  <c r="Y19" i="66"/>
  <c r="D21" i="66" s="1"/>
  <c r="AB19" i="66"/>
  <c r="X19" i="67"/>
  <c r="C21" i="67" s="1"/>
  <c r="AA19" i="67"/>
  <c r="Y19" i="69"/>
  <c r="D21" i="69" s="1"/>
  <c r="AB19" i="69"/>
  <c r="X19" i="70"/>
  <c r="C21" i="70" s="1"/>
  <c r="AA19" i="70"/>
  <c r="Z19" i="71"/>
  <c r="E21" i="71" s="1"/>
  <c r="Z19" i="72"/>
  <c r="E21" i="72" s="1"/>
  <c r="X19" i="73"/>
  <c r="C21" i="73" s="1"/>
  <c r="AA19" i="73"/>
  <c r="Z19" i="75"/>
  <c r="E21" i="75" s="1"/>
  <c r="Y19" i="76"/>
  <c r="D21" i="76" s="1"/>
  <c r="AB19" i="76"/>
  <c r="Z19" i="78"/>
  <c r="E21" i="78" s="1"/>
  <c r="Y19" i="79"/>
  <c r="D21" i="79" s="1"/>
  <c r="AB19" i="79"/>
  <c r="X19" i="80"/>
  <c r="C21" i="80" s="1"/>
  <c r="AA19" i="80"/>
  <c r="Z19" i="81"/>
  <c r="E21" i="81" s="1"/>
  <c r="Z19" i="88"/>
  <c r="E21" i="88" s="1"/>
  <c r="X19" i="51"/>
  <c r="C21" i="51" s="1"/>
  <c r="AA19" i="51"/>
  <c r="Y19" i="51"/>
  <c r="D21" i="51" s="1"/>
  <c r="AB19" i="51"/>
  <c r="X19" i="83"/>
  <c r="C21" i="83" s="1"/>
  <c r="AA19" i="83"/>
  <c r="Z19" i="84"/>
  <c r="E21" i="84" s="1"/>
  <c r="Y19" i="85"/>
  <c r="D21" i="85" s="1"/>
  <c r="AB19" i="85"/>
  <c r="X19" i="86"/>
  <c r="C21" i="86" s="1"/>
  <c r="AA19" i="86"/>
  <c r="Y19" i="89"/>
  <c r="D21" i="89" s="1"/>
  <c r="X19" i="54"/>
  <c r="C21" i="54" s="1"/>
  <c r="AA19" i="54"/>
  <c r="X19" i="72"/>
  <c r="C21" i="72" s="1"/>
  <c r="AA19" i="72"/>
  <c r="X19" i="88"/>
  <c r="C21" i="88" s="1"/>
  <c r="AA19" i="88"/>
  <c r="Z19" i="89"/>
  <c r="E21" i="89" s="1"/>
  <c r="Y19" i="90"/>
  <c r="D21" i="90" s="1"/>
  <c r="AB19" i="90"/>
  <c r="X19" i="91"/>
  <c r="C21" i="91" s="1"/>
  <c r="AA19" i="91"/>
  <c r="Y19" i="86"/>
  <c r="D21" i="86" s="1"/>
  <c r="AA19" i="47"/>
  <c r="Z19" i="48"/>
  <c r="E21" i="48" s="1"/>
  <c r="AB19" i="49"/>
  <c r="X19" i="50"/>
  <c r="C21" i="50" s="1"/>
  <c r="Y19" i="47"/>
  <c r="D21" i="47" s="1"/>
  <c r="AB19" i="47"/>
  <c r="X19" i="48"/>
  <c r="C21" i="48" s="1"/>
  <c r="AA19" i="48"/>
  <c r="Z19" i="49"/>
  <c r="E21" i="49" s="1"/>
  <c r="Y19" i="50"/>
  <c r="D21" i="50" s="1"/>
  <c r="AB19" i="50"/>
  <c r="Z19" i="52"/>
  <c r="E21" i="52" s="1"/>
  <c r="Y19" i="53"/>
  <c r="D21" i="53" s="1"/>
  <c r="AB19" i="53"/>
  <c r="Y19" i="54"/>
  <c r="D21" i="54" s="1"/>
  <c r="AB19" i="54"/>
  <c r="Z19" i="55"/>
  <c r="E21" i="55" s="1"/>
  <c r="Y19" i="56"/>
  <c r="D21" i="56" s="1"/>
  <c r="AB19" i="56"/>
  <c r="Z19" i="58"/>
  <c r="E21" i="58" s="1"/>
  <c r="Z19" i="61"/>
  <c r="E21" i="61" s="1"/>
  <c r="X19" i="63"/>
  <c r="C21" i="63" s="1"/>
  <c r="AA19" i="63"/>
  <c r="Z19" i="64"/>
  <c r="E21" i="64" s="1"/>
  <c r="X19" i="66"/>
  <c r="C21" i="66" s="1"/>
  <c r="AA19" i="66"/>
  <c r="Z19" i="67"/>
  <c r="E21" i="67" s="1"/>
  <c r="X19" i="69"/>
  <c r="C21" i="69" s="1"/>
  <c r="AA19" i="69"/>
  <c r="Z19" i="70"/>
  <c r="E21" i="70" s="1"/>
  <c r="Y19" i="71"/>
  <c r="D21" i="71" s="1"/>
  <c r="AB19" i="71"/>
  <c r="Y19" i="72"/>
  <c r="D21" i="72" s="1"/>
  <c r="AB19" i="72"/>
  <c r="Z19" i="73"/>
  <c r="E21" i="73" s="1"/>
  <c r="Y19" i="75"/>
  <c r="D21" i="75" s="1"/>
  <c r="AB19" i="75"/>
  <c r="X19" i="76"/>
  <c r="C21" i="76" s="1"/>
  <c r="AA19" i="76"/>
  <c r="Y19" i="78"/>
  <c r="D21" i="78" s="1"/>
  <c r="AB19" i="78"/>
  <c r="X19" i="79"/>
  <c r="C21" i="79" s="1"/>
  <c r="AA19" i="79"/>
  <c r="Z19" i="80"/>
  <c r="E21" i="80" s="1"/>
  <c r="Y19" i="81"/>
  <c r="D21" i="81" s="1"/>
  <c r="AB19" i="81"/>
  <c r="Z19" i="83"/>
  <c r="E21" i="83" s="1"/>
  <c r="Y19" i="84"/>
  <c r="D21" i="84" s="1"/>
  <c r="AB19" i="84"/>
  <c r="X19" i="85"/>
  <c r="C21" i="85" s="1"/>
  <c r="AA19" i="85"/>
  <c r="Z19" i="86"/>
  <c r="E21" i="86" s="1"/>
  <c r="Y19" i="88"/>
  <c r="D21" i="88" s="1"/>
  <c r="AB19" i="88"/>
  <c r="X19" i="89"/>
  <c r="C21" i="89" s="1"/>
  <c r="AA19" i="89"/>
  <c r="Z19" i="90"/>
  <c r="E21" i="90" s="1"/>
  <c r="Y19" i="91"/>
  <c r="D21" i="91" s="1"/>
  <c r="AB19" i="91"/>
  <c r="AB19" i="89"/>
  <c r="X19" i="90"/>
  <c r="C21" i="90" s="1"/>
  <c r="AA19" i="90"/>
  <c r="Z19" i="91"/>
  <c r="E21" i="91" s="1"/>
  <c r="X19" i="47"/>
  <c r="C21" i="47" s="1"/>
  <c r="Y19" i="49"/>
  <c r="D21" i="49" s="1"/>
  <c r="AA19" i="50"/>
  <c r="Y19" i="52"/>
  <c r="D21" i="52" s="1"/>
  <c r="AB19" i="52"/>
  <c r="X19" i="53"/>
  <c r="C21" i="53" s="1"/>
  <c r="AA19" i="53"/>
  <c r="Y19" i="55"/>
  <c r="D21" i="55" s="1"/>
  <c r="AB19" i="55"/>
  <c r="X19" i="56"/>
  <c r="C21" i="56" s="1"/>
  <c r="AA19" i="56"/>
  <c r="Y19" i="58"/>
  <c r="D21" i="58" s="1"/>
  <c r="AB19" i="58"/>
  <c r="Y19" i="61"/>
  <c r="D21" i="61" s="1"/>
  <c r="AB19" i="61"/>
  <c r="Z19" i="63"/>
  <c r="E21" i="63" s="1"/>
  <c r="Y19" i="64"/>
  <c r="D21" i="64" s="1"/>
  <c r="AB19" i="64"/>
  <c r="Z19" i="66"/>
  <c r="E21" i="66" s="1"/>
  <c r="Y19" i="67"/>
  <c r="D21" i="67" s="1"/>
  <c r="AB19" i="67"/>
  <c r="Z19" i="69"/>
  <c r="E21" i="69" s="1"/>
  <c r="Y19" i="70"/>
  <c r="D21" i="70" s="1"/>
  <c r="AB19" i="70"/>
  <c r="X19" i="71"/>
  <c r="C21" i="71" s="1"/>
  <c r="AA19" i="71"/>
  <c r="Y19" i="73"/>
  <c r="D21" i="73" s="1"/>
  <c r="AB19" i="73"/>
  <c r="X19" i="75"/>
  <c r="C21" i="75" s="1"/>
  <c r="AA19" i="75"/>
  <c r="Z19" i="76"/>
  <c r="E21" i="76" s="1"/>
  <c r="X19" i="78"/>
  <c r="C21" i="78" s="1"/>
  <c r="AA19" i="78"/>
  <c r="Z19" i="79"/>
  <c r="E21" i="79" s="1"/>
  <c r="Y19" i="80"/>
  <c r="D21" i="80" s="1"/>
  <c r="AB19" i="80"/>
  <c r="X19" i="81"/>
  <c r="C21" i="81" s="1"/>
  <c r="AA19" i="81"/>
  <c r="Y19" i="83"/>
  <c r="D21" i="83" s="1"/>
  <c r="AB19" i="83"/>
  <c r="X19" i="84"/>
  <c r="C21" i="84" s="1"/>
  <c r="AA19" i="84"/>
  <c r="Z19" i="85"/>
  <c r="E21" i="85" s="1"/>
  <c r="AB19" i="86"/>
  <c r="AC19" i="98"/>
  <c r="AC19" i="99"/>
  <c r="AC19" i="112"/>
  <c r="AC19" i="119"/>
  <c r="AC19" i="121"/>
  <c r="AC19" i="162"/>
  <c r="AC19" i="110"/>
  <c r="AC19" i="159"/>
  <c r="AC19" i="126"/>
  <c r="AC19" i="118"/>
  <c r="AC19" i="160"/>
  <c r="AC19" i="168"/>
  <c r="AC19" i="163"/>
  <c r="AC8" i="69"/>
  <c r="AC16" i="73"/>
  <c r="AC19" i="116"/>
  <c r="AC8" i="51"/>
  <c r="AC8" i="63"/>
  <c r="AC19" i="111"/>
  <c r="AC19" i="136"/>
  <c r="AC19" i="138"/>
  <c r="AC19" i="145"/>
  <c r="AC19" i="157"/>
  <c r="AC19" i="153"/>
  <c r="AC16" i="58"/>
  <c r="AC8" i="78"/>
  <c r="AC16" i="54"/>
  <c r="AC16" i="59"/>
  <c r="AC8" i="62"/>
  <c r="AC16" i="63"/>
  <c r="AC8" i="70"/>
  <c r="AC8" i="75"/>
  <c r="AC16" i="78"/>
  <c r="R8" i="87"/>
  <c r="AC8" i="90"/>
  <c r="AC16" i="90"/>
  <c r="AC19" i="135"/>
  <c r="AC19" i="102"/>
  <c r="AC8" i="56"/>
  <c r="AC16" i="66"/>
  <c r="AC16" i="72"/>
  <c r="AC19" i="141"/>
  <c r="AC8" i="50"/>
  <c r="AC8" i="61"/>
  <c r="AC16" i="62"/>
  <c r="AC8" i="83"/>
  <c r="AC8" i="86"/>
  <c r="R16" i="87"/>
  <c r="AC19" i="167"/>
  <c r="AC19" i="165"/>
  <c r="AC19" i="164"/>
  <c r="AC19" i="161"/>
  <c r="AC19" i="156"/>
  <c r="AC19" i="154"/>
  <c r="AC19" i="152"/>
  <c r="AC19" i="151"/>
  <c r="AC19" i="150"/>
  <c r="AC19" i="149"/>
  <c r="AC19" i="148"/>
  <c r="AC19" i="147"/>
  <c r="AC19" i="146"/>
  <c r="AC19" i="144"/>
  <c r="AC19" i="143"/>
  <c r="AC19" i="142"/>
  <c r="AC19" i="137"/>
  <c r="AC19" i="133"/>
  <c r="AC19" i="132"/>
  <c r="AC19" i="131"/>
  <c r="AC19" i="130"/>
  <c r="AC19" i="128"/>
  <c r="AC19" i="127"/>
  <c r="AC19" i="125"/>
  <c r="AC19" i="124"/>
  <c r="AC19" i="123"/>
  <c r="AC19" i="122"/>
  <c r="AC19" i="120"/>
  <c r="AC19" i="117"/>
  <c r="AC19" i="115"/>
  <c r="AC19" i="114"/>
  <c r="AC19" i="113"/>
  <c r="AC19" i="109"/>
  <c r="AC19" i="108"/>
  <c r="AC19" i="106"/>
  <c r="AC19" i="105"/>
  <c r="AC19" i="100"/>
  <c r="AC19" i="95"/>
  <c r="AC19" i="93"/>
  <c r="AC19" i="92"/>
  <c r="AC16" i="91"/>
  <c r="AC8" i="91"/>
  <c r="AC16" i="51"/>
  <c r="AC8" i="89"/>
  <c r="AC16" i="89"/>
  <c r="AC16" i="88"/>
  <c r="AC8" i="88"/>
  <c r="AC16" i="86"/>
  <c r="AC16" i="85"/>
  <c r="AC8" i="85"/>
  <c r="AC16" i="84"/>
  <c r="AC8" i="84"/>
  <c r="AC16" i="83"/>
  <c r="AC8" i="81"/>
  <c r="AC16" i="81"/>
  <c r="AC8" i="80"/>
  <c r="AC16" i="80"/>
  <c r="AC8" i="79"/>
  <c r="AC16" i="79"/>
  <c r="AC8" i="76"/>
  <c r="AC16" i="76"/>
  <c r="AC16" i="75"/>
  <c r="AC8" i="73"/>
  <c r="AC8" i="72"/>
  <c r="AC8" i="71"/>
  <c r="AC16" i="71"/>
  <c r="AC16" i="70"/>
  <c r="AC19" i="70" s="1"/>
  <c r="AC16" i="69"/>
  <c r="AC16" i="67"/>
  <c r="AC8" i="67"/>
  <c r="AC8" i="66"/>
  <c r="AC8" i="65"/>
  <c r="AC16" i="65"/>
  <c r="AC8" i="64"/>
  <c r="AC16" i="64"/>
  <c r="AC16" i="61"/>
  <c r="AC8" i="59"/>
  <c r="AC8" i="58"/>
  <c r="AC16" i="56"/>
  <c r="AC19" i="56" s="1"/>
  <c r="AC16" i="55"/>
  <c r="AC8" i="55"/>
  <c r="AC8" i="54"/>
  <c r="AC8" i="53"/>
  <c r="AC16" i="53"/>
  <c r="AC16" i="52"/>
  <c r="AC8" i="52"/>
  <c r="AC16" i="50"/>
  <c r="AC16" i="49"/>
  <c r="AC8" i="49"/>
  <c r="AC16" i="47"/>
  <c r="AC8" i="48"/>
  <c r="AC16" i="48"/>
  <c r="AC8" i="47"/>
  <c r="AC19" i="47" s="1"/>
  <c r="AB16" i="46"/>
  <c r="AA16" i="46"/>
  <c r="Z16" i="46"/>
  <c r="Y16" i="46"/>
  <c r="X16" i="46"/>
  <c r="AB8" i="46"/>
  <c r="AA8" i="46"/>
  <c r="Z8" i="46"/>
  <c r="Y8" i="46"/>
  <c r="X8" i="46"/>
  <c r="AB16" i="45"/>
  <c r="AA16" i="45"/>
  <c r="Z16" i="45"/>
  <c r="Y16" i="45"/>
  <c r="X16" i="45"/>
  <c r="AB8" i="45"/>
  <c r="AA8" i="45"/>
  <c r="Z8" i="45"/>
  <c r="Y8" i="45"/>
  <c r="X8" i="45"/>
  <c r="AB16" i="44"/>
  <c r="AA16" i="44"/>
  <c r="Z16" i="44"/>
  <c r="Y16" i="44"/>
  <c r="X16" i="44"/>
  <c r="AB8" i="44"/>
  <c r="AA8" i="44"/>
  <c r="Z8" i="44"/>
  <c r="Y8" i="44"/>
  <c r="X8" i="44"/>
  <c r="AB16" i="43"/>
  <c r="AA16" i="43"/>
  <c r="Z16" i="43"/>
  <c r="Y16" i="43"/>
  <c r="X16" i="43"/>
  <c r="AB8" i="43"/>
  <c r="AA8" i="43"/>
  <c r="Z8" i="43"/>
  <c r="Y8" i="43"/>
  <c r="X8" i="43"/>
  <c r="AB16" i="42"/>
  <c r="AA16" i="42"/>
  <c r="Z16" i="42"/>
  <c r="Y16" i="42"/>
  <c r="X16" i="42"/>
  <c r="AB8" i="42"/>
  <c r="AA8" i="42"/>
  <c r="Z8" i="42"/>
  <c r="Y8" i="42"/>
  <c r="X8" i="42"/>
  <c r="AB16" i="41"/>
  <c r="AA16" i="41"/>
  <c r="Z16" i="41"/>
  <c r="Y16" i="41"/>
  <c r="X16" i="41"/>
  <c r="AB8" i="41"/>
  <c r="AA8" i="41"/>
  <c r="Z8" i="41"/>
  <c r="Y8" i="41"/>
  <c r="X8" i="41"/>
  <c r="AB16" i="40"/>
  <c r="AA16" i="40"/>
  <c r="Z16" i="40"/>
  <c r="Y16" i="40"/>
  <c r="X16" i="40"/>
  <c r="AB8" i="40"/>
  <c r="AA8" i="40"/>
  <c r="Z8" i="40"/>
  <c r="Y8" i="40"/>
  <c r="X8" i="40"/>
  <c r="AB16" i="39"/>
  <c r="AA16" i="39"/>
  <c r="Z16" i="39"/>
  <c r="Y16" i="39"/>
  <c r="X16" i="39"/>
  <c r="AB8" i="39"/>
  <c r="AA8" i="39"/>
  <c r="Z8" i="39"/>
  <c r="Y8" i="39"/>
  <c r="X8" i="39"/>
  <c r="AB16" i="38"/>
  <c r="AA16" i="38"/>
  <c r="Z16" i="38"/>
  <c r="Y16" i="38"/>
  <c r="X16" i="38"/>
  <c r="AB8" i="38"/>
  <c r="AA8" i="38"/>
  <c r="Z8" i="38"/>
  <c r="Y8" i="38"/>
  <c r="X8" i="38"/>
  <c r="AC19" i="66" l="1"/>
  <c r="AC19" i="51"/>
  <c r="AC19" i="54"/>
  <c r="AC19" i="58"/>
  <c r="Z19" i="40"/>
  <c r="E21" i="40" s="1"/>
  <c r="X19" i="40"/>
  <c r="C21" i="40" s="1"/>
  <c r="AA19" i="40"/>
  <c r="Y19" i="40"/>
  <c r="D21" i="40" s="1"/>
  <c r="AB19" i="40"/>
  <c r="X19" i="38"/>
  <c r="C21" i="38" s="1"/>
  <c r="AA19" i="38"/>
  <c r="Z19" i="39"/>
  <c r="E21" i="39" s="1"/>
  <c r="X19" i="41"/>
  <c r="C21" i="41" s="1"/>
  <c r="AA19" i="41"/>
  <c r="Y19" i="43"/>
  <c r="D21" i="43" s="1"/>
  <c r="AB19" i="43"/>
  <c r="X19" i="44"/>
  <c r="C21" i="44" s="1"/>
  <c r="Y19" i="42"/>
  <c r="D21" i="42" s="1"/>
  <c r="AB19" i="42"/>
  <c r="X19" i="42"/>
  <c r="C21" i="42" s="1"/>
  <c r="AA19" i="42"/>
  <c r="AA19" i="44"/>
  <c r="Z19" i="45"/>
  <c r="E21" i="45" s="1"/>
  <c r="Y19" i="46"/>
  <c r="D21" i="46" s="1"/>
  <c r="AB19" i="46"/>
  <c r="AB19" i="38"/>
  <c r="AA19" i="39"/>
  <c r="Y19" i="41"/>
  <c r="D21" i="41" s="1"/>
  <c r="Z19" i="38"/>
  <c r="E21" i="38" s="1"/>
  <c r="Y19" i="39"/>
  <c r="D21" i="39" s="1"/>
  <c r="AB19" i="39"/>
  <c r="Z19" i="41"/>
  <c r="E21" i="41" s="1"/>
  <c r="Z19" i="42"/>
  <c r="E21" i="42" s="1"/>
  <c r="X19" i="43"/>
  <c r="C21" i="43" s="1"/>
  <c r="AA19" i="43"/>
  <c r="Z19" i="44"/>
  <c r="E21" i="44" s="1"/>
  <c r="Y19" i="45"/>
  <c r="D21" i="45" s="1"/>
  <c r="AB19" i="45"/>
  <c r="X19" i="46"/>
  <c r="C21" i="46" s="1"/>
  <c r="AA19" i="46"/>
  <c r="Y19" i="38"/>
  <c r="D21" i="38" s="1"/>
  <c r="X19" i="39"/>
  <c r="C21" i="39" s="1"/>
  <c r="AB19" i="41"/>
  <c r="Z19" i="43"/>
  <c r="E21" i="43" s="1"/>
  <c r="Y19" i="44"/>
  <c r="D21" i="44" s="1"/>
  <c r="AB19" i="44"/>
  <c r="X19" i="45"/>
  <c r="C21" i="45" s="1"/>
  <c r="AA19" i="45"/>
  <c r="Z19" i="46"/>
  <c r="E21" i="46" s="1"/>
  <c r="R19" i="87"/>
  <c r="AC19" i="83"/>
  <c r="AC19" i="50"/>
  <c r="AC19" i="59"/>
  <c r="AC19" i="69"/>
  <c r="AC19" i="63"/>
  <c r="AC19" i="73"/>
  <c r="AC19" i="72"/>
  <c r="AC19" i="90"/>
  <c r="AC19" i="71"/>
  <c r="AC19" i="78"/>
  <c r="AC19" i="61"/>
  <c r="AC19" i="75"/>
  <c r="AC19" i="62"/>
  <c r="AC19" i="49"/>
  <c r="AC19" i="86"/>
  <c r="AC8" i="41"/>
  <c r="AC16" i="42"/>
  <c r="AC19" i="91"/>
  <c r="AC19" i="89"/>
  <c r="AC19" i="88"/>
  <c r="AC19" i="85"/>
  <c r="AC19" i="84"/>
  <c r="AC19" i="81"/>
  <c r="AC19" i="80"/>
  <c r="AC19" i="79"/>
  <c r="AC19" i="76"/>
  <c r="AC19" i="67"/>
  <c r="AC19" i="65"/>
  <c r="AC19" i="64"/>
  <c r="AC19" i="55"/>
  <c r="AC19" i="53"/>
  <c r="AC19" i="52"/>
  <c r="AC8" i="39"/>
  <c r="AC8" i="40"/>
  <c r="AC16" i="40"/>
  <c r="AC8" i="42"/>
  <c r="AC8" i="45"/>
  <c r="AC19" i="48"/>
  <c r="AC8" i="46"/>
  <c r="AC16" i="46"/>
  <c r="AC16" i="45"/>
  <c r="AC8" i="44"/>
  <c r="AC16" i="44"/>
  <c r="AC16" i="43"/>
  <c r="AC8" i="43"/>
  <c r="AC16" i="41"/>
  <c r="AC19" i="41" s="1"/>
  <c r="AC16" i="39"/>
  <c r="AC8" i="38"/>
  <c r="AC16" i="38"/>
  <c r="AB16" i="37"/>
  <c r="AA16" i="37"/>
  <c r="Z16" i="37"/>
  <c r="Y16" i="37"/>
  <c r="X16" i="37"/>
  <c r="AB8" i="37"/>
  <c r="AA8" i="37"/>
  <c r="Z8" i="37"/>
  <c r="Y8" i="37"/>
  <c r="X8" i="37"/>
  <c r="AB16" i="36"/>
  <c r="AA16" i="36"/>
  <c r="Z16" i="36"/>
  <c r="Y16" i="36"/>
  <c r="X16" i="36"/>
  <c r="AB8" i="36"/>
  <c r="AA8" i="36"/>
  <c r="Z8" i="36"/>
  <c r="Y8" i="36"/>
  <c r="X8" i="36"/>
  <c r="AB16" i="35"/>
  <c r="AA16" i="35"/>
  <c r="Z16" i="35"/>
  <c r="Y16" i="35"/>
  <c r="X16" i="35"/>
  <c r="AB8" i="35"/>
  <c r="AA8" i="35"/>
  <c r="Z8" i="35"/>
  <c r="Y8" i="35"/>
  <c r="X8" i="35"/>
  <c r="AB16" i="34"/>
  <c r="AA16" i="34"/>
  <c r="Z16" i="34"/>
  <c r="Y16" i="34"/>
  <c r="X16" i="34"/>
  <c r="AB8" i="34"/>
  <c r="AA8" i="34"/>
  <c r="Z8" i="34"/>
  <c r="Y8" i="34"/>
  <c r="X8" i="34"/>
  <c r="AB16" i="32"/>
  <c r="AA16" i="32"/>
  <c r="Z16" i="32"/>
  <c r="Y16" i="32"/>
  <c r="X16" i="32"/>
  <c r="AB8" i="32"/>
  <c r="AA8" i="32"/>
  <c r="Z8" i="32"/>
  <c r="Y8" i="32"/>
  <c r="X8" i="32"/>
  <c r="AB16" i="31"/>
  <c r="AA16" i="31"/>
  <c r="Z16" i="31"/>
  <c r="Y16" i="31"/>
  <c r="X16" i="31"/>
  <c r="AB8" i="31"/>
  <c r="AA8" i="31"/>
  <c r="Z8" i="31"/>
  <c r="Y8" i="31"/>
  <c r="X8" i="31"/>
  <c r="AB16" i="30"/>
  <c r="AA16" i="30"/>
  <c r="Z16" i="30"/>
  <c r="Y16" i="30"/>
  <c r="X16" i="30"/>
  <c r="AB8" i="30"/>
  <c r="AA8" i="30"/>
  <c r="Z8" i="30"/>
  <c r="Y8" i="30"/>
  <c r="X8" i="30"/>
  <c r="Y19" i="32" l="1"/>
  <c r="D21" i="32" s="1"/>
  <c r="AB19" i="32"/>
  <c r="X19" i="32"/>
  <c r="C21" i="32" s="1"/>
  <c r="AA19" i="32"/>
  <c r="Z19" i="32"/>
  <c r="E21" i="32" s="1"/>
  <c r="AC19" i="39"/>
  <c r="Z19" i="37"/>
  <c r="E21" i="37" s="1"/>
  <c r="X19" i="37"/>
  <c r="C21" i="37" s="1"/>
  <c r="AA19" i="37"/>
  <c r="Y19" i="37"/>
  <c r="D21" i="37" s="1"/>
  <c r="AB19" i="37"/>
  <c r="AC19" i="40"/>
  <c r="Y19" i="34"/>
  <c r="D21" i="34" s="1"/>
  <c r="Z19" i="36"/>
  <c r="E21" i="36" s="1"/>
  <c r="Z19" i="31"/>
  <c r="E21" i="31" s="1"/>
  <c r="Z19" i="34"/>
  <c r="E21" i="34" s="1"/>
  <c r="Y19" i="35"/>
  <c r="D21" i="35" s="1"/>
  <c r="AB19" i="35"/>
  <c r="X19" i="36"/>
  <c r="C21" i="36" s="1"/>
  <c r="AA19" i="36"/>
  <c r="X19" i="31"/>
  <c r="C21" i="31" s="1"/>
  <c r="Y19" i="31"/>
  <c r="D21" i="31" s="1"/>
  <c r="AB19" i="31"/>
  <c r="AB19" i="34"/>
  <c r="X19" i="35"/>
  <c r="C21" i="35" s="1"/>
  <c r="AA19" i="35"/>
  <c r="AA19" i="31"/>
  <c r="X19" i="34"/>
  <c r="C21" i="34" s="1"/>
  <c r="AA19" i="34"/>
  <c r="Z19" i="35"/>
  <c r="E21" i="35" s="1"/>
  <c r="Y19" i="36"/>
  <c r="D21" i="36" s="1"/>
  <c r="AB19" i="36"/>
  <c r="AC19" i="42"/>
  <c r="AC19" i="45"/>
  <c r="AC8" i="31"/>
  <c r="AC8" i="37"/>
  <c r="AC16" i="37"/>
  <c r="AC16" i="31"/>
  <c r="AC19" i="46"/>
  <c r="AC19" i="44"/>
  <c r="AC19" i="43"/>
  <c r="AC8" i="36"/>
  <c r="AC16" i="36"/>
  <c r="AC16" i="35"/>
  <c r="AC8" i="30"/>
  <c r="AC16" i="30"/>
  <c r="AC19" i="38"/>
  <c r="AC8" i="35"/>
  <c r="AC16" i="34"/>
  <c r="AC8" i="34"/>
  <c r="AC16" i="32"/>
  <c r="AC8" i="32"/>
  <c r="AB16" i="29"/>
  <c r="AA16" i="29"/>
  <c r="Z16" i="29"/>
  <c r="Y16" i="29"/>
  <c r="X16" i="29"/>
  <c r="AB8" i="29"/>
  <c r="AA8" i="29"/>
  <c r="Z8" i="29"/>
  <c r="Y8" i="29"/>
  <c r="Y19" i="29" s="1"/>
  <c r="D21" i="29" s="1"/>
  <c r="X8" i="29"/>
  <c r="AB16" i="28"/>
  <c r="AA16" i="28"/>
  <c r="Z16" i="28"/>
  <c r="Y16" i="28"/>
  <c r="X16" i="28"/>
  <c r="AB8" i="28"/>
  <c r="AA8" i="28"/>
  <c r="Z8" i="28"/>
  <c r="Y8" i="28"/>
  <c r="X8" i="28"/>
  <c r="AB16" i="27"/>
  <c r="AA16" i="27"/>
  <c r="Z16" i="27"/>
  <c r="Y16" i="27"/>
  <c r="X16" i="27"/>
  <c r="AB8" i="27"/>
  <c r="AA8" i="27"/>
  <c r="Z8" i="27"/>
  <c r="Y8" i="27"/>
  <c r="X8" i="27"/>
  <c r="AB16" i="25"/>
  <c r="AA16" i="25"/>
  <c r="Z16" i="25"/>
  <c r="Y16" i="25"/>
  <c r="X16" i="25"/>
  <c r="AB8" i="25"/>
  <c r="AA8" i="25"/>
  <c r="Z8" i="25"/>
  <c r="Y8" i="25"/>
  <c r="X8" i="25"/>
  <c r="AB16" i="24"/>
  <c r="AA16" i="24"/>
  <c r="Z16" i="24"/>
  <c r="Y16" i="24"/>
  <c r="X16" i="24"/>
  <c r="AB8" i="24"/>
  <c r="AA8" i="24"/>
  <c r="Z8" i="24"/>
  <c r="Y8" i="24"/>
  <c r="X8" i="24"/>
  <c r="AB16" i="23"/>
  <c r="AA16" i="23"/>
  <c r="Z16" i="23"/>
  <c r="Y16" i="23"/>
  <c r="X16" i="23"/>
  <c r="AB8" i="23"/>
  <c r="AA8" i="23"/>
  <c r="Z8" i="23"/>
  <c r="Y8" i="23"/>
  <c r="X8" i="23"/>
  <c r="AB16" i="22"/>
  <c r="AA16" i="22"/>
  <c r="Z16" i="22"/>
  <c r="Y16" i="22"/>
  <c r="X16" i="22"/>
  <c r="AB8" i="22"/>
  <c r="AA8" i="22"/>
  <c r="Z8" i="22"/>
  <c r="Y8" i="22"/>
  <c r="X8" i="22"/>
  <c r="AB8" i="21"/>
  <c r="AB19" i="21" s="1"/>
  <c r="AA8" i="21"/>
  <c r="AA19" i="21" s="1"/>
  <c r="Z8" i="21"/>
  <c r="Z19" i="21" s="1"/>
  <c r="E21" i="21" s="1"/>
  <c r="Y8" i="21"/>
  <c r="Y19" i="21" s="1"/>
  <c r="D21" i="21" s="1"/>
  <c r="X8" i="21"/>
  <c r="X19" i="21" s="1"/>
  <c r="C21" i="21" s="1"/>
  <c r="Z16" i="8"/>
  <c r="AA8" i="8"/>
  <c r="Z8" i="8"/>
  <c r="X19" i="29" l="1"/>
  <c r="C21" i="29" s="1"/>
  <c r="Z19" i="22"/>
  <c r="E21" i="22" s="1"/>
  <c r="Y19" i="22"/>
  <c r="D21" i="22" s="1"/>
  <c r="X19" i="22"/>
  <c r="C21" i="22" s="1"/>
  <c r="Z19" i="29"/>
  <c r="E21" i="29" s="1"/>
  <c r="AC19" i="31"/>
  <c r="Y19" i="23"/>
  <c r="D21" i="23" s="1"/>
  <c r="AB19" i="23"/>
  <c r="X19" i="24"/>
  <c r="C21" i="24" s="1"/>
  <c r="AA19" i="24"/>
  <c r="Z19" i="25"/>
  <c r="E21" i="25" s="1"/>
  <c r="Y19" i="27"/>
  <c r="D21" i="27" s="1"/>
  <c r="AB19" i="27"/>
  <c r="X19" i="28"/>
  <c r="C21" i="28" s="1"/>
  <c r="AA19" i="28"/>
  <c r="Z19" i="23"/>
  <c r="E21" i="23" s="1"/>
  <c r="Y19" i="24"/>
  <c r="D21" i="24" s="1"/>
  <c r="AB19" i="24"/>
  <c r="X19" i="25"/>
  <c r="C21" i="25" s="1"/>
  <c r="AA19" i="25"/>
  <c r="Z19" i="27"/>
  <c r="E21" i="27" s="1"/>
  <c r="Y19" i="28"/>
  <c r="D21" i="28" s="1"/>
  <c r="AB19" i="28"/>
  <c r="X19" i="23"/>
  <c r="C21" i="23" s="1"/>
  <c r="AA19" i="23"/>
  <c r="Z19" i="24"/>
  <c r="E21" i="24" s="1"/>
  <c r="Y19" i="25"/>
  <c r="D21" i="25" s="1"/>
  <c r="AB19" i="25"/>
  <c r="X19" i="27"/>
  <c r="C21" i="27" s="1"/>
  <c r="AA19" i="27"/>
  <c r="Z19" i="28"/>
  <c r="E21" i="28" s="1"/>
  <c r="AC19" i="30"/>
  <c r="AC19" i="35"/>
  <c r="Z19" i="8"/>
  <c r="AC19" i="37"/>
  <c r="AC8" i="25"/>
  <c r="AC19" i="36"/>
  <c r="AC8" i="21"/>
  <c r="AC19" i="21" s="1"/>
  <c r="AC19" i="34"/>
  <c r="AC19" i="32"/>
  <c r="AC8" i="29"/>
  <c r="AC16" i="29"/>
  <c r="AC8" i="28"/>
  <c r="AC16" i="28"/>
  <c r="AC8" i="27"/>
  <c r="AC16" i="27"/>
  <c r="AC16" i="25"/>
  <c r="AC8" i="24"/>
  <c r="AC16" i="24"/>
  <c r="AC16" i="23"/>
  <c r="AC8" i="23"/>
  <c r="AC8" i="22"/>
  <c r="AC16" i="22"/>
  <c r="X16" i="8"/>
  <c r="AA16" i="8"/>
  <c r="AA19" i="8" s="1"/>
  <c r="AB8" i="8"/>
  <c r="AB16" i="8"/>
  <c r="Y16" i="8"/>
  <c r="X8" i="8"/>
  <c r="Y8" i="8"/>
  <c r="AB16" i="5"/>
  <c r="AA16" i="5"/>
  <c r="Z16" i="5"/>
  <c r="Y16" i="5"/>
  <c r="X16" i="5"/>
  <c r="AB8" i="5"/>
  <c r="AA8" i="5"/>
  <c r="Z8" i="5"/>
  <c r="Y8" i="5"/>
  <c r="X8" i="5"/>
  <c r="AB16" i="2"/>
  <c r="AA16" i="2"/>
  <c r="Z16" i="2"/>
  <c r="Y16" i="2"/>
  <c r="X16" i="2"/>
  <c r="AB8" i="2"/>
  <c r="AA8" i="2"/>
  <c r="Z8" i="2"/>
  <c r="Y8" i="2"/>
  <c r="X8" i="2"/>
  <c r="Y8" i="6"/>
  <c r="Y19" i="2" l="1"/>
  <c r="D21" i="2" s="1"/>
  <c r="AB19" i="2"/>
  <c r="Z19" i="2"/>
  <c r="E21" i="2" s="1"/>
  <c r="X19" i="2"/>
  <c r="C21" i="2" s="1"/>
  <c r="AA19" i="2"/>
  <c r="Z19" i="5"/>
  <c r="E21" i="5" s="1"/>
  <c r="X19" i="5"/>
  <c r="C21" i="5" s="1"/>
  <c r="AA19" i="5"/>
  <c r="Y19" i="5"/>
  <c r="D21" i="5" s="1"/>
  <c r="AB19" i="5"/>
  <c r="AC19" i="25"/>
  <c r="Y19" i="8"/>
  <c r="AC16" i="8"/>
  <c r="AB19" i="8"/>
  <c r="AC8" i="8"/>
  <c r="X19" i="8"/>
  <c r="AC19" i="22"/>
  <c r="AC8" i="5"/>
  <c r="AC16" i="5"/>
  <c r="AC19" i="23"/>
  <c r="AC19" i="29"/>
  <c r="AC19" i="28"/>
  <c r="AC19" i="27"/>
  <c r="AC19" i="24"/>
  <c r="AC16" i="2"/>
  <c r="AC8" i="2"/>
  <c r="Z16" i="6"/>
  <c r="AB16" i="6"/>
  <c r="AB16" i="7"/>
  <c r="Y16" i="6"/>
  <c r="Y19" i="6" s="1"/>
  <c r="X16" i="7"/>
  <c r="X16" i="6"/>
  <c r="AA8" i="7"/>
  <c r="Z8" i="7"/>
  <c r="Z8" i="6"/>
  <c r="AA16" i="7"/>
  <c r="AA8" i="6"/>
  <c r="AA16" i="6"/>
  <c r="Z16" i="7"/>
  <c r="X8" i="3"/>
  <c r="Y8" i="3"/>
  <c r="AB8" i="3"/>
  <c r="Y16" i="7"/>
  <c r="Z8" i="3"/>
  <c r="X16" i="3"/>
  <c r="AA16" i="3"/>
  <c r="X8" i="7"/>
  <c r="AA8" i="3"/>
  <c r="Y16" i="3"/>
  <c r="AB16" i="3"/>
  <c r="X8" i="6"/>
  <c r="Z16" i="3"/>
  <c r="AB8" i="6"/>
  <c r="Z20" i="8" l="1"/>
  <c r="AA19" i="6"/>
  <c r="AB19" i="6"/>
  <c r="Z19" i="6"/>
  <c r="AC19" i="5"/>
  <c r="X19" i="6"/>
  <c r="AC8" i="6"/>
  <c r="AC16" i="6"/>
  <c r="AC19" i="8"/>
  <c r="AA19" i="7"/>
  <c r="AB19" i="3"/>
  <c r="AC16" i="3"/>
  <c r="AA19" i="3"/>
  <c r="AC8" i="3"/>
  <c r="X19" i="3"/>
  <c r="Z19" i="3"/>
  <c r="Y19" i="3"/>
  <c r="X19" i="7"/>
  <c r="Z19" i="7"/>
  <c r="AC19" i="2"/>
  <c r="AC16" i="7"/>
  <c r="AB8" i="7"/>
  <c r="AB19" i="7" s="1"/>
  <c r="Y19" i="7"/>
  <c r="Z20" i="6" l="1"/>
  <c r="Z20" i="3"/>
  <c r="Z20" i="7"/>
  <c r="AC19" i="6"/>
  <c r="AC19" i="3"/>
  <c r="AC8" i="7"/>
  <c r="AC19" i="7" s="1"/>
  <c r="X8" i="185"/>
  <c r="AC8" i="185" l="1"/>
  <c r="AC19" i="185" s="1"/>
  <c r="X19" i="185"/>
  <c r="C21" i="185" s="1"/>
</calcChain>
</file>

<file path=xl/sharedStrings.xml><?xml version="1.0" encoding="utf-8"?>
<sst xmlns="http://schemas.openxmlformats.org/spreadsheetml/2006/main" count="28167" uniqueCount="680">
  <si>
    <t xml:space="preserve"> </t>
  </si>
  <si>
    <t>Ikä</t>
  </si>
  <si>
    <t>Luokka</t>
  </si>
  <si>
    <t>TYTTÖ</t>
  </si>
  <si>
    <t>POIKA</t>
  </si>
  <si>
    <t>yhteensä</t>
  </si>
  <si>
    <t>Loppuranki 2010</t>
  </si>
  <si>
    <t>13/14</t>
  </si>
  <si>
    <t>15/16</t>
  </si>
  <si>
    <t>17/18</t>
  </si>
  <si>
    <t>19/20</t>
  </si>
  <si>
    <t>D21</t>
  </si>
  <si>
    <t>H21</t>
  </si>
  <si>
    <t>Alahärmän Kisa</t>
  </si>
  <si>
    <t>Alatornion Pirkat</t>
  </si>
  <si>
    <t>Anttolan Urheilijat</t>
  </si>
  <si>
    <t>Asikkalan Raikas</t>
  </si>
  <si>
    <t>Askolan Urheilijat</t>
  </si>
  <si>
    <t>Delta</t>
  </si>
  <si>
    <t>Espoon Akilles</t>
  </si>
  <si>
    <t>Espoon Suunta</t>
  </si>
  <si>
    <t>Haapaveden Urheilijat</t>
  </si>
  <si>
    <t>Hankasalmen Hanka</t>
  </si>
  <si>
    <t>Halsuan Toivo</t>
  </si>
  <si>
    <t>Haukiputaan Heitto</t>
  </si>
  <si>
    <t>Hauhon Sisu</t>
  </si>
  <si>
    <t>Helsingin Suunnistajat</t>
  </si>
  <si>
    <t>Tampereen Pyrintö</t>
  </si>
  <si>
    <t>Hiisirasti</t>
  </si>
  <si>
    <t>Himangan Urheilijat</t>
  </si>
  <si>
    <t>Hirvensalon Heitto</t>
  </si>
  <si>
    <t>Hinnerjoen Yritys</t>
  </si>
  <si>
    <t>Honkajoen Seudun Urheilijat</t>
  </si>
  <si>
    <t>Hyvinkään Rasti</t>
  </si>
  <si>
    <t>Hämeenlinnan Suunnistajat</t>
  </si>
  <si>
    <t>Hämeenlinnan Tarmo</t>
  </si>
  <si>
    <t>IF Brahe</t>
  </si>
  <si>
    <t>IF Femman</t>
  </si>
  <si>
    <t>IF Minken</t>
  </si>
  <si>
    <t>IF Sibbo-Vargarna</t>
  </si>
  <si>
    <t>Iisalmen Visa</t>
  </si>
  <si>
    <t>Iisu</t>
  </si>
  <si>
    <t>Iitin Pyrintö</t>
  </si>
  <si>
    <t>Ikaalisten Nouseva Voima</t>
  </si>
  <si>
    <t>IK Falken</t>
  </si>
  <si>
    <t>IK Kronan</t>
  </si>
  <si>
    <t>Ilomantsin Urheilijat</t>
  </si>
  <si>
    <t>Itä-Hämeen Rasti</t>
  </si>
  <si>
    <t>Itä-Päijänteen Rasti</t>
  </si>
  <si>
    <t>Jalasjärven Jalas</t>
  </si>
  <si>
    <t>Juvan Urheilijat</t>
  </si>
  <si>
    <t>Jämsän Retki-Veikot</t>
  </si>
  <si>
    <t>Järvenpään Palo</t>
  </si>
  <si>
    <t>Kaakon Rasti</t>
  </si>
  <si>
    <t>Kajaanin Suunnistajat</t>
  </si>
  <si>
    <t>Kalajoen Junkkarit</t>
  </si>
  <si>
    <t>Kalevan Rasti</t>
  </si>
  <si>
    <t>Kalvolan Keihäs</t>
  </si>
  <si>
    <t>Kangasala SK</t>
  </si>
  <si>
    <t>Kangasniemen Kalske</t>
  </si>
  <si>
    <t>Kannuksen Ura</t>
  </si>
  <si>
    <t>Karjaan Ura</t>
  </si>
  <si>
    <t>Karkki-Rasti</t>
  </si>
  <si>
    <t>Kauhajoen Karhu</t>
  </si>
  <si>
    <t>Kaustisen Pohjan-Veikot</t>
  </si>
  <si>
    <t>Keminmaan Urheilijat</t>
  </si>
  <si>
    <t>Keravan Urheilijat</t>
  </si>
  <si>
    <t>Keuruun Kisailijat</t>
  </si>
  <si>
    <t>Kiimingin Urheilijat</t>
  </si>
  <si>
    <t>Kokkolan Suunnistajat</t>
  </si>
  <si>
    <t>Koovee</t>
  </si>
  <si>
    <t>Kortesjärven Järvi-Veikot</t>
  </si>
  <si>
    <t>Kouvolan Rasti</t>
  </si>
  <si>
    <t>Kuhmon Peurat</t>
  </si>
  <si>
    <t>Kuopion Suunnistajat</t>
  </si>
  <si>
    <t>Kuortaneen Kunto</t>
  </si>
  <si>
    <t>Kuusamon Erä-Veikot</t>
  </si>
  <si>
    <t>Kuusankoskean Urheiluseura</t>
  </si>
  <si>
    <t>Kymin Suunnistajat</t>
  </si>
  <si>
    <t>Kyrös-Rasti</t>
  </si>
  <si>
    <t>Kärkölän Kisa-Veikot</t>
  </si>
  <si>
    <t>Lahden Suunnistajat -37</t>
  </si>
  <si>
    <t>Laihian Luja</t>
  </si>
  <si>
    <t>Laitasaaren Veto</t>
  </si>
  <si>
    <t>Laitilan Jyske</t>
  </si>
  <si>
    <t>Lammin Säkiä</t>
  </si>
  <si>
    <t>Lappajärven Veikot</t>
  </si>
  <si>
    <t xml:space="preserve">Lappeen Riento </t>
  </si>
  <si>
    <t>Lapuan Virkiä</t>
  </si>
  <si>
    <t>Lauttakylän Luja</t>
  </si>
  <si>
    <t>Lemin Eskot</t>
  </si>
  <si>
    <t>Leppävaaran Sisu</t>
  </si>
  <si>
    <t>Lohimaan Rasti</t>
  </si>
  <si>
    <t>Loimaan Jankko</t>
  </si>
  <si>
    <t>Lounais-Hämeen Rasti</t>
  </si>
  <si>
    <t>Luumäen Rasti</t>
  </si>
  <si>
    <t>Lynx</t>
  </si>
  <si>
    <t>Länsi-Lavian Loiske</t>
  </si>
  <si>
    <t>Länsi-Rajan Rasti</t>
  </si>
  <si>
    <t>Malax IF</t>
  </si>
  <si>
    <t>Mellunkylän Kontio</t>
  </si>
  <si>
    <t>MSParma</t>
  </si>
  <si>
    <t>Mäntsälän Urheilijat</t>
  </si>
  <si>
    <t>Mäntän Seudun Eräpirkat</t>
  </si>
  <si>
    <t>Nastolan Terä</t>
  </si>
  <si>
    <t>Navi</t>
  </si>
  <si>
    <t>Nivalan Urheilijat</t>
  </si>
  <si>
    <t>Närpes OK</t>
  </si>
  <si>
    <t>OK Botnia</t>
  </si>
  <si>
    <t>OK Kristina</t>
  </si>
  <si>
    <t>OK Orient</t>
  </si>
  <si>
    <t>OK Raseborg</t>
  </si>
  <si>
    <t>OK77</t>
  </si>
  <si>
    <t>Olavin Rasti</t>
  </si>
  <si>
    <t>Oriveden Ponnistus</t>
  </si>
  <si>
    <t>Oulaisten Huima</t>
  </si>
  <si>
    <t>Oulaisten Taru</t>
  </si>
  <si>
    <t>Oulunsalon Vasama</t>
  </si>
  <si>
    <t>Ounasvaaran Hiihtoseura</t>
  </si>
  <si>
    <t>Pamion Rasti</t>
  </si>
  <si>
    <t>Pargas IF</t>
  </si>
  <si>
    <t>Pellon Ponsi</t>
  </si>
  <si>
    <t>Perhon Kiri</t>
  </si>
  <si>
    <t>Pihkaniskat</t>
  </si>
  <si>
    <t>Pirkkalan Hiihtäjät</t>
  </si>
  <si>
    <t>Pohjankyrön Rasti</t>
  </si>
  <si>
    <t>Porvoon Urheilijat</t>
  </si>
  <si>
    <t>Pudasjärven Urheilijat</t>
  </si>
  <si>
    <t>Pyhäjärven Pohti</t>
  </si>
  <si>
    <t>Raision Kuula</t>
  </si>
  <si>
    <t>Raja-Karjalan Suunnistajat</t>
  </si>
  <si>
    <t>Rajamäen Rykmentti</t>
  </si>
  <si>
    <t>Rasti E4</t>
  </si>
  <si>
    <t>Rasti-Hyry</t>
  </si>
  <si>
    <t>RasTiimi</t>
  </si>
  <si>
    <t>Rasti-Jussit</t>
  </si>
  <si>
    <t>Rastikarhut</t>
  </si>
  <si>
    <t>Rastiketut</t>
  </si>
  <si>
    <t>Rasti-Kurikka</t>
  </si>
  <si>
    <t>Rasti-Lukko</t>
  </si>
  <si>
    <t>Rasti-Nokia</t>
  </si>
  <si>
    <t xml:space="preserve">Rasti-Perniö </t>
  </si>
  <si>
    <t>Rasti-Pielinen</t>
  </si>
  <si>
    <t>Rastivarsat</t>
  </si>
  <si>
    <t>Riihimäen Suunnistajat</t>
  </si>
  <si>
    <t>Saarijärven Pullistus</t>
  </si>
  <si>
    <t>Sahalahden Kunto</t>
  </si>
  <si>
    <t>Saloisten Reipas</t>
  </si>
  <si>
    <t>Savon Rasti</t>
  </si>
  <si>
    <t>Savon Suunta</t>
  </si>
  <si>
    <t>Siikaisten Sisu</t>
  </si>
  <si>
    <t>Siilin Rasti</t>
  </si>
  <si>
    <t>Sinkki-Sepot</t>
  </si>
  <si>
    <t>Sippurasti</t>
  </si>
  <si>
    <t xml:space="preserve">Sk Pohjantähti </t>
  </si>
  <si>
    <t>SK Vuoksi</t>
  </si>
  <si>
    <t>Solf IK</t>
  </si>
  <si>
    <t>Someron Esa</t>
  </si>
  <si>
    <t>Sonkajärven Pahka</t>
  </si>
  <si>
    <t>Sotkamon Jymy</t>
  </si>
  <si>
    <t>Suomusjärven Sisu</t>
  </si>
  <si>
    <t>Suomussalmen Rasti</t>
  </si>
  <si>
    <t>Suunta Jurva</t>
  </si>
  <si>
    <t>Suunta Jyväskylä</t>
  </si>
  <si>
    <t>Suunta-Sepot</t>
  </si>
  <si>
    <t>Suunta-Veikot</t>
  </si>
  <si>
    <t>Suunta 2000</t>
  </si>
  <si>
    <t>Taivalkosken Kuohu</t>
  </si>
  <si>
    <t>Tarpian Suunta</t>
  </si>
  <si>
    <t>Teuvan Rivakka</t>
  </si>
  <si>
    <t>Turun Metsänkävijät</t>
  </si>
  <si>
    <t>Turun Suunnistajat</t>
  </si>
  <si>
    <t>Tuusulan Voima-Veikot</t>
  </si>
  <si>
    <t>Ulvilan Ura</t>
  </si>
  <si>
    <t>Tampereen Yritys</t>
  </si>
  <si>
    <t xml:space="preserve">Vaalan Karhu </t>
  </si>
  <si>
    <t>OK Terjärv</t>
  </si>
  <si>
    <t>Vaasan Suunnistajat</t>
  </si>
  <si>
    <t>Vakka-Rasti</t>
  </si>
  <si>
    <t>Valkeakosken Haka</t>
  </si>
  <si>
    <t>Vehkalahden Veikot</t>
  </si>
  <si>
    <t>Vesaisen Pojat</t>
  </si>
  <si>
    <t xml:space="preserve">Vetelin Urheilijat </t>
  </si>
  <si>
    <t>Vihtavuoren Pamaus</t>
  </si>
  <si>
    <t>Virtain-Ruoveden Suunnistajat</t>
  </si>
  <si>
    <t>Yli-Kiimingin Nuija-Miehet</t>
  </si>
  <si>
    <t>Ylistaron Kilpa-Veljet</t>
  </si>
  <si>
    <t>Ylivieskan Kuula</t>
  </si>
  <si>
    <t>Yläneen Kiri</t>
  </si>
  <si>
    <t>Tytöt ja naiset Yhteensä</t>
  </si>
  <si>
    <t>Pojat ja miehet yhteensä</t>
  </si>
  <si>
    <t>Varsinais-Suomi</t>
  </si>
  <si>
    <t>Uusimaa</t>
  </si>
  <si>
    <t>Savo-Karjala</t>
  </si>
  <si>
    <t>Päijät-Häme</t>
  </si>
  <si>
    <t>Lappi</t>
  </si>
  <si>
    <t>Keski-Suomi</t>
  </si>
  <si>
    <t>Keski-Pohjanmaa</t>
  </si>
  <si>
    <t>Kainuu</t>
  </si>
  <si>
    <t>Kaakko</t>
  </si>
  <si>
    <t>Häme</t>
  </si>
  <si>
    <t>FSO</t>
  </si>
  <si>
    <t>AlajA</t>
  </si>
  <si>
    <t>JalJa</t>
  </si>
  <si>
    <t>KortJV</t>
  </si>
  <si>
    <t>KuortKu</t>
  </si>
  <si>
    <t>LaihLu</t>
  </si>
  <si>
    <t>LapVi</t>
  </si>
  <si>
    <t>PoRa</t>
  </si>
  <si>
    <t>RaJu</t>
  </si>
  <si>
    <t>RasKe</t>
  </si>
  <si>
    <t>RasKu</t>
  </si>
  <si>
    <t>SuJu</t>
  </si>
  <si>
    <t>TeuRi</t>
  </si>
  <si>
    <t>VaaSu</t>
  </si>
  <si>
    <t>YKV</t>
  </si>
  <si>
    <t>Brahe</t>
  </si>
  <si>
    <t>Femman</t>
  </si>
  <si>
    <t>Minken</t>
  </si>
  <si>
    <t>SV</t>
  </si>
  <si>
    <t>Falken</t>
  </si>
  <si>
    <t>Kronan</t>
  </si>
  <si>
    <t>Malax</t>
  </si>
  <si>
    <t>NOK</t>
  </si>
  <si>
    <t>Botnia</t>
  </si>
  <si>
    <t>Kristina</t>
  </si>
  <si>
    <t>Orient</t>
  </si>
  <si>
    <t>Raseborg</t>
  </si>
  <si>
    <t>PIF</t>
  </si>
  <si>
    <t>Solf</t>
  </si>
  <si>
    <t>HauSi</t>
  </si>
  <si>
    <t>HlS</t>
  </si>
  <si>
    <t>IkNV</t>
  </si>
  <si>
    <t>KalvKe</t>
  </si>
  <si>
    <t>KangSK</t>
  </si>
  <si>
    <t>KyRa</t>
  </si>
  <si>
    <t>LHR</t>
  </si>
  <si>
    <t>Eräp</t>
  </si>
  <si>
    <t>OrPo</t>
  </si>
  <si>
    <t>PirHi</t>
  </si>
  <si>
    <t>RaN</t>
  </si>
  <si>
    <t>TP</t>
  </si>
  <si>
    <t>TY</t>
  </si>
  <si>
    <t>TarpSu</t>
  </si>
  <si>
    <t>VaHa</t>
  </si>
  <si>
    <t>KyS</t>
  </si>
  <si>
    <t>LappRi</t>
  </si>
  <si>
    <t>LuuRa</t>
  </si>
  <si>
    <t>Ora</t>
  </si>
  <si>
    <t>RaKaS</t>
  </si>
  <si>
    <t>SKVuoksi</t>
  </si>
  <si>
    <t>VeVe</t>
  </si>
  <si>
    <t>KaSu</t>
  </si>
  <si>
    <t>KuPe</t>
  </si>
  <si>
    <t>RasHy</t>
  </si>
  <si>
    <t>SoJy</t>
  </si>
  <si>
    <t>K-P</t>
  </si>
  <si>
    <t>E-P</t>
  </si>
  <si>
    <t>HalTo</t>
  </si>
  <si>
    <t>HimU</t>
  </si>
  <si>
    <t>KaJu</t>
  </si>
  <si>
    <t>KPV</t>
  </si>
  <si>
    <t>KoS</t>
  </si>
  <si>
    <t>PerhKi</t>
  </si>
  <si>
    <t>VetU</t>
  </si>
  <si>
    <t>YlivKu</t>
  </si>
  <si>
    <t>K-S</t>
  </si>
  <si>
    <t>Hanka</t>
  </si>
  <si>
    <t>IPR</t>
  </si>
  <si>
    <t>JRV</t>
  </si>
  <si>
    <t>Kalske</t>
  </si>
  <si>
    <t>KeuKi</t>
  </si>
  <si>
    <t>RastiE4</t>
  </si>
  <si>
    <t>SaPu</t>
  </si>
  <si>
    <t>SaRa</t>
  </si>
  <si>
    <t>SJKL</t>
  </si>
  <si>
    <t>AlatPi</t>
  </si>
  <si>
    <t>KemU</t>
  </si>
  <si>
    <t>LänRa</t>
  </si>
  <si>
    <t>OH</t>
  </si>
  <si>
    <t>PelPo</t>
  </si>
  <si>
    <t>S2000</t>
  </si>
  <si>
    <t>P-P</t>
  </si>
  <si>
    <t>HaHe</t>
  </si>
  <si>
    <t>HaapavU</t>
  </si>
  <si>
    <t>KiimU</t>
  </si>
  <si>
    <t>KEV</t>
  </si>
  <si>
    <t>LaiVe</t>
  </si>
  <si>
    <t>OuHu</t>
  </si>
  <si>
    <t>OTaru</t>
  </si>
  <si>
    <t>PudU</t>
  </si>
  <si>
    <t>SalRe</t>
  </si>
  <si>
    <t>Pohjant</t>
  </si>
  <si>
    <t>VePo</t>
  </si>
  <si>
    <t>YlikNM</t>
  </si>
  <si>
    <t>P-H</t>
  </si>
  <si>
    <t>AR</t>
  </si>
  <si>
    <t>KärKV</t>
  </si>
  <si>
    <t>LS37</t>
  </si>
  <si>
    <t>LamSä</t>
  </si>
  <si>
    <t>RaVa</t>
  </si>
  <si>
    <t>Sat</t>
  </si>
  <si>
    <t>Hiisi</t>
  </si>
  <si>
    <t>LLuja</t>
  </si>
  <si>
    <t>LLL</t>
  </si>
  <si>
    <t>RasKa</t>
  </si>
  <si>
    <t>RaLu</t>
  </si>
  <si>
    <t>SiikSi</t>
  </si>
  <si>
    <t>SuSe</t>
  </si>
  <si>
    <t>UlvUra</t>
  </si>
  <si>
    <t>S-K</t>
  </si>
  <si>
    <t>IisVi</t>
  </si>
  <si>
    <t>IlU</t>
  </si>
  <si>
    <t>KR</t>
  </si>
  <si>
    <t>KuoSu</t>
  </si>
  <si>
    <t>RasPi</t>
  </si>
  <si>
    <t>SaSu</t>
  </si>
  <si>
    <t>SiiRa</t>
  </si>
  <si>
    <t>SonPa</t>
  </si>
  <si>
    <t>Uus</t>
  </si>
  <si>
    <t>Kain</t>
  </si>
  <si>
    <t>Lap</t>
  </si>
  <si>
    <t>AskU</t>
  </si>
  <si>
    <t>EsAk</t>
  </si>
  <si>
    <t>EsSu</t>
  </si>
  <si>
    <t>HS</t>
  </si>
  <si>
    <t>HyRa</t>
  </si>
  <si>
    <t>JäPa</t>
  </si>
  <si>
    <t>KarjUra</t>
  </si>
  <si>
    <t>KaRa</t>
  </si>
  <si>
    <t>KeU</t>
  </si>
  <si>
    <t>LeSi</t>
  </si>
  <si>
    <t>MU</t>
  </si>
  <si>
    <t>Pihkan</t>
  </si>
  <si>
    <t>PorvU</t>
  </si>
  <si>
    <t>RR</t>
  </si>
  <si>
    <t>RiSu</t>
  </si>
  <si>
    <t>TVV</t>
  </si>
  <si>
    <t>V-S</t>
  </si>
  <si>
    <t>AngA</t>
  </si>
  <si>
    <t>LoJa</t>
  </si>
  <si>
    <t>PR</t>
  </si>
  <si>
    <t>RaPi</t>
  </si>
  <si>
    <t>SuSi</t>
  </si>
  <si>
    <t>TuS</t>
  </si>
  <si>
    <t>VaRa</t>
  </si>
  <si>
    <t>YlKi</t>
  </si>
  <si>
    <t>Loppuranki 2011</t>
  </si>
  <si>
    <t>yht</t>
  </si>
  <si>
    <t>Akilles OK</t>
  </si>
  <si>
    <t>AOK</t>
  </si>
  <si>
    <t>Alajärven Ankkurit</t>
  </si>
  <si>
    <t>AlahKi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</si>
  <si>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</si>
  <si>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</si>
  <si>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</si>
  <si>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</si>
  <si>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</si>
  <si>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</si>
  <si>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</si>
  <si>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</si>
  <si>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</si>
  <si>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</si>
  <si>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</si>
  <si>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</si>
  <si>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</si>
  <si>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</si>
  <si>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Fiskarin Urheilijat</t>
  </si>
  <si>
    <t>GIF</t>
  </si>
  <si>
    <t>Gamlakarleby IF</t>
  </si>
  <si>
    <t>Iin Yritys</t>
  </si>
  <si>
    <t>IinYr</t>
  </si>
  <si>
    <t>Enonkosken Urheilijat</t>
  </si>
  <si>
    <t>Joutsenon Kullervo</t>
  </si>
  <si>
    <t>Kankaanpään Suunnistajat</t>
  </si>
  <si>
    <t>Ei 14-18-vuotiaita</t>
  </si>
  <si>
    <t>Kauhavan Wisa</t>
  </si>
  <si>
    <t>Ei tilastoa</t>
  </si>
  <si>
    <t>Keski-Karjalan Rasti</t>
  </si>
  <si>
    <t>Kimito Sportförening</t>
  </si>
  <si>
    <t>Ei 13-18v nuoria</t>
  </si>
  <si>
    <t>Kouvolan Suunnistajat</t>
  </si>
  <si>
    <t>Seuraa ei olemassa 2010</t>
  </si>
  <si>
    <t>Seura ei edustusseura 2011</t>
  </si>
  <si>
    <t>Kärsämäen Kataja</t>
  </si>
  <si>
    <t>Ei 13-18vuotiaita</t>
  </si>
  <si>
    <t>Lapin Veikot</t>
  </si>
  <si>
    <t>Tilastot epävarmat 2010</t>
  </si>
  <si>
    <t>Laukaan Urheilijat</t>
  </si>
  <si>
    <t>Ei tilastoa 2010</t>
  </si>
  <si>
    <t>Seuralla ei rankituloksia 2011</t>
  </si>
  <si>
    <t>Ei 13-18-vuotiaita</t>
  </si>
  <si>
    <t>Lohtajan Veikot</t>
  </si>
  <si>
    <t>Ei tilastointia 2010</t>
  </si>
  <si>
    <t>Loppuranki 20101</t>
  </si>
  <si>
    <t>Ei 13-18-vuotiaita 2011</t>
  </si>
  <si>
    <t>Pyhtään Voima</t>
  </si>
  <si>
    <t>Ei tilastointi 2010</t>
  </si>
  <si>
    <t>Rastihaukat</t>
  </si>
  <si>
    <t>Rasti 88</t>
  </si>
  <si>
    <t>Ei tilastoa 2011</t>
  </si>
  <si>
    <t>KSF</t>
  </si>
  <si>
    <t>SomEsa</t>
  </si>
  <si>
    <t>Tuupovaaran Sepot</t>
  </si>
  <si>
    <t>TuuSe</t>
  </si>
  <si>
    <t>Ei tilastoitu 2010</t>
  </si>
  <si>
    <t>KeKaRa</t>
  </si>
  <si>
    <t>RaHa</t>
  </si>
  <si>
    <t>KanSu</t>
  </si>
  <si>
    <t>Satakunta 2011</t>
  </si>
  <si>
    <t>KS</t>
  </si>
  <si>
    <t>JoKu</t>
  </si>
  <si>
    <t>Viiitasaaren Suunta</t>
  </si>
  <si>
    <t>ViiSu</t>
  </si>
  <si>
    <t>KauWi</t>
  </si>
  <si>
    <t>Rasti88</t>
  </si>
  <si>
    <t>Tytöt ja pojat yhtensä</t>
  </si>
  <si>
    <t>Koko maa 2011</t>
  </si>
  <si>
    <t>Koko maa 2010</t>
  </si>
  <si>
    <t>Varsinais-Suomi 2011</t>
  </si>
  <si>
    <t>Varsinais-Suomi 2010</t>
  </si>
  <si>
    <t>Uusimaa 2011</t>
  </si>
  <si>
    <t>Uusimaa 2010</t>
  </si>
  <si>
    <t>Savo-Karjala 2011</t>
  </si>
  <si>
    <t>Savo-Karjala 2010</t>
  </si>
  <si>
    <t>Satakunta 2010</t>
  </si>
  <si>
    <t>Päijät-Häme 2010</t>
  </si>
  <si>
    <t>Päijät-Häme 2011</t>
  </si>
  <si>
    <t>Pohjois-Pohjanmaa 2011</t>
  </si>
  <si>
    <t>Pohjois-pohjanmaa 2010</t>
  </si>
  <si>
    <t>Lappi 2011</t>
  </si>
  <si>
    <t>Lappi 2010</t>
  </si>
  <si>
    <t>Keski-Suomi 2011</t>
  </si>
  <si>
    <t>Keski-Suomi 2010</t>
  </si>
  <si>
    <t>Keski-Pohjanmaa 2011</t>
  </si>
  <si>
    <t>Keski-Pohjanmaa 2010</t>
  </si>
  <si>
    <t>Kainuu 2011</t>
  </si>
  <si>
    <t>Kainuu 2010</t>
  </si>
  <si>
    <t>Kaakko 2011</t>
  </si>
  <si>
    <t>Kaakko 2010</t>
  </si>
  <si>
    <t>Häme 2011</t>
  </si>
  <si>
    <t>Häme 2010</t>
  </si>
  <si>
    <t>FSO 2011</t>
  </si>
  <si>
    <t>FSO 2010</t>
  </si>
  <si>
    <t>Etelä-Pohjanmaa 2011</t>
  </si>
  <si>
    <t>Etelä-Pohjanmaa 2010</t>
  </si>
  <si>
    <t>H/D 13/14</t>
  </si>
  <si>
    <t>H/D21</t>
  </si>
  <si>
    <t>EP</t>
  </si>
  <si>
    <t>Pohjois-Pohjanmaa</t>
  </si>
  <si>
    <t>Satakunta</t>
  </si>
  <si>
    <t>Yhteensä</t>
  </si>
  <si>
    <t>13-18-vuotiaita yhteensä</t>
  </si>
  <si>
    <t>Yhteenveto ikäluokittain ja alueittain</t>
  </si>
  <si>
    <t>8 v ja nuor</t>
  </si>
  <si>
    <t>9 - 10 v</t>
  </si>
  <si>
    <t>11-12 v</t>
  </si>
  <si>
    <t xml:space="preserve">H/D yht. </t>
  </si>
  <si>
    <t xml:space="preserve">Yht. </t>
  </si>
  <si>
    <t xml:space="preserve">Ikä </t>
  </si>
  <si>
    <t>Tiedot: Nuori Suunta -kortin lunastaneet 2011</t>
  </si>
  <si>
    <t>Ähtärin Urheilijat</t>
  </si>
  <si>
    <t>Epilän Esa</t>
  </si>
  <si>
    <t>(ei lukuja)</t>
  </si>
  <si>
    <t>Ähtärin Urheilijat (ei lukuja)</t>
  </si>
  <si>
    <t>Pälkäneen Luja-Lukko</t>
  </si>
  <si>
    <t>Pälkäneen Luja-Lukko (ei lukuja)</t>
  </si>
  <si>
    <t>Kaakko yhteensä 12-vuotiaat ja nuoremmat</t>
  </si>
  <si>
    <t xml:space="preserve">Etelä-Pohjanmaa yhteensä 12-vuotiaat ja nuoremmat </t>
  </si>
  <si>
    <t>FSO yhteensä 12-vuotiaat ja nuoremmat</t>
  </si>
  <si>
    <t xml:space="preserve">Häme yhteensä 12-vuotiaat ja nuoremmat </t>
  </si>
  <si>
    <t>Kainuu yhteensä 12-vuotiaat ja nuoremmat</t>
  </si>
  <si>
    <t>Keski-Pohjanmaa yhteensä 12-vuotiaat ja nuoremmat</t>
  </si>
  <si>
    <t>Keski-Suomi yhteensä 12-vuotiaat ja nuoremmat</t>
  </si>
  <si>
    <t>Muuramen Rasti</t>
  </si>
  <si>
    <t>Ylläksen Rasti</t>
  </si>
  <si>
    <t>Pohjois-Pohjanmaa yhteensä 12-vuotiaat ja nuoremmat</t>
  </si>
  <si>
    <t>Lappi yhteensä 12-vuotiaat ja nuoremmat</t>
  </si>
  <si>
    <t>Koskelankylän Riento</t>
  </si>
  <si>
    <t>Oulun Reipas</t>
  </si>
  <si>
    <t>Oulun Tarmo</t>
  </si>
  <si>
    <t>Perämeren Rasti</t>
  </si>
  <si>
    <t>Koskelankylän Riento (ei tilastoitu)</t>
  </si>
  <si>
    <t>(ei tilastoitu)</t>
  </si>
  <si>
    <t>Hollolan Urheilijat</t>
  </si>
  <si>
    <t>Päijät-Rasti</t>
  </si>
  <si>
    <t>Päijät-Rasti ( ei tilastoitu)</t>
  </si>
  <si>
    <t>Eura-Kauttuan Urheilijat</t>
  </si>
  <si>
    <t>Eura-Kauttuan Urheilijat ( ei tilastoitu)</t>
  </si>
  <si>
    <t>Kokemäen Kova-Väki</t>
  </si>
  <si>
    <t>Kokemäen Kova-Väki (ei tilastoitu)</t>
  </si>
  <si>
    <t>Punkalaitumen Kunto</t>
  </si>
  <si>
    <t>Punkalaitumen Kunto (ei tilastoitu)</t>
  </si>
  <si>
    <t>Liperin Taimi</t>
  </si>
  <si>
    <t>Liperin Taimo (ei tilastoitu)</t>
  </si>
  <si>
    <t>Auran Vannas</t>
  </si>
  <si>
    <t>Auran Vannas (ei tilastoitu)</t>
  </si>
  <si>
    <t>Maarian Mahti</t>
  </si>
  <si>
    <t>Maarian Mahti (ei tilastoitu)</t>
  </si>
  <si>
    <t>Perttelin Peikot</t>
  </si>
  <si>
    <t>Perttelin Peikot (ei tilastoitu)</t>
  </si>
  <si>
    <t xml:space="preserve"> 9-10 v</t>
  </si>
  <si>
    <t>Nuori Suunta -kortin lunastaneet 2011</t>
  </si>
  <si>
    <t>Loppuranki 2012</t>
  </si>
  <si>
    <t>Angelniemen Ankkuri</t>
  </si>
  <si>
    <t>Seuralla ei rankituloksia 2012</t>
  </si>
  <si>
    <t xml:space="preserve">Himangan Urheilijat </t>
  </si>
  <si>
    <t>Lappeen Riento</t>
  </si>
  <si>
    <t>Oulun Yliopiston Urheiluseura</t>
  </si>
  <si>
    <t xml:space="preserve">Oulun Yliopiston Urheiluseura </t>
  </si>
  <si>
    <t>Paimion Rasti</t>
  </si>
  <si>
    <t>(ei tilastoa 2011)</t>
  </si>
  <si>
    <t>Puolangan Ryhti</t>
  </si>
  <si>
    <t>(ei tilastoa 2010)</t>
  </si>
  <si>
    <t>Seuraa ei 2011 (??)</t>
  </si>
  <si>
    <t>Seuraa ei ole v 2012</t>
  </si>
  <si>
    <t xml:space="preserve">Pyhäjärven Pohti </t>
  </si>
  <si>
    <t>Rasti-Jyry</t>
  </si>
  <si>
    <t>Rasti-Perniö</t>
  </si>
  <si>
    <t>o</t>
  </si>
  <si>
    <t>RastiPiikkiö</t>
  </si>
  <si>
    <t>Sk Pohjantähti</t>
  </si>
  <si>
    <t xml:space="preserve">Sippurasti </t>
  </si>
  <si>
    <t xml:space="preserve">SK Vuoksi </t>
  </si>
  <si>
    <t>Turun Suunistajat</t>
  </si>
  <si>
    <t>Vaalan Karhu</t>
  </si>
  <si>
    <t>Vetelin Urheilijat</t>
  </si>
  <si>
    <t>Viitasaaren Suunta</t>
  </si>
  <si>
    <t>Vähäkyrön Viesti</t>
  </si>
  <si>
    <t>Ylikiimingin Nuija-Miehet</t>
  </si>
  <si>
    <t>Koko maa 2012</t>
  </si>
  <si>
    <t>Pohjatiedot: vuoden 2012 / 2011 / 2010 loppuranki</t>
  </si>
  <si>
    <t>Varsinais-Suomi 2012</t>
  </si>
  <si>
    <t>Tytöt ja naiset yhteensä</t>
  </si>
  <si>
    <t>Uusimaa 2012</t>
  </si>
  <si>
    <t>Savo-Karjala 2012</t>
  </si>
  <si>
    <t>Satakunta 2012</t>
  </si>
  <si>
    <t>Päijät-Häme 2012</t>
  </si>
  <si>
    <t>Pohjois-Pohjanmaa 2012</t>
  </si>
  <si>
    <t>Oulun NMKY:n Urheilijat</t>
  </si>
  <si>
    <t>ei tilastoa 2011 ja 2010</t>
  </si>
  <si>
    <t>Lappi 2012</t>
  </si>
  <si>
    <t>Keski-Suomi 2012</t>
  </si>
  <si>
    <t>Keski-Pohjanmaa 2012</t>
  </si>
  <si>
    <t>Kainuu 2012</t>
  </si>
  <si>
    <t>(ei rankitilastoa 2012)</t>
  </si>
  <si>
    <t>Kaakko 2012</t>
  </si>
  <si>
    <t>Häme 2012</t>
  </si>
  <si>
    <t>FSO 2012</t>
  </si>
  <si>
    <t>Etelä-Pohjanmaa 2012</t>
  </si>
  <si>
    <t>v. 2012</t>
  </si>
  <si>
    <t>v. 2011</t>
  </si>
  <si>
    <t>v. 2010</t>
  </si>
  <si>
    <t xml:space="preserve">Etelä-Pohjanmaa yhteensä; luvut seuroista, joissa on 18-vuotiaita tai nuorempia suunnistajia. </t>
  </si>
  <si>
    <t xml:space="preserve">FSO yhteensä;  luvut seuroista, joissa on 18-vuotiaita tai nuorempia suunnistajia. </t>
  </si>
  <si>
    <t xml:space="preserve">Keski-Suomi yhteensä; luvut seuroista, joissa on 18-vuotiaita tai nuorempia suunnistajia. </t>
  </si>
  <si>
    <t xml:space="preserve">Keski-Pohjanmaa yhteensä; luvut seuroista, joissa on 18-vuotiaita tai nuorempia suunnistajia. </t>
  </si>
  <si>
    <t xml:space="preserve">Kainuu yhteensä; luvut seuroista, joissa on 18-vuotiaita tai nuorempia suunnistajia. </t>
  </si>
  <si>
    <t xml:space="preserve">Kaakko yhteensä; luvut seuroista, joissa on 18-vuotiaita tai nuorempia suunnistajia. </t>
  </si>
  <si>
    <t xml:space="preserve">Häme yhteensä; luvut seuroista, joissa on 18-vuotiaita tai nuorempia suunnistajia. </t>
  </si>
  <si>
    <t xml:space="preserve">Lappi yhteensä; luvut seuroista, joissa on 18-vuotiaita tai nuorempia suunnistajia. </t>
  </si>
  <si>
    <t xml:space="preserve">Pohjois-Pohjanmaa yhteensä; luvut seuroista, joissa on 18-vuotiaita tai nuorempia suunnistajia. </t>
  </si>
  <si>
    <t xml:space="preserve">Päijät-Häme yhteensä;  luvut seuroista, joissa on 18-vuotiaita tai nuorempia suunnistajia. </t>
  </si>
  <si>
    <t xml:space="preserve">Satakunta yhteensä; luvut seuroista, joissa on 18-vuotiaita tai nuorempia suunnistajia. </t>
  </si>
  <si>
    <t>Satakunta yhteensä 12-vuotiaat ja nuoremmat</t>
  </si>
  <si>
    <t xml:space="preserve">Savo-Karjala yhteensä; luvut seuroista, joissa on 18-vuotiaita tai nuorempia suunnistajia. </t>
  </si>
  <si>
    <t xml:space="preserve">Savo-Karjala yhteensä 12-vuotiaat ja nuoremmat </t>
  </si>
  <si>
    <t xml:space="preserve">Uusimaa yhteensä;luvut seuroista, joissa on 18-vuotiaita tai nuorempia suunnistajia. </t>
  </si>
  <si>
    <t xml:space="preserve">Uusimaa yhteensä 12-vuotiaat ja nuoremmat </t>
  </si>
  <si>
    <t xml:space="preserve">Varsinais-Suomi yhteensä; luvut seuroista, joissa on 18-vuotiaita tai nuorempia suunnistajia. </t>
  </si>
  <si>
    <t xml:space="preserve">Varsinais-Suomi  yhteensä 12-vuotiaat ja nuoremmat </t>
  </si>
  <si>
    <t xml:space="preserve">Koko maa yhteensä; luvut seuroista, joissa on 18-vuotiaita tai nuorempia suunnistajia. </t>
  </si>
  <si>
    <t>13-18v yht</t>
  </si>
  <si>
    <t>Vuosi 2012; seuroja yhteensä, joissa 18-vuotiaita tai nuorempia suunnistajia</t>
  </si>
  <si>
    <t>AuVa</t>
  </si>
  <si>
    <t>LaJy</t>
  </si>
  <si>
    <t>PertPe</t>
  </si>
  <si>
    <t>EKU</t>
  </si>
  <si>
    <t>PunKu</t>
  </si>
  <si>
    <t>HU-46</t>
  </si>
  <si>
    <t>IitPy</t>
  </si>
  <si>
    <t>PäijRa</t>
  </si>
  <si>
    <t>ONMKY</t>
  </si>
  <si>
    <t>OulRe</t>
  </si>
  <si>
    <t>OuTa</t>
  </si>
  <si>
    <t>OSVA</t>
  </si>
  <si>
    <t>PeRa</t>
  </si>
  <si>
    <t>VaKa</t>
  </si>
  <si>
    <t>LapVe</t>
  </si>
  <si>
    <t>YllRa</t>
  </si>
  <si>
    <t>ViPa</t>
  </si>
  <si>
    <t>LohtVe</t>
  </si>
  <si>
    <t>NivU</t>
  </si>
  <si>
    <t>PuolRy</t>
  </si>
  <si>
    <t>SuomRa</t>
  </si>
  <si>
    <t>EnonkU</t>
  </si>
  <si>
    <t>EE</t>
  </si>
  <si>
    <t>HlT</t>
  </si>
  <si>
    <t>PäLuLu</t>
  </si>
  <si>
    <t>KauKa</t>
  </si>
  <si>
    <t>VäVi</t>
  </si>
  <si>
    <t>Yhteenveto alueiden seuroista, joissa on 18-vuotiaita tai nuorempia. Listassa on lueteltu vuonna 2012 tämän kriteerin täyttävät seurat.</t>
  </si>
  <si>
    <t>Tiedot: Nuori Suunta -kortin lunastaneet 2012</t>
  </si>
  <si>
    <t>Päijät-Häme yhteensä 12-vuotiaat ja nuoremmat</t>
  </si>
  <si>
    <t>Nuori Suunta -kortin lunastaneet 2012</t>
  </si>
  <si>
    <t>Reilut Miehet Havumetsien</t>
  </si>
  <si>
    <t>Ei tilastoja 2011</t>
  </si>
  <si>
    <t>yht 13-21</t>
  </si>
  <si>
    <t>RMH</t>
  </si>
  <si>
    <t>ÄhtU</t>
  </si>
  <si>
    <t>KaaRa</t>
  </si>
  <si>
    <t>Posion Pyrintö</t>
  </si>
  <si>
    <t>PosPy</t>
  </si>
  <si>
    <t>Vallan Suunta</t>
  </si>
  <si>
    <t>Ei tilastoa 2011 ja 2010</t>
  </si>
  <si>
    <t>Nakkilan Wisa</t>
  </si>
  <si>
    <t>HSU</t>
  </si>
  <si>
    <t>KoKV</t>
  </si>
  <si>
    <t>NaWi</t>
  </si>
  <si>
    <t>ValSu</t>
  </si>
  <si>
    <t>LipTa</t>
  </si>
  <si>
    <t>Rasti-Vihti</t>
  </si>
  <si>
    <t>HiKi</t>
  </si>
  <si>
    <t>RaVi</t>
  </si>
  <si>
    <t>Hiidenkiertäjät</t>
  </si>
  <si>
    <t>Ei tilastos 2011 ja 2010</t>
  </si>
  <si>
    <t>MS-52</t>
  </si>
  <si>
    <t>MaMa</t>
  </si>
  <si>
    <t>Mynämäen Suunnistajat -52</t>
  </si>
  <si>
    <t>Vuosi 2011;  seuroja yhteensä, joissa 18-vuotiaita tai nuorempia suunnistajia</t>
  </si>
  <si>
    <t>Tässä on lueteltu vuoden 2012 seurat</t>
  </si>
  <si>
    <t>Koko maa 2013</t>
  </si>
  <si>
    <t>v. 2013</t>
  </si>
  <si>
    <t>Pohjatiedot: vuoden 2013 / 2012 / 2011 / 2010 loppuranki</t>
  </si>
  <si>
    <t>Loppuranki 2013</t>
  </si>
  <si>
    <t>12-vuotiaat ja nuoremmat</t>
  </si>
  <si>
    <t>Seuran toiminta lopetettu</t>
  </si>
  <si>
    <t>Konneveden Urheilijat</t>
  </si>
  <si>
    <t>Ei nuoria 2010-2012</t>
  </si>
  <si>
    <t>Kouvolan Rasti &gt; Kouvolan Suunnistajat</t>
  </si>
  <si>
    <t>KuUS &gt; Kouvolan Suunnistajat</t>
  </si>
  <si>
    <t>Miehikkälän Vilkas</t>
  </si>
  <si>
    <t>Sippurasti &gt; Kouvolan Suunnistajat</t>
  </si>
  <si>
    <t>Ylämaan Pyrkijät</t>
  </si>
  <si>
    <t>Länsi-Uudenmaan Suunnistajat</t>
  </si>
  <si>
    <t>Team Lost</t>
  </si>
  <si>
    <t>Kemiön Kiilat</t>
  </si>
  <si>
    <t>Salon Vilpas</t>
  </si>
  <si>
    <t>Varsinais-Suomi 2013</t>
  </si>
  <si>
    <t>Tiedot: Nuori Suunta -kortin lunastaneet 2013</t>
  </si>
  <si>
    <t>Uusimaa 2013</t>
  </si>
  <si>
    <t>Savo-Karjala 2013</t>
  </si>
  <si>
    <t>Satakunta 2013</t>
  </si>
  <si>
    <t>Päijät-Häme 2013</t>
  </si>
  <si>
    <t>Pohjois-Pohjanmaa 2013</t>
  </si>
  <si>
    <t>Lappi 2013</t>
  </si>
  <si>
    <t>Keski-Suomi 2013</t>
  </si>
  <si>
    <t>Keski-Pohjanmaa 2013</t>
  </si>
  <si>
    <t>Kainuu 2013</t>
  </si>
  <si>
    <t>Kaakko 2013</t>
  </si>
  <si>
    <t>Häme 2013</t>
  </si>
  <si>
    <t xml:space="preserve">Päijät-Häme yhteensä; luvut seuroista, joissa on 18-vuotiaita tai nuorempia suunnistajia. </t>
  </si>
  <si>
    <t xml:space="preserve">Uusimaa yhteensä; luvut seuroista, joissa on 18-vuotiaita tai nuorempia suunnistajia. </t>
  </si>
  <si>
    <t>FSO 2013</t>
  </si>
  <si>
    <t xml:space="preserve">FSO yhteensä; luvut seuroista, joissa on 18-vuotiaita tai nuorempia suunnistajia. </t>
  </si>
  <si>
    <t>Etelä-Pohjanmaa 2013</t>
  </si>
  <si>
    <t>Nuori Suunta -kortin lunastaneet 2013</t>
  </si>
  <si>
    <t>Vuosi 2013; seuroja yhteensä, joissa on 18-vuotiaita tai nuoempia</t>
  </si>
  <si>
    <t>SahKu</t>
  </si>
  <si>
    <t>ViRuS</t>
  </si>
  <si>
    <t>MiehVi</t>
  </si>
  <si>
    <t>YlämPy</t>
  </si>
  <si>
    <t>KannUra</t>
  </si>
  <si>
    <t>KonnU</t>
  </si>
  <si>
    <t>KoskRi</t>
  </si>
  <si>
    <t>LUS</t>
  </si>
  <si>
    <t>JyRy</t>
  </si>
  <si>
    <t>Lost</t>
  </si>
  <si>
    <t>KemKi</t>
  </si>
  <si>
    <t>SalVi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</si>
</sst>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3333CC"/>
      <name val="Calibri"/>
      <family val="2"/>
      <scheme val="minor"/>
    </font>
    <font>
      <b/>
      <sz val="11"/>
      <color rgb="FF3333CC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1F145"/>
        <bgColor indexed="64"/>
      </patternFill>
    </fill>
    <fill>
      <patternFill patternType="solid">
        <fgColor rgb="FFFAF8A6"/>
        <bgColor indexed="64"/>
      </patternFill>
    </fill>
    <fill>
      <patternFill patternType="solid">
        <fgColor rgb="FFDDE8C6"/>
        <bgColor indexed="64"/>
      </patternFill>
    </fill>
    <fill>
      <patternFill patternType="solid">
        <fgColor rgb="FFFFD757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27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0" fillId="0" borderId="8" xfId="0" applyBorder="1"/>
    <xf numFmtId="0" fontId="0" fillId="0" borderId="9" xfId="0" applyBorder="1"/>
    <xf numFmtId="0" fontId="0" fillId="0" borderId="5" xfId="0" applyBorder="1"/>
    <xf numFmtId="0" fontId="0" fillId="0" borderId="7" xfId="0" applyBorder="1"/>
    <xf numFmtId="0" fontId="0" fillId="0" borderId="10" xfId="0" applyBorder="1"/>
    <xf numFmtId="0" fontId="0" fillId="2" borderId="10" xfId="0" applyFill="1" applyBorder="1"/>
    <xf numFmtId="0" fontId="1" fillId="0" borderId="11" xfId="0" applyFont="1" applyBorder="1"/>
    <xf numFmtId="0" fontId="1" fillId="0" borderId="12" xfId="0" applyFont="1" applyBorder="1"/>
    <xf numFmtId="0" fontId="1" fillId="0" borderId="13" xfId="0" applyFont="1" applyBorder="1"/>
    <xf numFmtId="0" fontId="1" fillId="0" borderId="0" xfId="0" applyFont="1"/>
    <xf numFmtId="0" fontId="3" fillId="0" borderId="0" xfId="0" applyFont="1"/>
    <xf numFmtId="0" fontId="2" fillId="0" borderId="0" xfId="0" applyFont="1"/>
    <xf numFmtId="0" fontId="4" fillId="0" borderId="0" xfId="0" applyFont="1"/>
    <xf numFmtId="0" fontId="4" fillId="0" borderId="6" xfId="0" applyFont="1" applyBorder="1"/>
    <xf numFmtId="0" fontId="4" fillId="0" borderId="7" xfId="0" applyFont="1" applyBorder="1"/>
    <xf numFmtId="0" fontId="5" fillId="0" borderId="0" xfId="0" applyFont="1"/>
    <xf numFmtId="0" fontId="1" fillId="0" borderId="0" xfId="0" applyFont="1" applyFill="1" applyBorder="1"/>
    <xf numFmtId="0" fontId="4" fillId="0" borderId="0" xfId="0" applyFont="1" applyFill="1" applyBorder="1"/>
    <xf numFmtId="0" fontId="6" fillId="0" borderId="0" xfId="0" applyFont="1"/>
    <xf numFmtId="0" fontId="0" fillId="3" borderId="1" xfId="0" applyFill="1" applyBorder="1"/>
    <xf numFmtId="0" fontId="1" fillId="0" borderId="0" xfId="0" applyFont="1" applyBorder="1"/>
    <xf numFmtId="0" fontId="1" fillId="0" borderId="9" xfId="0" applyFont="1" applyBorder="1"/>
    <xf numFmtId="0" fontId="1" fillId="0" borderId="8" xfId="0" applyFont="1" applyBorder="1"/>
    <xf numFmtId="0" fontId="7" fillId="0" borderId="0" xfId="0" applyFont="1"/>
    <xf numFmtId="0" fontId="8" fillId="4" borderId="0" xfId="0" applyFont="1" applyFill="1"/>
    <xf numFmtId="0" fontId="7" fillId="0" borderId="2" xfId="0" applyFont="1" applyBorder="1"/>
    <xf numFmtId="0" fontId="7" fillId="0" borderId="3" xfId="0" applyFont="1" applyBorder="1"/>
    <xf numFmtId="0" fontId="7" fillId="0" borderId="4" xfId="0" applyFont="1" applyBorder="1"/>
    <xf numFmtId="0" fontId="8" fillId="0" borderId="5" xfId="0" applyFont="1" applyBorder="1"/>
    <xf numFmtId="0" fontId="8" fillId="0" borderId="6" xfId="0" applyFont="1" applyBorder="1"/>
    <xf numFmtId="0" fontId="8" fillId="0" borderId="7" xfId="0" applyFont="1" applyBorder="1"/>
    <xf numFmtId="0" fontId="7" fillId="5" borderId="10" xfId="0" applyFont="1" applyFill="1" applyBorder="1"/>
    <xf numFmtId="0" fontId="7" fillId="0" borderId="8" xfId="0" applyFont="1" applyBorder="1"/>
    <xf numFmtId="0" fontId="7" fillId="0" borderId="9" xfId="0" applyFont="1" applyBorder="1"/>
    <xf numFmtId="0" fontId="7" fillId="0" borderId="5" xfId="0" applyFont="1" applyBorder="1"/>
    <xf numFmtId="0" fontId="7" fillId="0" borderId="7" xfId="0" applyFont="1" applyBorder="1"/>
    <xf numFmtId="0" fontId="8" fillId="0" borderId="11" xfId="0" applyFont="1" applyBorder="1"/>
    <xf numFmtId="0" fontId="8" fillId="0" borderId="12" xfId="0" applyFont="1" applyBorder="1"/>
    <xf numFmtId="0" fontId="8" fillId="0" borderId="13" xfId="0" applyFont="1" applyBorder="1"/>
    <xf numFmtId="0" fontId="8" fillId="0" borderId="0" xfId="0" applyFont="1"/>
    <xf numFmtId="0" fontId="8" fillId="0" borderId="8" xfId="0" applyFont="1" applyBorder="1"/>
    <xf numFmtId="0" fontId="8" fillId="0" borderId="0" xfId="0" applyFont="1" applyBorder="1"/>
    <xf numFmtId="0" fontId="8" fillId="0" borderId="9" xfId="0" applyFont="1" applyBorder="1"/>
    <xf numFmtId="0" fontId="7" fillId="6" borderId="1" xfId="0" applyFont="1" applyFill="1" applyBorder="1"/>
    <xf numFmtId="0" fontId="9" fillId="0" borderId="0" xfId="0" applyFont="1"/>
    <xf numFmtId="0" fontId="10" fillId="0" borderId="0" xfId="0" applyFont="1"/>
    <xf numFmtId="0" fontId="0" fillId="8" borderId="10" xfId="0" applyFill="1" applyBorder="1"/>
    <xf numFmtId="0" fontId="1" fillId="8" borderId="11" xfId="0" applyFont="1" applyFill="1" applyBorder="1"/>
    <xf numFmtId="0" fontId="1" fillId="8" borderId="12" xfId="0" applyFont="1" applyFill="1" applyBorder="1"/>
    <xf numFmtId="0" fontId="0" fillId="6" borderId="10" xfId="0" applyFill="1" applyBorder="1"/>
    <xf numFmtId="0" fontId="1" fillId="6" borderId="11" xfId="0" applyFont="1" applyFill="1" applyBorder="1"/>
    <xf numFmtId="0" fontId="1" fillId="6" borderId="12" xfId="0" applyFont="1" applyFill="1" applyBorder="1"/>
    <xf numFmtId="0" fontId="2" fillId="7" borderId="0" xfId="0" applyFont="1" applyFill="1"/>
    <xf numFmtId="0" fontId="9" fillId="8" borderId="0" xfId="0" applyFont="1" applyFill="1"/>
    <xf numFmtId="0" fontId="9" fillId="6" borderId="0" xfId="0" applyFont="1" applyFill="1"/>
    <xf numFmtId="0" fontId="1" fillId="8" borderId="0" xfId="0" applyFont="1" applyFill="1"/>
    <xf numFmtId="0" fontId="0" fillId="8" borderId="0" xfId="0" applyFill="1"/>
    <xf numFmtId="0" fontId="1" fillId="10" borderId="0" xfId="0" applyFont="1" applyFill="1"/>
    <xf numFmtId="0" fontId="0" fillId="10" borderId="0" xfId="0" applyFill="1"/>
    <xf numFmtId="0" fontId="1" fillId="11" borderId="0" xfId="0" applyFont="1" applyFill="1"/>
    <xf numFmtId="0" fontId="0" fillId="11" borderId="0" xfId="0" applyFill="1"/>
    <xf numFmtId="0" fontId="0" fillId="9" borderId="0" xfId="0" applyFill="1"/>
    <xf numFmtId="0" fontId="1" fillId="9" borderId="0" xfId="0" applyFont="1" applyFill="1"/>
    <xf numFmtId="0" fontId="5" fillId="0" borderId="2" xfId="0" applyFont="1" applyBorder="1"/>
    <xf numFmtId="0" fontId="5" fillId="0" borderId="3" xfId="0" applyFont="1" applyBorder="1"/>
    <xf numFmtId="0" fontId="5" fillId="0" borderId="4" xfId="0" applyFont="1" applyBorder="1"/>
    <xf numFmtId="0" fontId="9" fillId="0" borderId="5" xfId="0" applyFont="1" applyBorder="1"/>
    <xf numFmtId="0" fontId="9" fillId="0" borderId="6" xfId="0" applyFont="1" applyBorder="1"/>
    <xf numFmtId="0" fontId="9" fillId="0" borderId="7" xfId="0" applyFont="1" applyBorder="1"/>
    <xf numFmtId="0" fontId="5" fillId="7" borderId="0" xfId="0" applyFont="1" applyFill="1"/>
    <xf numFmtId="0" fontId="5" fillId="0" borderId="8" xfId="0" applyFont="1" applyBorder="1"/>
    <xf numFmtId="0" fontId="5" fillId="0" borderId="9" xfId="0" applyFont="1" applyBorder="1"/>
    <xf numFmtId="0" fontId="5" fillId="0" borderId="5" xfId="0" applyFont="1" applyBorder="1"/>
    <xf numFmtId="0" fontId="5" fillId="0" borderId="7" xfId="0" applyFont="1" applyBorder="1"/>
    <xf numFmtId="0" fontId="9" fillId="7" borderId="11" xfId="0" applyFont="1" applyFill="1" applyBorder="1"/>
    <xf numFmtId="0" fontId="9" fillId="7" borderId="12" xfId="0" applyFont="1" applyFill="1" applyBorder="1"/>
    <xf numFmtId="0" fontId="9" fillId="0" borderId="12" xfId="0" applyFont="1" applyBorder="1"/>
    <xf numFmtId="0" fontId="9" fillId="0" borderId="13" xfId="0" applyFont="1" applyBorder="1"/>
    <xf numFmtId="0" fontId="0" fillId="12" borderId="1" xfId="0" applyFill="1" applyBorder="1"/>
    <xf numFmtId="0" fontId="0" fillId="13" borderId="1" xfId="0" applyFill="1" applyBorder="1"/>
    <xf numFmtId="0" fontId="0" fillId="8" borderId="8" xfId="0" applyFill="1" applyBorder="1"/>
    <xf numFmtId="0" fontId="5" fillId="7" borderId="8" xfId="0" applyFont="1" applyFill="1" applyBorder="1"/>
    <xf numFmtId="0" fontId="9" fillId="0" borderId="8" xfId="0" applyFont="1" applyBorder="1"/>
    <xf numFmtId="0" fontId="0" fillId="6" borderId="0" xfId="0" applyFill="1"/>
    <xf numFmtId="0" fontId="9" fillId="8" borderId="8" xfId="0" applyFont="1" applyFill="1" applyBorder="1"/>
    <xf numFmtId="0" fontId="9" fillId="6" borderId="8" xfId="0" applyFont="1" applyFill="1" applyBorder="1"/>
    <xf numFmtId="0" fontId="9" fillId="6" borderId="11" xfId="0" applyFont="1" applyFill="1" applyBorder="1"/>
    <xf numFmtId="0" fontId="9" fillId="6" borderId="12" xfId="0" applyFont="1" applyFill="1" applyBorder="1"/>
    <xf numFmtId="0" fontId="9" fillId="6" borderId="13" xfId="0" applyFont="1" applyFill="1" applyBorder="1"/>
    <xf numFmtId="0" fontId="9" fillId="14" borderId="0" xfId="0" applyFont="1" applyFill="1"/>
    <xf numFmtId="0" fontId="9" fillId="8" borderId="11" xfId="0" applyFont="1" applyFill="1" applyBorder="1"/>
    <xf numFmtId="0" fontId="9" fillId="8" borderId="12" xfId="0" applyFont="1" applyFill="1" applyBorder="1"/>
    <xf numFmtId="0" fontId="9" fillId="8" borderId="13" xfId="0" applyFont="1" applyFill="1" applyBorder="1"/>
    <xf numFmtId="0" fontId="9" fillId="7" borderId="13" xfId="0" applyFont="1" applyFill="1" applyBorder="1"/>
    <xf numFmtId="0" fontId="1" fillId="11" borderId="0" xfId="0" applyFont="1" applyFill="1" applyBorder="1"/>
    <xf numFmtId="0" fontId="1" fillId="10" borderId="0" xfId="0" applyFont="1" applyFill="1" applyBorder="1"/>
    <xf numFmtId="0" fontId="1" fillId="9" borderId="0" xfId="0" applyFont="1" applyFill="1" applyBorder="1"/>
    <xf numFmtId="0" fontId="0" fillId="3" borderId="0" xfId="0" applyFill="1"/>
    <xf numFmtId="0" fontId="1" fillId="6" borderId="0" xfId="0" applyFont="1" applyFill="1"/>
    <xf numFmtId="0" fontId="8" fillId="15" borderId="0" xfId="0" applyFont="1" applyFill="1"/>
    <xf numFmtId="0" fontId="8" fillId="0" borderId="0" xfId="0" applyFont="1" applyFill="1"/>
    <xf numFmtId="0" fontId="0" fillId="16" borderId="0" xfId="0" applyFill="1"/>
    <xf numFmtId="0" fontId="0" fillId="15" borderId="0" xfId="0" applyFill="1"/>
    <xf numFmtId="0" fontId="8" fillId="15" borderId="11" xfId="0" applyFont="1" applyFill="1" applyBorder="1"/>
    <xf numFmtId="0" fontId="8" fillId="15" borderId="12" xfId="0" applyFont="1" applyFill="1" applyBorder="1"/>
    <xf numFmtId="0" fontId="8" fillId="15" borderId="13" xfId="0" applyFont="1" applyFill="1" applyBorder="1"/>
    <xf numFmtId="0" fontId="1" fillId="15" borderId="11" xfId="0" applyFont="1" applyFill="1" applyBorder="1"/>
    <xf numFmtId="0" fontId="1" fillId="15" borderId="12" xfId="0" applyFont="1" applyFill="1" applyBorder="1"/>
    <xf numFmtId="0" fontId="1" fillId="15" borderId="13" xfId="0" applyFont="1" applyFill="1" applyBorder="1"/>
    <xf numFmtId="0" fontId="9" fillId="6" borderId="5" xfId="0" applyFont="1" applyFill="1" applyBorder="1"/>
    <xf numFmtId="0" fontId="0" fillId="15" borderId="8" xfId="0" applyFill="1" applyBorder="1"/>
    <xf numFmtId="0" fontId="0" fillId="0" borderId="0" xfId="0" applyFill="1"/>
    <xf numFmtId="0" fontId="1" fillId="0" borderId="0" xfId="0" applyFont="1" applyBorder="1" applyAlignment="1">
      <alignment horizontal="left"/>
    </xf>
    <xf numFmtId="0" fontId="0" fillId="7" borderId="0" xfId="0" applyFill="1"/>
    <xf numFmtId="0" fontId="9" fillId="7" borderId="0" xfId="0" applyFont="1" applyFill="1"/>
    <xf numFmtId="0" fontId="1" fillId="7" borderId="6" xfId="0" applyFont="1" applyFill="1" applyBorder="1"/>
    <xf numFmtId="0" fontId="1" fillId="7" borderId="7" xfId="0" applyFont="1" applyFill="1" applyBorder="1"/>
    <xf numFmtId="0" fontId="1" fillId="7" borderId="0" xfId="0" applyFont="1" applyFill="1"/>
    <xf numFmtId="0" fontId="1" fillId="8" borderId="5" xfId="0" applyFont="1" applyFill="1" applyBorder="1"/>
    <xf numFmtId="0" fontId="1" fillId="8" borderId="6" xfId="0" applyFont="1" applyFill="1" applyBorder="1"/>
    <xf numFmtId="0" fontId="1" fillId="8" borderId="7" xfId="0" applyFont="1" applyFill="1" applyBorder="1"/>
    <xf numFmtId="0" fontId="1" fillId="17" borderId="0" xfId="0" applyFont="1" applyFill="1"/>
    <xf numFmtId="0" fontId="1" fillId="17" borderId="0" xfId="0" applyFont="1" applyFill="1" applyBorder="1"/>
    <xf numFmtId="0" fontId="1" fillId="0" borderId="0" xfId="0" applyFont="1" applyFill="1" applyBorder="1" applyAlignment="1">
      <alignment horizontal="left"/>
    </xf>
    <xf numFmtId="0" fontId="8" fillId="0" borderId="0" xfId="0" applyFont="1" applyFill="1" applyBorder="1"/>
    <xf numFmtId="0" fontId="7" fillId="0" borderId="0" xfId="0" applyFont="1" applyFill="1" applyBorder="1"/>
    <xf numFmtId="0" fontId="0" fillId="0" borderId="0" xfId="0" applyFill="1" applyBorder="1"/>
    <xf numFmtId="0" fontId="0" fillId="15" borderId="0" xfId="0" applyFill="1" applyBorder="1"/>
    <xf numFmtId="0" fontId="0" fillId="0" borderId="0" xfId="0" applyBorder="1"/>
    <xf numFmtId="0" fontId="0" fillId="0" borderId="6" xfId="0" applyBorder="1"/>
    <xf numFmtId="0" fontId="0" fillId="0" borderId="8" xfId="0" applyFill="1" applyBorder="1"/>
    <xf numFmtId="0" fontId="3" fillId="0" borderId="0" xfId="0" applyFont="1" applyAlignment="1">
      <alignment vertical="center"/>
    </xf>
    <xf numFmtId="0" fontId="9" fillId="3" borderId="0" xfId="0" applyFont="1" applyFill="1"/>
    <xf numFmtId="0" fontId="0" fillId="0" borderId="14" xfId="0" applyBorder="1"/>
    <xf numFmtId="0" fontId="1" fillId="0" borderId="15" xfId="0" applyFont="1" applyBorder="1"/>
    <xf numFmtId="0" fontId="9" fillId="3" borderId="15" xfId="0" applyFont="1" applyFill="1" applyBorder="1"/>
    <xf numFmtId="0" fontId="5" fillId="16" borderId="15" xfId="0" applyFont="1" applyFill="1" applyBorder="1"/>
    <xf numFmtId="0" fontId="5" fillId="3" borderId="15" xfId="0" applyFont="1" applyFill="1" applyBorder="1"/>
    <xf numFmtId="0" fontId="0" fillId="0" borderId="15" xfId="0" applyBorder="1"/>
    <xf numFmtId="0" fontId="0" fillId="0" borderId="16" xfId="0" applyBorder="1"/>
    <xf numFmtId="0" fontId="0" fillId="14" borderId="0" xfId="0" applyFill="1"/>
    <xf numFmtId="0" fontId="0" fillId="14" borderId="10" xfId="0" applyFill="1" applyBorder="1"/>
    <xf numFmtId="0" fontId="1" fillId="14" borderId="11" xfId="0" applyFont="1" applyFill="1" applyBorder="1"/>
    <xf numFmtId="0" fontId="1" fillId="14" borderId="12" xfId="0" applyFont="1" applyFill="1" applyBorder="1"/>
    <xf numFmtId="0" fontId="9" fillId="14" borderId="11" xfId="0" applyFont="1" applyFill="1" applyBorder="1"/>
    <xf numFmtId="0" fontId="9" fillId="14" borderId="12" xfId="0" applyFont="1" applyFill="1" applyBorder="1"/>
    <xf numFmtId="0" fontId="9" fillId="14" borderId="13" xfId="0" applyFont="1" applyFill="1" applyBorder="1"/>
    <xf numFmtId="0" fontId="9" fillId="6" borderId="0" xfId="0" applyFont="1" applyFill="1" applyBorder="1"/>
    <xf numFmtId="0" fontId="1" fillId="8" borderId="8" xfId="0" applyFont="1" applyFill="1" applyBorder="1"/>
    <xf numFmtId="0" fontId="1" fillId="8" borderId="0" xfId="0" applyFont="1" applyFill="1" applyBorder="1"/>
    <xf numFmtId="0" fontId="9" fillId="0" borderId="0" xfId="0" applyFont="1" applyFill="1"/>
    <xf numFmtId="0" fontId="9" fillId="0" borderId="8" xfId="0" applyFont="1" applyFill="1" applyBorder="1"/>
    <xf numFmtId="0" fontId="8" fillId="18" borderId="0" xfId="0" applyFont="1" applyFill="1"/>
    <xf numFmtId="0" fontId="8" fillId="19" borderId="0" xfId="0" applyFont="1" applyFill="1"/>
    <xf numFmtId="0" fontId="7" fillId="18" borderId="1" xfId="0" applyFont="1" applyFill="1" applyBorder="1"/>
    <xf numFmtId="0" fontId="7" fillId="20" borderId="1" xfId="0" applyFont="1" applyFill="1" applyBorder="1"/>
    <xf numFmtId="0" fontId="0" fillId="19" borderId="0" xfId="0" applyFill="1"/>
    <xf numFmtId="0" fontId="9" fillId="0" borderId="0" xfId="0" applyFont="1" applyBorder="1"/>
    <xf numFmtId="0" fontId="9" fillId="0" borderId="0" xfId="0" applyFont="1" applyBorder="1" applyAlignment="1">
      <alignment horizontal="left"/>
    </xf>
    <xf numFmtId="0" fontId="9" fillId="19" borderId="0" xfId="0" applyFont="1" applyFill="1"/>
    <xf numFmtId="0" fontId="9" fillId="4" borderId="0" xfId="0" applyFont="1" applyFill="1"/>
    <xf numFmtId="0" fontId="9" fillId="18" borderId="1" xfId="0" applyFont="1" applyFill="1" applyBorder="1"/>
    <xf numFmtId="0" fontId="9" fillId="0" borderId="1" xfId="0" applyFont="1" applyBorder="1"/>
    <xf numFmtId="0" fontId="9" fillId="15" borderId="11" xfId="0" applyFont="1" applyFill="1" applyBorder="1"/>
    <xf numFmtId="0" fontId="9" fillId="15" borderId="12" xfId="0" applyFont="1" applyFill="1" applyBorder="1"/>
    <xf numFmtId="0" fontId="9" fillId="15" borderId="13" xfId="0" applyFont="1" applyFill="1" applyBorder="1"/>
    <xf numFmtId="0" fontId="9" fillId="21" borderId="11" xfId="0" applyFont="1" applyFill="1" applyBorder="1"/>
    <xf numFmtId="0" fontId="9" fillId="21" borderId="12" xfId="0" applyFont="1" applyFill="1" applyBorder="1"/>
    <xf numFmtId="0" fontId="9" fillId="21" borderId="13" xfId="0" applyFont="1" applyFill="1" applyBorder="1"/>
    <xf numFmtId="0" fontId="9" fillId="21" borderId="0" xfId="0" applyFont="1" applyFill="1" applyBorder="1"/>
    <xf numFmtId="0" fontId="9" fillId="15" borderId="0" xfId="0" applyFont="1" applyFill="1" applyBorder="1"/>
    <xf numFmtId="0" fontId="9" fillId="18" borderId="13" xfId="0" applyFont="1" applyFill="1" applyBorder="1"/>
    <xf numFmtId="0" fontId="9" fillId="18" borderId="0" xfId="0" applyFont="1" applyFill="1" applyBorder="1"/>
    <xf numFmtId="0" fontId="9" fillId="18" borderId="9" xfId="0" applyFont="1" applyFill="1" applyBorder="1"/>
    <xf numFmtId="0" fontId="9" fillId="15" borderId="9" xfId="0" applyFont="1" applyFill="1" applyBorder="1"/>
    <xf numFmtId="0" fontId="9" fillId="21" borderId="9" xfId="0" applyFont="1" applyFill="1" applyBorder="1"/>
    <xf numFmtId="0" fontId="9" fillId="15" borderId="5" xfId="0" applyFont="1" applyFill="1" applyBorder="1"/>
    <xf numFmtId="0" fontId="9" fillId="15" borderId="6" xfId="0" applyFont="1" applyFill="1" applyBorder="1"/>
    <xf numFmtId="0" fontId="9" fillId="15" borderId="7" xfId="0" applyFont="1" applyFill="1" applyBorder="1"/>
    <xf numFmtId="0" fontId="9" fillId="18" borderId="12" xfId="0" applyFont="1" applyFill="1" applyBorder="1"/>
    <xf numFmtId="0" fontId="9" fillId="18" borderId="11" xfId="0" applyFont="1" applyFill="1" applyBorder="1"/>
    <xf numFmtId="0" fontId="0" fillId="22" borderId="0" xfId="0" applyFill="1" applyBorder="1"/>
    <xf numFmtId="0" fontId="1" fillId="22" borderId="0" xfId="0" applyFont="1" applyFill="1" applyBorder="1"/>
    <xf numFmtId="0" fontId="9" fillId="22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0" fillId="16" borderId="9" xfId="0" applyFill="1" applyBorder="1"/>
    <xf numFmtId="0" fontId="0" fillId="0" borderId="9" xfId="0" applyFill="1" applyBorder="1"/>
    <xf numFmtId="0" fontId="0" fillId="16" borderId="17" xfId="0" applyFill="1" applyBorder="1"/>
    <xf numFmtId="0" fontId="5" fillId="16" borderId="17" xfId="0" applyFont="1" applyFill="1" applyBorder="1"/>
    <xf numFmtId="0" fontId="0" fillId="0" borderId="17" xfId="0" applyFill="1" applyBorder="1"/>
    <xf numFmtId="0" fontId="0" fillId="3" borderId="17" xfId="0" applyFill="1" applyBorder="1"/>
    <xf numFmtId="0" fontId="0" fillId="16" borderId="18" xfId="0" applyFill="1" applyBorder="1"/>
    <xf numFmtId="0" fontId="0" fillId="16" borderId="0" xfId="0" applyFill="1" applyBorder="1"/>
    <xf numFmtId="0" fontId="5" fillId="3" borderId="17" xfId="0" applyFont="1" applyFill="1" applyBorder="1"/>
    <xf numFmtId="0" fontId="0" fillId="23" borderId="0" xfId="0" applyFill="1"/>
    <xf numFmtId="0" fontId="1" fillId="23" borderId="0" xfId="0" applyFont="1" applyFill="1" applyBorder="1"/>
    <xf numFmtId="0" fontId="1" fillId="23" borderId="0" xfId="0" applyFont="1" applyFill="1"/>
    <xf numFmtId="0" fontId="4" fillId="8" borderId="0" xfId="0" applyFont="1" applyFill="1"/>
    <xf numFmtId="0" fontId="4" fillId="0" borderId="9" xfId="0" applyFont="1" applyBorder="1"/>
    <xf numFmtId="0" fontId="4" fillId="0" borderId="9" xfId="0" applyFont="1" applyFill="1" applyBorder="1"/>
    <xf numFmtId="0" fontId="1" fillId="9" borderId="9" xfId="0" applyFont="1" applyFill="1" applyBorder="1"/>
    <xf numFmtId="0" fontId="0" fillId="9" borderId="9" xfId="0" applyFill="1" applyBorder="1"/>
    <xf numFmtId="0" fontId="0" fillId="24" borderId="0" xfId="0" applyFill="1"/>
    <xf numFmtId="0" fontId="1" fillId="24" borderId="0" xfId="0" applyFont="1" applyFill="1"/>
    <xf numFmtId="0" fontId="4" fillId="24" borderId="0" xfId="0" applyFont="1" applyFill="1"/>
    <xf numFmtId="0" fontId="1" fillId="6" borderId="6" xfId="0" applyFont="1" applyFill="1" applyBorder="1"/>
    <xf numFmtId="0" fontId="1" fillId="6" borderId="7" xfId="0" applyFont="1" applyFill="1" applyBorder="1"/>
    <xf numFmtId="0" fontId="1" fillId="6" borderId="5" xfId="0" applyFont="1" applyFill="1" applyBorder="1"/>
    <xf numFmtId="0" fontId="1" fillId="0" borderId="0" xfId="0" applyFont="1" applyFill="1"/>
    <xf numFmtId="0" fontId="9" fillId="25" borderId="0" xfId="0" applyFont="1" applyFill="1"/>
    <xf numFmtId="0" fontId="9" fillId="3" borderId="0" xfId="0" applyFont="1" applyFill="1" applyBorder="1"/>
    <xf numFmtId="0" fontId="0" fillId="6" borderId="8" xfId="0" applyFill="1" applyBorder="1"/>
    <xf numFmtId="0" fontId="0" fillId="3" borderId="19" xfId="0" applyFill="1" applyBorder="1"/>
    <xf numFmtId="0" fontId="0" fillId="3" borderId="20" xfId="0" applyFill="1" applyBorder="1"/>
    <xf numFmtId="0" fontId="9" fillId="25" borderId="19" xfId="0" applyFont="1" applyFill="1" applyBorder="1"/>
    <xf numFmtId="0" fontId="9" fillId="25" borderId="20" xfId="0" applyFont="1" applyFill="1" applyBorder="1"/>
    <xf numFmtId="0" fontId="9" fillId="6" borderId="19" xfId="0" applyFont="1" applyFill="1" applyBorder="1"/>
    <xf numFmtId="0" fontId="9" fillId="6" borderId="21" xfId="0" applyFont="1" applyFill="1" applyBorder="1"/>
    <xf numFmtId="0" fontId="9" fillId="6" borderId="20" xfId="0" applyFont="1" applyFill="1" applyBorder="1"/>
  </cellXfs>
  <cellStyles count="1">
    <cellStyle name="Normaali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8" Type="http://schemas.openxmlformats.org/officeDocument/2006/relationships/worksheet" Target="worksheets/sheet238.xml"/><Relationship Id="rId254" Type="http://schemas.openxmlformats.org/officeDocument/2006/relationships/styles" Target="styles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sharedStrings" Target="sharedStrings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calcChain" Target="calcChain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theme" Target="theme/theme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/Relationship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E22" sqref="E22"/>
    </sheetView>
  </sheetViews>
  <sheetFormatPr defaultRowHeight="15" x14ac:dyDescent="0.25"/>
  <cols>
    <col min="8" max="8" width="9.140625" style="163"/>
    <col min="22" max="22" width="9.140625" style="7"/>
  </cols>
  <sheetData>
    <row r="1" spans="1:37" x14ac:dyDescent="0.25">
      <c r="A1" s="159" t="s">
        <v>634</v>
      </c>
      <c r="B1" s="159"/>
      <c r="C1" s="46" t="s">
        <v>13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13</v>
      </c>
      <c r="O1" s="30"/>
      <c r="P1" s="30"/>
      <c r="Q1" s="30"/>
      <c r="R1" s="30"/>
      <c r="S1" s="31"/>
      <c r="V1" s="117" t="s">
        <v>347</v>
      </c>
      <c r="W1" s="109"/>
      <c r="X1" t="s">
        <v>13</v>
      </c>
      <c r="AC1" s="16"/>
      <c r="AD1" s="16"/>
      <c r="AE1" t="s">
        <v>6</v>
      </c>
      <c r="AG1" t="s">
        <v>13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1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0</v>
      </c>
      <c r="H8" s="160">
        <f>SUM(C8:G8)</f>
        <v>1</v>
      </c>
      <c r="I8" s="31">
        <f>SUM(S8)</f>
        <v>0</v>
      </c>
      <c r="J8">
        <f>SUM(T8)</f>
        <v>0</v>
      </c>
      <c r="K8">
        <f>SUM(U8)</f>
        <v>0</v>
      </c>
      <c r="L8" s="30" t="s">
        <v>5</v>
      </c>
      <c r="M8" s="30"/>
      <c r="N8" s="43">
        <f>SUM(N5:N7)</f>
        <v>0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0</v>
      </c>
      <c r="S8" s="31">
        <f>SUM(N8:R8)</f>
        <v>0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1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1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0</v>
      </c>
      <c r="Q15" s="38">
        <v>0</v>
      </c>
      <c r="R15" s="38">
        <v>2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0</v>
      </c>
      <c r="E16" s="44">
        <f t="shared" si="2"/>
        <v>1</v>
      </c>
      <c r="F16" s="44">
        <f t="shared" si="2"/>
        <v>0</v>
      </c>
      <c r="G16" s="45">
        <f t="shared" si="2"/>
        <v>0</v>
      </c>
      <c r="H16" s="160">
        <f>SUM(C16:G16)</f>
        <v>1</v>
      </c>
      <c r="I16" s="31">
        <f>SUM(S16)</f>
        <v>4</v>
      </c>
      <c r="J16">
        <f>SUM(T16)</f>
        <v>1</v>
      </c>
      <c r="K16">
        <f>SUM(U16)</f>
        <v>0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2</v>
      </c>
      <c r="P16" s="44">
        <f t="shared" si="3"/>
        <v>0</v>
      </c>
      <c r="Q16" s="44">
        <f t="shared" si="3"/>
        <v>0</v>
      </c>
      <c r="R16" s="45">
        <f t="shared" si="3"/>
        <v>2</v>
      </c>
      <c r="S16" s="31">
        <f>SUM(N16:R16)</f>
        <v>4</v>
      </c>
      <c r="T16">
        <v>1</v>
      </c>
      <c r="U16">
        <v>0</v>
      </c>
      <c r="V16" s="7" t="s">
        <v>5</v>
      </c>
      <c r="X16" s="13">
        <f>SUM(X13:X15)</f>
        <v>0</v>
      </c>
      <c r="Y16" s="14">
        <f>SUM(Y13:Y15)</f>
        <v>1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1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1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1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1" x14ac:dyDescent="0.25">
      <c r="A19" s="179" t="s">
        <v>451</v>
      </c>
      <c r="B19" s="180">
        <v>2013</v>
      </c>
      <c r="C19" s="178">
        <f>SUM(C16)+C8</f>
        <v>1</v>
      </c>
      <c r="D19" s="168">
        <f>SUM(D16)+D8</f>
        <v>0</v>
      </c>
      <c r="E19" s="168">
        <f t="shared" ref="E19:G19" si="4">SUM(E16)+E8</f>
        <v>1</v>
      </c>
      <c r="F19" s="169">
        <f t="shared" si="4"/>
        <v>0</v>
      </c>
      <c r="G19" s="169">
        <f t="shared" si="4"/>
        <v>0</v>
      </c>
      <c r="H19" s="166">
        <f>SUM(H16)+H8</f>
        <v>2</v>
      </c>
      <c r="I19" s="167">
        <f>SUM(S19)</f>
        <v>4</v>
      </c>
      <c r="J19">
        <f>SUM(T19)</f>
        <v>1</v>
      </c>
      <c r="K19">
        <f>SUM(U19)</f>
        <v>0</v>
      </c>
      <c r="L19" s="46" t="s">
        <v>451</v>
      </c>
      <c r="M19" s="46"/>
      <c r="N19" s="110">
        <f>SUM(N16)+N8</f>
        <v>0</v>
      </c>
      <c r="O19" s="111">
        <f>SUM(O16)+O8</f>
        <v>2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2</v>
      </c>
      <c r="S19" s="31">
        <f>SUM(S16)+S8</f>
        <v>4</v>
      </c>
      <c r="T19">
        <v>1</v>
      </c>
      <c r="U19">
        <v>0</v>
      </c>
      <c r="X19" s="113">
        <f t="shared" ref="X19:AB19" si="6">SUM(X16)+X8</f>
        <v>0</v>
      </c>
      <c r="Y19" s="114">
        <f t="shared" si="6"/>
        <v>1</v>
      </c>
      <c r="Z19" s="115">
        <f t="shared" si="6"/>
        <v>0</v>
      </c>
      <c r="AA19" s="16">
        <f t="shared" si="6"/>
        <v>0</v>
      </c>
      <c r="AB19" s="16">
        <f t="shared" si="6"/>
        <v>0</v>
      </c>
      <c r="AC19" s="16">
        <f>SUM(AC16)+AC8</f>
        <v>1</v>
      </c>
      <c r="AD19" s="16">
        <f>SUM(AD16)+AD8</f>
        <v>0</v>
      </c>
      <c r="AE19" t="s">
        <v>348</v>
      </c>
    </row>
    <row r="20" spans="1:31" x14ac:dyDescent="0.25">
      <c r="A20" s="177" t="s">
        <v>451</v>
      </c>
      <c r="B20" s="181">
        <v>2012</v>
      </c>
      <c r="C20" s="171">
        <f>SUM(N19)</f>
        <v>0</v>
      </c>
      <c r="D20" s="171">
        <f>SUM(O19)</f>
        <v>2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1" x14ac:dyDescent="0.25">
      <c r="A21" s="176" t="s">
        <v>451</v>
      </c>
      <c r="B21" s="182">
        <v>2011</v>
      </c>
      <c r="C21" s="174">
        <f>SUM(X19)</f>
        <v>0</v>
      </c>
      <c r="D21" s="174">
        <f>SUM(Y19)</f>
        <v>1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1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1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4</v>
      </c>
      <c r="O23" s="50">
        <v>3</v>
      </c>
      <c r="P23" s="50">
        <v>1</v>
      </c>
      <c r="Q23" s="50">
        <f>SUM(N23:P23)</f>
        <v>8</v>
      </c>
      <c r="R23" s="30"/>
      <c r="S23" s="107"/>
      <c r="V23" s="7" t="s">
        <v>457</v>
      </c>
      <c r="X23" s="26">
        <v>1</v>
      </c>
      <c r="Y23" s="26">
        <v>2</v>
      </c>
      <c r="Z23" s="26">
        <v>1</v>
      </c>
      <c r="AA23" s="26">
        <f>SUM(X23:Z23)</f>
        <v>4</v>
      </c>
    </row>
    <row r="24" spans="1:31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1" x14ac:dyDescent="0.25">
      <c r="A25" s="30" t="s">
        <v>457</v>
      </c>
      <c r="B25" s="30"/>
      <c r="C25" s="162">
        <v>0</v>
      </c>
      <c r="D25" s="162">
        <v>0</v>
      </c>
      <c r="E25" s="162">
        <v>1</v>
      </c>
      <c r="F25" s="162">
        <f>SUM(C25:E25)</f>
        <v>1</v>
      </c>
      <c r="G25" s="30"/>
      <c r="H25" s="162">
        <f>SUM(F25)</f>
        <v>1</v>
      </c>
      <c r="I25" s="50">
        <f>SUM(Q23)</f>
        <v>8</v>
      </c>
      <c r="J25" s="26">
        <f>SUM(AA23)</f>
        <v>4</v>
      </c>
    </row>
    <row r="26" spans="1:31" x14ac:dyDescent="0.25">
      <c r="H26" s="118"/>
      <c r="I26" s="118"/>
    </row>
    <row r="27" spans="1:31" x14ac:dyDescent="0.25">
      <c r="H27" s="118"/>
    </row>
  </sheetData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88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88</v>
      </c>
      <c r="O1" s="30"/>
      <c r="P1" s="30"/>
      <c r="Q1" s="30"/>
      <c r="R1" s="30"/>
      <c r="S1" s="31"/>
      <c r="V1" s="117" t="s">
        <v>347</v>
      </c>
      <c r="W1" s="109"/>
      <c r="X1" t="s">
        <v>88</v>
      </c>
      <c r="AC1" s="16"/>
      <c r="AD1" s="16"/>
      <c r="AE1" t="s">
        <v>6</v>
      </c>
      <c r="AG1" t="s">
        <v>88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2</v>
      </c>
      <c r="E5" s="161">
        <v>2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2</v>
      </c>
      <c r="O5" s="38">
        <v>2</v>
      </c>
      <c r="P5" s="38">
        <v>2</v>
      </c>
      <c r="Q5" s="38">
        <v>0</v>
      </c>
      <c r="R5" s="38">
        <v>1</v>
      </c>
      <c r="S5" s="31"/>
      <c r="V5" s="1" t="s">
        <v>2</v>
      </c>
      <c r="W5" s="3">
        <v>1</v>
      </c>
      <c r="X5" s="12">
        <v>0</v>
      </c>
      <c r="Y5" s="12">
        <v>3</v>
      </c>
      <c r="Z5" s="12">
        <v>0</v>
      </c>
      <c r="AA5" s="12">
        <v>0</v>
      </c>
      <c r="AB5" s="12">
        <v>2</v>
      </c>
      <c r="AC5" s="16"/>
      <c r="AD5" s="16"/>
      <c r="AE5" s="1" t="s">
        <v>2</v>
      </c>
      <c r="AF5" s="3">
        <v>1</v>
      </c>
      <c r="AG5" s="12">
        <v>2</v>
      </c>
      <c r="AH5" s="12">
        <v>1</v>
      </c>
      <c r="AI5" s="12">
        <v>0</v>
      </c>
      <c r="AJ5" s="12">
        <v>0</v>
      </c>
      <c r="AK5" s="12">
        <v>3</v>
      </c>
    </row>
    <row r="6" spans="1:37" x14ac:dyDescent="0.25">
      <c r="A6" s="39"/>
      <c r="B6" s="40">
        <v>2</v>
      </c>
      <c r="C6" s="161">
        <v>2</v>
      </c>
      <c r="D6" s="161">
        <v>1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1</v>
      </c>
      <c r="P6" s="38">
        <v>0</v>
      </c>
      <c r="Q6" s="38">
        <v>0</v>
      </c>
      <c r="R6" s="38">
        <v>2</v>
      </c>
      <c r="S6" s="31"/>
      <c r="W6" s="8">
        <v>2</v>
      </c>
      <c r="X6" s="12">
        <v>2</v>
      </c>
      <c r="Y6" s="12">
        <v>0</v>
      </c>
      <c r="Z6" s="12">
        <v>1</v>
      </c>
      <c r="AA6" s="12">
        <v>1</v>
      </c>
      <c r="AB6" s="12">
        <v>3</v>
      </c>
      <c r="AC6" s="16"/>
      <c r="AD6" s="16"/>
      <c r="AE6" s="7"/>
      <c r="AF6" s="8">
        <v>2</v>
      </c>
      <c r="AG6" s="12">
        <v>1</v>
      </c>
      <c r="AH6" s="12">
        <v>2</v>
      </c>
      <c r="AI6" s="12">
        <v>1</v>
      </c>
      <c r="AJ6" s="12">
        <v>0</v>
      </c>
      <c r="AK6" s="12">
        <v>2</v>
      </c>
    </row>
    <row r="7" spans="1:37" x14ac:dyDescent="0.25">
      <c r="A7" s="41"/>
      <c r="B7" s="42">
        <v>3</v>
      </c>
      <c r="C7" s="161">
        <v>0</v>
      </c>
      <c r="D7" s="161">
        <v>1</v>
      </c>
      <c r="E7" s="161">
        <v>1</v>
      </c>
      <c r="F7" s="161">
        <v>1</v>
      </c>
      <c r="G7" s="161">
        <v>0</v>
      </c>
      <c r="H7" s="160"/>
      <c r="I7" s="31"/>
      <c r="L7" s="41"/>
      <c r="M7" s="42">
        <v>3</v>
      </c>
      <c r="N7" s="38">
        <v>2</v>
      </c>
      <c r="O7" s="38">
        <v>2</v>
      </c>
      <c r="P7" s="38">
        <v>0</v>
      </c>
      <c r="Q7" s="38">
        <v>1</v>
      </c>
      <c r="R7" s="38">
        <v>0</v>
      </c>
      <c r="S7" s="31"/>
      <c r="V7" s="9"/>
      <c r="W7" s="10">
        <v>3</v>
      </c>
      <c r="X7" s="12">
        <v>1</v>
      </c>
      <c r="Y7" s="12">
        <v>0</v>
      </c>
      <c r="Z7" s="12">
        <v>2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1</v>
      </c>
      <c r="AH7" s="12">
        <v>1</v>
      </c>
      <c r="AI7" s="12">
        <v>1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3</v>
      </c>
      <c r="D8" s="44">
        <f>SUM(D5:D7)</f>
        <v>4</v>
      </c>
      <c r="E8" s="44">
        <f>SUM(E5:E7)</f>
        <v>3</v>
      </c>
      <c r="F8" s="44">
        <f>SUM(F5:F7)</f>
        <v>1</v>
      </c>
      <c r="G8" s="45">
        <f>SUM(G5:G7)</f>
        <v>1</v>
      </c>
      <c r="H8" s="160">
        <f>SUM(C8:G8)</f>
        <v>12</v>
      </c>
      <c r="I8" s="31">
        <f>SUM(S8)</f>
        <v>15</v>
      </c>
      <c r="J8">
        <f>SUM(T8)</f>
        <v>15</v>
      </c>
      <c r="K8" s="8">
        <f>SUM(U8)</f>
        <v>15</v>
      </c>
      <c r="L8" s="30" t="s">
        <v>5</v>
      </c>
      <c r="M8" s="30"/>
      <c r="N8" s="43">
        <f>SUM(N5:N7)</f>
        <v>4</v>
      </c>
      <c r="O8" s="44">
        <f>SUM(O5:O7)</f>
        <v>5</v>
      </c>
      <c r="P8" s="44">
        <f>SUM(P5:P7)</f>
        <v>2</v>
      </c>
      <c r="Q8" s="44">
        <f>SUM(Q5:Q7)</f>
        <v>1</v>
      </c>
      <c r="R8" s="45">
        <f>SUM(R5:R7)</f>
        <v>3</v>
      </c>
      <c r="S8" s="31">
        <f>SUM(N8:R8)</f>
        <v>15</v>
      </c>
      <c r="T8">
        <v>15</v>
      </c>
      <c r="U8">
        <v>15</v>
      </c>
      <c r="V8" s="7" t="s">
        <v>5</v>
      </c>
      <c r="X8" s="13">
        <f>SUM(X5:X7)</f>
        <v>3</v>
      </c>
      <c r="Y8" s="14">
        <f>SUM(Y5:Y7)</f>
        <v>3</v>
      </c>
      <c r="Z8" s="14">
        <f>SUM(Z5:Z7)</f>
        <v>3</v>
      </c>
      <c r="AA8" s="14">
        <f>SUM(AA5:AA7)</f>
        <v>1</v>
      </c>
      <c r="AB8" s="15">
        <f>SUM(AB5:AB7)</f>
        <v>5</v>
      </c>
      <c r="AC8" s="16">
        <f>SUM(X8:AB8)</f>
        <v>15</v>
      </c>
      <c r="AD8" s="16">
        <v>15</v>
      </c>
      <c r="AE8" t="s">
        <v>5</v>
      </c>
      <c r="AG8" s="13">
        <f>SUM(AG5:AG7)</f>
        <v>4</v>
      </c>
      <c r="AH8" s="14">
        <f>SUM(AH5:AH7)</f>
        <v>4</v>
      </c>
      <c r="AI8" s="14">
        <f>SUM(AI5:AI7)</f>
        <v>2</v>
      </c>
      <c r="AJ8" s="14">
        <f>SUM(AJ5:AJ7)</f>
        <v>0</v>
      </c>
      <c r="AK8" s="15">
        <f>SUM(AK5:AK7)</f>
        <v>5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2</v>
      </c>
      <c r="E13" s="161">
        <v>0</v>
      </c>
      <c r="F13" s="161">
        <v>0</v>
      </c>
      <c r="G13" s="161">
        <v>2</v>
      </c>
      <c r="H13" s="160"/>
      <c r="I13" s="31"/>
      <c r="L13" s="32" t="s">
        <v>2</v>
      </c>
      <c r="M13" s="34">
        <v>1</v>
      </c>
      <c r="N13" s="38">
        <v>0</v>
      </c>
      <c r="O13" s="38">
        <v>2</v>
      </c>
      <c r="P13" s="38">
        <v>0</v>
      </c>
      <c r="Q13" s="38">
        <v>0</v>
      </c>
      <c r="R13" s="38">
        <v>4</v>
      </c>
      <c r="S13" s="31"/>
      <c r="V13" s="1" t="s">
        <v>2</v>
      </c>
      <c r="W13" s="3">
        <v>1</v>
      </c>
      <c r="X13" s="12">
        <v>1</v>
      </c>
      <c r="Y13" s="12">
        <v>0</v>
      </c>
      <c r="Z13" s="12">
        <v>0</v>
      </c>
      <c r="AA13" s="12">
        <v>0</v>
      </c>
      <c r="AB13" s="12">
        <v>4</v>
      </c>
      <c r="AC13" s="16"/>
      <c r="AD13" s="16"/>
      <c r="AE13" s="1" t="s">
        <v>2</v>
      </c>
      <c r="AF13" s="3">
        <v>1</v>
      </c>
      <c r="AG13" s="12">
        <v>2</v>
      </c>
      <c r="AH13" s="12">
        <v>0</v>
      </c>
      <c r="AI13" s="12">
        <v>0</v>
      </c>
      <c r="AJ13" s="12">
        <v>1</v>
      </c>
      <c r="AK13" s="12">
        <v>6</v>
      </c>
    </row>
    <row r="14" spans="1:37" x14ac:dyDescent="0.25">
      <c r="A14" s="39"/>
      <c r="B14" s="40">
        <v>2</v>
      </c>
      <c r="C14" s="161">
        <v>1</v>
      </c>
      <c r="D14" s="161">
        <v>0</v>
      </c>
      <c r="E14" s="161">
        <v>2</v>
      </c>
      <c r="F14" s="161">
        <v>0</v>
      </c>
      <c r="G14" s="161">
        <v>5</v>
      </c>
      <c r="H14" s="160"/>
      <c r="I14" s="31"/>
      <c r="L14" s="39"/>
      <c r="M14" s="40">
        <v>2</v>
      </c>
      <c r="N14" s="38">
        <v>1</v>
      </c>
      <c r="O14" s="38">
        <v>2</v>
      </c>
      <c r="P14" s="38">
        <v>0</v>
      </c>
      <c r="Q14" s="38">
        <v>1</v>
      </c>
      <c r="R14" s="38">
        <v>7</v>
      </c>
      <c r="S14" s="31"/>
      <c r="W14" s="8">
        <v>2</v>
      </c>
      <c r="X14" s="12">
        <v>0</v>
      </c>
      <c r="Y14" s="12">
        <v>5</v>
      </c>
      <c r="Z14" s="12">
        <v>0</v>
      </c>
      <c r="AA14" s="12">
        <v>0</v>
      </c>
      <c r="AB14" s="12">
        <v>2</v>
      </c>
      <c r="AC14" s="16"/>
      <c r="AD14" s="16"/>
      <c r="AE14" s="7"/>
      <c r="AF14" s="8">
        <v>2</v>
      </c>
      <c r="AG14" s="12">
        <v>1</v>
      </c>
      <c r="AH14" s="12">
        <v>1</v>
      </c>
      <c r="AI14" s="12">
        <v>1</v>
      </c>
      <c r="AJ14" s="12">
        <v>1</v>
      </c>
      <c r="AK14" s="12">
        <v>6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0</v>
      </c>
      <c r="F15" s="161">
        <v>1</v>
      </c>
      <c r="G15" s="161">
        <v>0</v>
      </c>
      <c r="H15" s="160"/>
      <c r="I15" s="31"/>
      <c r="L15" s="41"/>
      <c r="M15" s="42">
        <v>3</v>
      </c>
      <c r="N15" s="38">
        <v>4</v>
      </c>
      <c r="O15" s="38">
        <v>0</v>
      </c>
      <c r="P15" s="38">
        <v>1</v>
      </c>
      <c r="Q15" s="38">
        <v>0</v>
      </c>
      <c r="R15" s="38">
        <v>5</v>
      </c>
      <c r="S15" s="31"/>
      <c r="V15" s="9"/>
      <c r="W15" s="10">
        <v>3</v>
      </c>
      <c r="X15" s="12">
        <v>1</v>
      </c>
      <c r="Y15" s="12">
        <v>0</v>
      </c>
      <c r="Z15" s="12">
        <v>0</v>
      </c>
      <c r="AA15" s="12">
        <v>2</v>
      </c>
      <c r="AB15" s="12">
        <v>1</v>
      </c>
      <c r="AC15" s="16"/>
      <c r="AD15" s="16"/>
      <c r="AE15" s="9"/>
      <c r="AF15" s="10">
        <v>3</v>
      </c>
      <c r="AG15" s="12">
        <v>2</v>
      </c>
      <c r="AH15" s="12">
        <v>1</v>
      </c>
      <c r="AI15" s="12">
        <v>1</v>
      </c>
      <c r="AJ15" s="12">
        <v>0</v>
      </c>
      <c r="AK15" s="12">
        <v>4</v>
      </c>
    </row>
    <row r="16" spans="1:37" x14ac:dyDescent="0.25">
      <c r="A16" s="30" t="s">
        <v>5</v>
      </c>
      <c r="B16" s="30"/>
      <c r="C16" s="43">
        <f>SUM(C13:C15)</f>
        <v>3</v>
      </c>
      <c r="D16" s="44">
        <f>SUM(D13:D15)</f>
        <v>2</v>
      </c>
      <c r="E16" s="44">
        <f>SUM(E13:E15)</f>
        <v>2</v>
      </c>
      <c r="F16" s="44">
        <f>SUM(F13:F15)</f>
        <v>1</v>
      </c>
      <c r="G16" s="45">
        <f>SUM(G13:G15)</f>
        <v>7</v>
      </c>
      <c r="H16" s="160">
        <f>SUM(C16:G16)</f>
        <v>15</v>
      </c>
      <c r="I16" s="31">
        <f>SUM(S16)</f>
        <v>27</v>
      </c>
      <c r="J16">
        <f>SUM(T16)</f>
        <v>16</v>
      </c>
      <c r="K16" s="8">
        <f>SUM(U16)</f>
        <v>27</v>
      </c>
      <c r="L16" s="30" t="s">
        <v>5</v>
      </c>
      <c r="M16" s="30"/>
      <c r="N16" s="43">
        <f>SUM(N13:N15)</f>
        <v>5</v>
      </c>
      <c r="O16" s="44">
        <f>SUM(O13:O15)</f>
        <v>4</v>
      </c>
      <c r="P16" s="44">
        <f>SUM(P13:P15)</f>
        <v>1</v>
      </c>
      <c r="Q16" s="44">
        <f>SUM(Q13:Q15)</f>
        <v>1</v>
      </c>
      <c r="R16" s="45">
        <f>SUM(R13:R15)</f>
        <v>16</v>
      </c>
      <c r="S16" s="31">
        <f>SUM(N16:R16)</f>
        <v>27</v>
      </c>
      <c r="T16">
        <v>16</v>
      </c>
      <c r="U16">
        <v>27</v>
      </c>
      <c r="V16" s="7" t="s">
        <v>5</v>
      </c>
      <c r="X16" s="13">
        <f>SUM(X13:X15)</f>
        <v>2</v>
      </c>
      <c r="Y16" s="14">
        <f>SUM(Y13:Y15)</f>
        <v>5</v>
      </c>
      <c r="Z16" s="14">
        <f>SUM(Z13:Z15)</f>
        <v>0</v>
      </c>
      <c r="AA16" s="14">
        <f>SUM(AA13:AA15)</f>
        <v>2</v>
      </c>
      <c r="AB16" s="15">
        <f>SUM(AB13:AB15)</f>
        <v>7</v>
      </c>
      <c r="AC16" s="16">
        <f>SUM(X16:AB16)</f>
        <v>16</v>
      </c>
      <c r="AD16" s="16">
        <v>27</v>
      </c>
      <c r="AE16" t="s">
        <v>5</v>
      </c>
      <c r="AG16" s="13">
        <f>SUM(AG13:AG15)</f>
        <v>5</v>
      </c>
      <c r="AH16" s="14">
        <f>SUM(AH13:AH15)</f>
        <v>2</v>
      </c>
      <c r="AI16" s="14">
        <f>SUM(AI13:AI15)</f>
        <v>2</v>
      </c>
      <c r="AJ16" s="14">
        <f>SUM(AJ13:AJ15)</f>
        <v>2</v>
      </c>
      <c r="AK16" s="15">
        <f>SUM(AK13:AK15)</f>
        <v>16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6</v>
      </c>
      <c r="D19" s="186">
        <f t="shared" si="0"/>
        <v>6</v>
      </c>
      <c r="E19" s="178">
        <f t="shared" si="0"/>
        <v>5</v>
      </c>
      <c r="F19" s="169">
        <f t="shared" si="0"/>
        <v>2</v>
      </c>
      <c r="G19" s="169">
        <f t="shared" si="0"/>
        <v>8</v>
      </c>
      <c r="H19" s="166">
        <f t="shared" si="0"/>
        <v>27</v>
      </c>
      <c r="I19" s="167">
        <f>SUM(S19)</f>
        <v>42</v>
      </c>
      <c r="J19">
        <f>SUM(T19)</f>
        <v>31</v>
      </c>
      <c r="K19" s="8">
        <f>SUM(U19)</f>
        <v>42</v>
      </c>
      <c r="L19" s="46" t="s">
        <v>5</v>
      </c>
      <c r="M19" s="46"/>
      <c r="N19" s="110">
        <f t="shared" ref="N19:S19" si="1">SUM(N16)+N8</f>
        <v>9</v>
      </c>
      <c r="O19" s="111">
        <f t="shared" si="1"/>
        <v>9</v>
      </c>
      <c r="P19" s="112">
        <f t="shared" si="1"/>
        <v>3</v>
      </c>
      <c r="Q19" s="46">
        <f t="shared" si="1"/>
        <v>2</v>
      </c>
      <c r="R19" s="46">
        <f t="shared" si="1"/>
        <v>19</v>
      </c>
      <c r="S19" s="31">
        <f t="shared" si="1"/>
        <v>42</v>
      </c>
      <c r="T19">
        <v>31</v>
      </c>
      <c r="U19">
        <v>42</v>
      </c>
      <c r="X19" s="113">
        <f t="shared" ref="X19:AB19" si="2">SUM(X16)+X8</f>
        <v>5</v>
      </c>
      <c r="Y19" s="114">
        <f t="shared" si="2"/>
        <v>8</v>
      </c>
      <c r="Z19" s="115">
        <f t="shared" si="2"/>
        <v>3</v>
      </c>
      <c r="AA19" s="16">
        <f t="shared" si="2"/>
        <v>3</v>
      </c>
      <c r="AB19" s="16">
        <f t="shared" si="2"/>
        <v>12</v>
      </c>
      <c r="AC19" s="16">
        <f>SUM(AC16)+AC8</f>
        <v>31</v>
      </c>
      <c r="AD19" s="16">
        <f>SUM(AD16)+AD8</f>
        <v>42</v>
      </c>
    </row>
    <row r="20" spans="1:30" x14ac:dyDescent="0.25">
      <c r="A20" s="177" t="s">
        <v>451</v>
      </c>
      <c r="B20" s="181">
        <v>2012</v>
      </c>
      <c r="C20" s="170">
        <f>SUM(N19)</f>
        <v>9</v>
      </c>
      <c r="D20" s="171">
        <f>SUM(O19)</f>
        <v>9</v>
      </c>
      <c r="E20" s="172">
        <f>SUM(P19)</f>
        <v>3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5</v>
      </c>
      <c r="D21" s="174">
        <f>SUM(Y19)</f>
        <v>8</v>
      </c>
      <c r="E21" s="175">
        <f>SUM(Z19)</f>
        <v>3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2</v>
      </c>
      <c r="O23" s="50">
        <v>6</v>
      </c>
      <c r="P23" s="50">
        <v>9</v>
      </c>
      <c r="Q23" s="50">
        <f>SUM(N23:P23)</f>
        <v>17</v>
      </c>
      <c r="R23" s="30"/>
      <c r="S23" s="107"/>
      <c r="V23" s="7" t="s">
        <v>457</v>
      </c>
      <c r="X23" s="26">
        <v>30</v>
      </c>
      <c r="Y23" s="26">
        <v>13</v>
      </c>
      <c r="Z23" s="26">
        <v>8</v>
      </c>
      <c r="AA23" s="26">
        <f>SUM(X23:Z23)</f>
        <v>51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39</v>
      </c>
      <c r="D25" s="162">
        <v>25</v>
      </c>
      <c r="E25" s="162">
        <v>10</v>
      </c>
      <c r="F25" s="162">
        <f>SUM(C25:E25)</f>
        <v>74</v>
      </c>
      <c r="G25" s="30"/>
      <c r="H25" s="162">
        <f>SUM(F25)</f>
        <v>74</v>
      </c>
      <c r="I25" s="50">
        <f>SUM(Q23)</f>
        <v>17</v>
      </c>
      <c r="J25" s="26">
        <f>SUM(AA23)</f>
        <v>51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D26" sqref="D26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392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392</v>
      </c>
      <c r="O1" s="30"/>
      <c r="P1" s="30"/>
      <c r="Q1" s="30"/>
      <c r="R1" s="30"/>
      <c r="S1" s="31"/>
      <c r="V1" s="117" t="s">
        <v>347</v>
      </c>
      <c r="W1" s="109"/>
      <c r="X1" t="s">
        <v>392</v>
      </c>
      <c r="AC1" s="16"/>
      <c r="AD1" s="16"/>
      <c r="AE1" t="s">
        <v>6</v>
      </c>
      <c r="AG1" t="s">
        <v>392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1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1</v>
      </c>
      <c r="I8" s="31">
        <f>SUM(S8)</f>
        <v>0</v>
      </c>
      <c r="J8">
        <f>SUM(T8)</f>
        <v>1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1</v>
      </c>
      <c r="U8">
        <v>0</v>
      </c>
      <c r="V8" s="7" t="s">
        <v>5</v>
      </c>
      <c r="X8" s="13">
        <f>SUM(X5:X7)</f>
        <v>1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1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1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1</v>
      </c>
      <c r="J16">
        <f>SUM(T16)</f>
        <v>1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1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1</v>
      </c>
      <c r="T16">
        <v>1</v>
      </c>
      <c r="U16">
        <v>0</v>
      </c>
      <c r="V16" s="7" t="s">
        <v>5</v>
      </c>
      <c r="X16" s="13">
        <f>SUM(X13:X15)</f>
        <v>1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1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1</v>
      </c>
      <c r="I19" s="167">
        <f>SUM(S19)</f>
        <v>1</v>
      </c>
      <c r="J19">
        <f>SUM(T19)</f>
        <v>2</v>
      </c>
      <c r="K19" s="8">
        <f>SUM(U19)</f>
        <v>0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1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1</v>
      </c>
      <c r="T19">
        <v>2</v>
      </c>
      <c r="U19">
        <v>0</v>
      </c>
      <c r="X19" s="113">
        <f t="shared" ref="X19:AB19" si="2">SUM(X16)+X8</f>
        <v>2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0</v>
      </c>
      <c r="AC19" s="16">
        <f>SUM(AC16)+AC8</f>
        <v>2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1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U20" t="s">
        <v>393</v>
      </c>
      <c r="AD20" t="s">
        <v>393</v>
      </c>
    </row>
    <row r="21" spans="1:30" x14ac:dyDescent="0.25">
      <c r="A21" s="176" t="s">
        <v>451</v>
      </c>
      <c r="B21" s="182">
        <v>2011</v>
      </c>
      <c r="C21" s="173">
        <f>SUM(X19)</f>
        <v>2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1</v>
      </c>
      <c r="Q23" s="50">
        <f>SUM(N23:P23)</f>
        <v>1</v>
      </c>
      <c r="R23" s="30"/>
      <c r="S23" s="107"/>
      <c r="V23" s="7" t="s">
        <v>457</v>
      </c>
      <c r="X23" s="26">
        <v>0</v>
      </c>
      <c r="Y23" s="26">
        <v>0</v>
      </c>
      <c r="Z23" s="26">
        <v>1</v>
      </c>
      <c r="AA23" s="26">
        <f>SUM(X23:Z23)</f>
        <v>1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1</v>
      </c>
      <c r="J25" s="26">
        <f>SUM(AA23)</f>
        <v>1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106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106</v>
      </c>
      <c r="O1" s="30"/>
      <c r="P1" s="30"/>
      <c r="Q1" s="30"/>
      <c r="R1" s="30"/>
      <c r="S1" s="31"/>
      <c r="V1" s="117" t="s">
        <v>347</v>
      </c>
      <c r="W1" s="109"/>
      <c r="X1" t="s">
        <v>106</v>
      </c>
      <c r="AC1" s="16"/>
      <c r="AD1" s="16"/>
      <c r="AE1" t="s">
        <v>6</v>
      </c>
      <c r="AG1" t="s">
        <v>106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1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2</v>
      </c>
      <c r="J8">
        <f>SUM(T8)</f>
        <v>2</v>
      </c>
      <c r="K8" s="8">
        <f>SUM(U8)</f>
        <v>1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2</v>
      </c>
      <c r="S8" s="31">
        <f>SUM(N8:R8)</f>
        <v>2</v>
      </c>
      <c r="T8">
        <v>2</v>
      </c>
      <c r="U8">
        <v>1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2</v>
      </c>
      <c r="AC8" s="16">
        <f>SUM(X8:AB8)</f>
        <v>2</v>
      </c>
      <c r="AD8" s="16">
        <v>1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1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1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0</v>
      </c>
      <c r="J16">
        <f>SUM(T16)</f>
        <v>0</v>
      </c>
      <c r="K16" s="8">
        <f>SUM(U16)</f>
        <v>1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0</v>
      </c>
      <c r="U16">
        <v>1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>
        <v>1</v>
      </c>
      <c r="AE16" t="s">
        <v>5</v>
      </c>
      <c r="AG16" s="13">
        <f>SUM(AG13:AG15)</f>
        <v>0</v>
      </c>
      <c r="AH16" s="14">
        <f>SUM(AH13:AH15)</f>
        <v>1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0</v>
      </c>
      <c r="I19" s="167">
        <f>SUM(S19)</f>
        <v>2</v>
      </c>
      <c r="J19">
        <f>SUM(T19)</f>
        <v>2</v>
      </c>
      <c r="K19" s="8">
        <f>SUM(U19)</f>
        <v>2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2</v>
      </c>
      <c r="S19" s="31">
        <f t="shared" si="1"/>
        <v>2</v>
      </c>
      <c r="T19">
        <v>2</v>
      </c>
      <c r="U19">
        <v>2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2</v>
      </c>
      <c r="AC19" s="16">
        <f>SUM(AC16)+AC8</f>
        <v>2</v>
      </c>
      <c r="AD19" s="16">
        <f>SUM(AD16)+AD8</f>
        <v>2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AA20" t="s">
        <v>391</v>
      </c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1</v>
      </c>
      <c r="P23" s="50">
        <v>1</v>
      </c>
      <c r="Q23" s="50">
        <f>SUM(N23:P23)</f>
        <v>3</v>
      </c>
      <c r="R23" s="30"/>
      <c r="S23" s="107"/>
      <c r="V23" s="7" t="s">
        <v>457</v>
      </c>
      <c r="X23" s="26">
        <v>0</v>
      </c>
      <c r="Y23" s="26">
        <v>2</v>
      </c>
      <c r="Z23" s="26">
        <v>0</v>
      </c>
      <c r="AA23" s="26">
        <f>SUM(X23:Z23)</f>
        <v>2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1</v>
      </c>
      <c r="E25" s="162">
        <v>2</v>
      </c>
      <c r="F25" s="162">
        <f>SUM(C25:E25)</f>
        <v>3</v>
      </c>
      <c r="G25" s="30"/>
      <c r="H25" s="162">
        <f>SUM(F25)</f>
        <v>3</v>
      </c>
      <c r="I25" s="50">
        <f>SUM(Q23)</f>
        <v>3</v>
      </c>
      <c r="J25" s="26">
        <f>SUM(AA23)</f>
        <v>2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E17" sqref="E17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122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122</v>
      </c>
      <c r="O1" s="30"/>
      <c r="P1" s="30"/>
      <c r="Q1" s="30"/>
      <c r="R1" s="30"/>
      <c r="S1" s="31"/>
      <c r="V1" s="117" t="s">
        <v>347</v>
      </c>
      <c r="W1" s="109"/>
      <c r="X1" t="s">
        <v>122</v>
      </c>
      <c r="AC1" s="16"/>
      <c r="AD1" s="16"/>
      <c r="AE1" t="s">
        <v>6</v>
      </c>
      <c r="AG1" t="s">
        <v>122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1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1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1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1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0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1</v>
      </c>
      <c r="O7" s="38">
        <v>0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2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2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0</v>
      </c>
      <c r="E8" s="44">
        <f>SUM(E5:E7)</f>
        <v>1</v>
      </c>
      <c r="F8" s="44">
        <f>SUM(F5:F7)</f>
        <v>0</v>
      </c>
      <c r="G8" s="45">
        <f>SUM(G5:G7)</f>
        <v>1</v>
      </c>
      <c r="H8" s="160">
        <f>SUM(C8:G8)</f>
        <v>3</v>
      </c>
      <c r="I8" s="31">
        <f>SUM(S8)</f>
        <v>4</v>
      </c>
      <c r="J8">
        <f>SUM(T8)</f>
        <v>4</v>
      </c>
      <c r="K8" s="8">
        <f>SUM(U8)</f>
        <v>3</v>
      </c>
      <c r="L8" s="30" t="s">
        <v>5</v>
      </c>
      <c r="M8" s="30"/>
      <c r="N8" s="43">
        <f>SUM(N5:N7)</f>
        <v>1</v>
      </c>
      <c r="O8" s="44">
        <f>SUM(O5:O7)</f>
        <v>1</v>
      </c>
      <c r="P8" s="44">
        <f>SUM(P5:P7)</f>
        <v>0</v>
      </c>
      <c r="Q8" s="44">
        <f>SUM(Q5:Q7)</f>
        <v>0</v>
      </c>
      <c r="R8" s="45">
        <f>SUM(R5:R7)</f>
        <v>2</v>
      </c>
      <c r="S8" s="31">
        <f>SUM(N8:R8)</f>
        <v>4</v>
      </c>
      <c r="T8">
        <v>4</v>
      </c>
      <c r="U8">
        <v>3</v>
      </c>
      <c r="V8" s="7" t="s">
        <v>5</v>
      </c>
      <c r="X8" s="13">
        <f>SUM(X5:X7)</f>
        <v>0</v>
      </c>
      <c r="Y8" s="14">
        <f>SUM(Y5:Y7)</f>
        <v>1</v>
      </c>
      <c r="Z8" s="14">
        <f>SUM(Z5:Z7)</f>
        <v>0</v>
      </c>
      <c r="AA8" s="14">
        <f>SUM(AA5:AA7)</f>
        <v>0</v>
      </c>
      <c r="AB8" s="15">
        <f>SUM(AB5:AB7)</f>
        <v>3</v>
      </c>
      <c r="AC8" s="16">
        <f>SUM(X8:AB8)</f>
        <v>4</v>
      </c>
      <c r="AD8" s="16">
        <v>3</v>
      </c>
      <c r="AE8" t="s">
        <v>5</v>
      </c>
      <c r="AG8" s="13">
        <f>SUM(AG5:AG7)</f>
        <v>1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1</v>
      </c>
      <c r="O13" s="38">
        <v>1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1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1</v>
      </c>
      <c r="E14" s="161">
        <v>1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1</v>
      </c>
      <c r="Y14" s="12">
        <v>1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1</v>
      </c>
      <c r="E16" s="44">
        <f>SUM(E13:E15)</f>
        <v>1</v>
      </c>
      <c r="F16" s="44">
        <f>SUM(F13:F15)</f>
        <v>0</v>
      </c>
      <c r="G16" s="45">
        <f>SUM(G13:G15)</f>
        <v>0</v>
      </c>
      <c r="H16" s="160">
        <f>SUM(C16:G16)</f>
        <v>2</v>
      </c>
      <c r="I16" s="31">
        <f>SUM(S16)</f>
        <v>2</v>
      </c>
      <c r="J16">
        <f>SUM(T16)</f>
        <v>2</v>
      </c>
      <c r="K16" s="8">
        <f>SUM(U16)</f>
        <v>2</v>
      </c>
      <c r="L16" s="30" t="s">
        <v>5</v>
      </c>
      <c r="M16" s="30"/>
      <c r="N16" s="43">
        <f>SUM(N13:N15)</f>
        <v>1</v>
      </c>
      <c r="O16" s="44">
        <f>SUM(O13:O15)</f>
        <v>1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2</v>
      </c>
      <c r="T16">
        <v>2</v>
      </c>
      <c r="U16">
        <v>2</v>
      </c>
      <c r="V16" s="7" t="s">
        <v>5</v>
      </c>
      <c r="X16" s="13">
        <f>SUM(X13:X15)</f>
        <v>1</v>
      </c>
      <c r="Y16" s="14">
        <f>SUM(Y13:Y15)</f>
        <v>1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2</v>
      </c>
      <c r="AD16" s="16">
        <v>2</v>
      </c>
      <c r="AE16" t="s">
        <v>5</v>
      </c>
      <c r="AG16" s="13">
        <f>SUM(AG13:AG15)</f>
        <v>1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1</v>
      </c>
      <c r="E19" s="178">
        <f t="shared" si="0"/>
        <v>2</v>
      </c>
      <c r="F19" s="169">
        <f t="shared" si="0"/>
        <v>0</v>
      </c>
      <c r="G19" s="169">
        <f t="shared" si="0"/>
        <v>1</v>
      </c>
      <c r="H19" s="166">
        <f t="shared" si="0"/>
        <v>5</v>
      </c>
      <c r="I19" s="167">
        <f>SUM(S19)</f>
        <v>6</v>
      </c>
      <c r="J19">
        <f>SUM(T19)</f>
        <v>6</v>
      </c>
      <c r="K19" s="8">
        <f>SUM(U19)</f>
        <v>5</v>
      </c>
      <c r="L19" s="46" t="s">
        <v>5</v>
      </c>
      <c r="M19" s="46"/>
      <c r="N19" s="110">
        <f t="shared" ref="N19:S19" si="1">SUM(N16)+N8</f>
        <v>2</v>
      </c>
      <c r="O19" s="111">
        <f t="shared" si="1"/>
        <v>2</v>
      </c>
      <c r="P19" s="112">
        <f t="shared" si="1"/>
        <v>0</v>
      </c>
      <c r="Q19" s="46">
        <f t="shared" si="1"/>
        <v>0</v>
      </c>
      <c r="R19" s="46">
        <f t="shared" si="1"/>
        <v>2</v>
      </c>
      <c r="S19" s="31">
        <f t="shared" si="1"/>
        <v>6</v>
      </c>
      <c r="T19">
        <v>6</v>
      </c>
      <c r="U19">
        <v>5</v>
      </c>
      <c r="X19" s="113">
        <f t="shared" ref="X19:AB19" si="2">SUM(X16)+X8</f>
        <v>1</v>
      </c>
      <c r="Y19" s="114">
        <f t="shared" si="2"/>
        <v>2</v>
      </c>
      <c r="Z19" s="115">
        <f t="shared" si="2"/>
        <v>0</v>
      </c>
      <c r="AA19" s="16">
        <f t="shared" si="2"/>
        <v>0</v>
      </c>
      <c r="AB19" s="16">
        <f t="shared" si="2"/>
        <v>3</v>
      </c>
      <c r="AC19" s="16">
        <f>SUM(AC16)+AC8</f>
        <v>6</v>
      </c>
      <c r="AD19" s="16">
        <f>SUM(AD16)+AD8</f>
        <v>5</v>
      </c>
    </row>
    <row r="20" spans="1:30" x14ac:dyDescent="0.25">
      <c r="A20" s="177" t="s">
        <v>451</v>
      </c>
      <c r="B20" s="181">
        <v>2012</v>
      </c>
      <c r="C20" s="170">
        <f>SUM(N19)</f>
        <v>2</v>
      </c>
      <c r="D20" s="171">
        <f>SUM(O19)</f>
        <v>2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2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2</v>
      </c>
      <c r="O23" s="50">
        <v>0</v>
      </c>
      <c r="P23" s="50">
        <v>1</v>
      </c>
      <c r="Q23" s="50">
        <f>SUM(N23:P23)</f>
        <v>3</v>
      </c>
      <c r="R23" s="30"/>
      <c r="S23" s="107"/>
      <c r="V23" s="7" t="s">
        <v>457</v>
      </c>
      <c r="X23" s="26">
        <v>0</v>
      </c>
      <c r="Y23" s="26">
        <v>1</v>
      </c>
      <c r="Z23" s="26">
        <v>1</v>
      </c>
      <c r="AA23" s="26">
        <f>SUM(X23:Z23)</f>
        <v>2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1</v>
      </c>
      <c r="E25" s="162">
        <v>1</v>
      </c>
      <c r="F25" s="162">
        <f>SUM(C25:E25)</f>
        <v>3</v>
      </c>
      <c r="G25" s="30"/>
      <c r="H25" s="162">
        <f>SUM(F25)</f>
        <v>3</v>
      </c>
      <c r="I25" s="50">
        <f>SUM(Q23)</f>
        <v>3</v>
      </c>
      <c r="J25" s="26">
        <f>SUM(AA23)</f>
        <v>2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516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516</v>
      </c>
      <c r="O1" s="30"/>
      <c r="P1" s="30"/>
      <c r="Q1" s="30"/>
      <c r="R1" s="30"/>
      <c r="S1" s="31"/>
      <c r="V1" s="117" t="s">
        <v>347</v>
      </c>
      <c r="W1" s="109"/>
      <c r="X1" t="s">
        <v>128</v>
      </c>
      <c r="AC1" s="16"/>
      <c r="AD1" s="16"/>
      <c r="AE1" t="s">
        <v>6</v>
      </c>
      <c r="AG1" t="s">
        <v>128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1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0</v>
      </c>
      <c r="J16">
        <f>SUM(T16)</f>
        <v>0</v>
      </c>
      <c r="K16" s="8">
        <f>SUM(U16)</f>
        <v>1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0</v>
      </c>
      <c r="U16">
        <v>1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>
        <v>1</v>
      </c>
      <c r="AE16" t="s">
        <v>5</v>
      </c>
      <c r="AG16" s="13">
        <f>SUM(AG13:AG15)</f>
        <v>0</v>
      </c>
      <c r="AH16" s="14">
        <f>SUM(AH13:AH15)</f>
        <v>1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0</v>
      </c>
      <c r="I19" s="167">
        <f>SUM(S19)</f>
        <v>0</v>
      </c>
      <c r="J19">
        <f>SUM(T19)</f>
        <v>0</v>
      </c>
      <c r="K19" s="8">
        <f>SUM(U19)</f>
        <v>1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0</v>
      </c>
      <c r="T19">
        <v>0</v>
      </c>
      <c r="U19">
        <v>1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0</v>
      </c>
      <c r="AC19" s="16">
        <f>SUM(AC16)+AC8</f>
        <v>0</v>
      </c>
      <c r="AD19" s="16">
        <f>SUM(AD16)+AD8</f>
        <v>1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0</v>
      </c>
      <c r="Y23" s="26">
        <v>1</v>
      </c>
      <c r="Z23" s="26">
        <v>0</v>
      </c>
      <c r="AA23" s="26">
        <f>SUM(X23:Z23)</f>
        <v>1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0</v>
      </c>
      <c r="J25" s="26">
        <f>SUM(AA23)</f>
        <v>1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134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134</v>
      </c>
      <c r="O1" s="30"/>
      <c r="P1" s="30"/>
      <c r="Q1" s="30"/>
      <c r="R1" s="30"/>
      <c r="S1" s="31"/>
      <c r="V1" s="117" t="s">
        <v>347</v>
      </c>
      <c r="W1" s="109"/>
      <c r="X1" t="s">
        <v>134</v>
      </c>
      <c r="AC1" s="16"/>
      <c r="AD1" s="16"/>
      <c r="AE1" t="s">
        <v>6</v>
      </c>
      <c r="AG1" t="s">
        <v>134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1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4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3</v>
      </c>
      <c r="S6" s="31"/>
      <c r="W6" s="8">
        <v>2</v>
      </c>
      <c r="X6" s="12">
        <v>1</v>
      </c>
      <c r="Y6" s="12">
        <v>0</v>
      </c>
      <c r="Z6" s="12">
        <v>0</v>
      </c>
      <c r="AA6" s="12">
        <v>0</v>
      </c>
      <c r="AB6" s="12">
        <v>2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0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0</v>
      </c>
      <c r="D7" s="161">
        <v>1</v>
      </c>
      <c r="E7" s="161">
        <v>0</v>
      </c>
      <c r="F7" s="161">
        <v>0</v>
      </c>
      <c r="G7" s="161">
        <v>2</v>
      </c>
      <c r="H7" s="160"/>
      <c r="I7" s="31"/>
      <c r="L7" s="41"/>
      <c r="M7" s="42">
        <v>3</v>
      </c>
      <c r="N7" s="38">
        <v>3</v>
      </c>
      <c r="O7" s="38">
        <v>0</v>
      </c>
      <c r="P7" s="38">
        <v>1</v>
      </c>
      <c r="Q7" s="38">
        <v>0</v>
      </c>
      <c r="R7" s="38">
        <v>2</v>
      </c>
      <c r="S7" s="31"/>
      <c r="V7" s="9"/>
      <c r="W7" s="10">
        <v>3</v>
      </c>
      <c r="X7" s="12">
        <v>2</v>
      </c>
      <c r="Y7" s="12">
        <v>1</v>
      </c>
      <c r="Z7" s="12">
        <v>1</v>
      </c>
      <c r="AA7" s="12">
        <v>1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2</v>
      </c>
      <c r="AI7" s="12">
        <v>0</v>
      </c>
      <c r="AJ7" s="12">
        <v>3</v>
      </c>
      <c r="AK7" s="12">
        <v>3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1</v>
      </c>
      <c r="E8" s="44">
        <f>SUM(E5:E7)</f>
        <v>0</v>
      </c>
      <c r="F8" s="44">
        <f>SUM(F5:F7)</f>
        <v>0</v>
      </c>
      <c r="G8" s="45">
        <f>SUM(G5:G7)</f>
        <v>7</v>
      </c>
      <c r="H8" s="160">
        <f>SUM(C8:G8)</f>
        <v>8</v>
      </c>
      <c r="I8" s="31">
        <f>SUM(S8)</f>
        <v>9</v>
      </c>
      <c r="J8">
        <f>SUM(T8)</f>
        <v>9</v>
      </c>
      <c r="K8" s="8">
        <f>SUM(U8)</f>
        <v>10</v>
      </c>
      <c r="L8" s="30" t="s">
        <v>5</v>
      </c>
      <c r="M8" s="30"/>
      <c r="N8" s="43">
        <f>SUM(N5:N7)</f>
        <v>3</v>
      </c>
      <c r="O8" s="44">
        <f>SUM(O5:O7)</f>
        <v>0</v>
      </c>
      <c r="P8" s="44">
        <f>SUM(P5:P7)</f>
        <v>1</v>
      </c>
      <c r="Q8" s="44">
        <f>SUM(Q5:Q7)</f>
        <v>0</v>
      </c>
      <c r="R8" s="45">
        <f>SUM(R5:R7)</f>
        <v>5</v>
      </c>
      <c r="S8" s="31">
        <f>SUM(N8:R8)</f>
        <v>9</v>
      </c>
      <c r="T8">
        <v>9</v>
      </c>
      <c r="U8">
        <v>10</v>
      </c>
      <c r="V8" s="7" t="s">
        <v>5</v>
      </c>
      <c r="X8" s="13">
        <f>SUM(X5:X7)</f>
        <v>3</v>
      </c>
      <c r="Y8" s="14">
        <f>SUM(Y5:Y7)</f>
        <v>1</v>
      </c>
      <c r="Z8" s="14">
        <f>SUM(Z5:Z7)</f>
        <v>1</v>
      </c>
      <c r="AA8" s="14">
        <f>SUM(AA5:AA7)</f>
        <v>1</v>
      </c>
      <c r="AB8" s="15">
        <f>SUM(AB5:AB7)</f>
        <v>3</v>
      </c>
      <c r="AC8" s="16">
        <f>SUM(X8:AB8)</f>
        <v>9</v>
      </c>
      <c r="AD8" s="16">
        <v>10</v>
      </c>
      <c r="AE8" t="s">
        <v>5</v>
      </c>
      <c r="AG8" s="13">
        <f>SUM(AG5:AG7)</f>
        <v>1</v>
      </c>
      <c r="AH8" s="14">
        <f>SUM(AH5:AH7)</f>
        <v>2</v>
      </c>
      <c r="AI8" s="14">
        <f>SUM(AI5:AI7)</f>
        <v>0</v>
      </c>
      <c r="AJ8" s="14">
        <f>SUM(AJ5:AJ7)</f>
        <v>3</v>
      </c>
      <c r="AK8" s="15">
        <f>SUM(AK5:AK7)</f>
        <v>4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2</v>
      </c>
      <c r="F13" s="161">
        <v>0</v>
      </c>
      <c r="G13" s="161">
        <v>1</v>
      </c>
      <c r="H13" s="160"/>
      <c r="I13" s="31"/>
      <c r="L13" s="32" t="s">
        <v>2</v>
      </c>
      <c r="M13" s="34">
        <v>1</v>
      </c>
      <c r="N13" s="38">
        <v>0</v>
      </c>
      <c r="O13" s="38">
        <v>1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1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1</v>
      </c>
      <c r="AH13" s="12">
        <v>0</v>
      </c>
      <c r="AI13" s="12">
        <v>1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3</v>
      </c>
      <c r="D14" s="161">
        <v>0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1</v>
      </c>
      <c r="O14" s="38">
        <v>2</v>
      </c>
      <c r="P14" s="38">
        <v>0</v>
      </c>
      <c r="Q14" s="38">
        <v>1</v>
      </c>
      <c r="R14" s="38">
        <v>1</v>
      </c>
      <c r="S14" s="31"/>
      <c r="W14" s="8">
        <v>2</v>
      </c>
      <c r="X14" s="12">
        <v>0</v>
      </c>
      <c r="Y14" s="12">
        <v>1</v>
      </c>
      <c r="Z14" s="12">
        <v>0</v>
      </c>
      <c r="AA14" s="12">
        <v>1</v>
      </c>
      <c r="AB14" s="12">
        <v>1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2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1</v>
      </c>
      <c r="G15" s="161">
        <v>1</v>
      </c>
      <c r="H15" s="160"/>
      <c r="I15" s="31"/>
      <c r="L15" s="41"/>
      <c r="M15" s="42">
        <v>3</v>
      </c>
      <c r="N15" s="38">
        <v>2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>SUM(C13:C15)</f>
        <v>3</v>
      </c>
      <c r="D16" s="44">
        <f>SUM(D13:D15)</f>
        <v>0</v>
      </c>
      <c r="E16" s="44">
        <f>SUM(E13:E15)</f>
        <v>2</v>
      </c>
      <c r="F16" s="44">
        <f>SUM(F13:F15)</f>
        <v>1</v>
      </c>
      <c r="G16" s="45">
        <f>SUM(G13:G15)</f>
        <v>3</v>
      </c>
      <c r="H16" s="160">
        <f>SUM(C16:G16)</f>
        <v>9</v>
      </c>
      <c r="I16" s="31">
        <f>SUM(S16)</f>
        <v>8</v>
      </c>
      <c r="J16">
        <f>SUM(T16)</f>
        <v>6</v>
      </c>
      <c r="K16" s="8">
        <f>SUM(U16)</f>
        <v>5</v>
      </c>
      <c r="L16" s="30" t="s">
        <v>5</v>
      </c>
      <c r="M16" s="30"/>
      <c r="N16" s="43">
        <f>SUM(N13:N15)</f>
        <v>3</v>
      </c>
      <c r="O16" s="44">
        <f>SUM(O13:O15)</f>
        <v>3</v>
      </c>
      <c r="P16" s="44">
        <f>SUM(P13:P15)</f>
        <v>0</v>
      </c>
      <c r="Q16" s="44">
        <f>SUM(Q13:Q15)</f>
        <v>1</v>
      </c>
      <c r="R16" s="45">
        <f>SUM(R13:R15)</f>
        <v>1</v>
      </c>
      <c r="S16" s="31">
        <f>SUM(N16:R16)</f>
        <v>8</v>
      </c>
      <c r="T16">
        <v>6</v>
      </c>
      <c r="U16">
        <v>5</v>
      </c>
      <c r="V16" s="7" t="s">
        <v>5</v>
      </c>
      <c r="X16" s="13">
        <f>SUM(X13:X15)</f>
        <v>0</v>
      </c>
      <c r="Y16" s="14">
        <f>SUM(Y13:Y15)</f>
        <v>3</v>
      </c>
      <c r="Z16" s="14">
        <f>SUM(Z13:Z15)</f>
        <v>0</v>
      </c>
      <c r="AA16" s="14">
        <f>SUM(AA13:AA15)</f>
        <v>1</v>
      </c>
      <c r="AB16" s="15">
        <f>SUM(AB13:AB15)</f>
        <v>2</v>
      </c>
      <c r="AC16" s="16">
        <f>SUM(X16:AB16)</f>
        <v>6</v>
      </c>
      <c r="AD16" s="16">
        <v>5</v>
      </c>
      <c r="AE16" t="s">
        <v>5</v>
      </c>
      <c r="AG16" s="13">
        <f>SUM(AG13:AG15)</f>
        <v>1</v>
      </c>
      <c r="AH16" s="14">
        <f>SUM(AH13:AH15)</f>
        <v>0</v>
      </c>
      <c r="AI16" s="14">
        <f>SUM(AI13:AI15)</f>
        <v>1</v>
      </c>
      <c r="AJ16" s="14">
        <f>SUM(AJ13:AJ15)</f>
        <v>0</v>
      </c>
      <c r="AK16" s="15">
        <f>SUM(AK13:AK15)</f>
        <v>3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3</v>
      </c>
      <c r="D19" s="186">
        <f t="shared" si="0"/>
        <v>1</v>
      </c>
      <c r="E19" s="178">
        <f t="shared" si="0"/>
        <v>2</v>
      </c>
      <c r="F19" s="169">
        <f t="shared" si="0"/>
        <v>1</v>
      </c>
      <c r="G19" s="169">
        <f t="shared" si="0"/>
        <v>10</v>
      </c>
      <c r="H19" s="166">
        <f t="shared" si="0"/>
        <v>17</v>
      </c>
      <c r="I19" s="167">
        <f>SUM(S19)</f>
        <v>17</v>
      </c>
      <c r="J19">
        <f>SUM(T19)</f>
        <v>15</v>
      </c>
      <c r="K19" s="8">
        <f>SUM(U19)</f>
        <v>15</v>
      </c>
      <c r="L19" s="46" t="s">
        <v>5</v>
      </c>
      <c r="M19" s="46"/>
      <c r="N19" s="110">
        <f t="shared" ref="N19:S19" si="1">SUM(N16)+N8</f>
        <v>6</v>
      </c>
      <c r="O19" s="111">
        <f t="shared" si="1"/>
        <v>3</v>
      </c>
      <c r="P19" s="112">
        <f t="shared" si="1"/>
        <v>1</v>
      </c>
      <c r="Q19" s="46">
        <f t="shared" si="1"/>
        <v>1</v>
      </c>
      <c r="R19" s="46">
        <f t="shared" si="1"/>
        <v>6</v>
      </c>
      <c r="S19" s="31">
        <f t="shared" si="1"/>
        <v>17</v>
      </c>
      <c r="T19">
        <v>15</v>
      </c>
      <c r="U19">
        <v>15</v>
      </c>
      <c r="X19" s="113">
        <f t="shared" ref="X19:AB19" si="2">SUM(X16)+X8</f>
        <v>3</v>
      </c>
      <c r="Y19" s="114">
        <f t="shared" si="2"/>
        <v>4</v>
      </c>
      <c r="Z19" s="115">
        <f t="shared" si="2"/>
        <v>1</v>
      </c>
      <c r="AA19" s="16">
        <f t="shared" si="2"/>
        <v>2</v>
      </c>
      <c r="AB19" s="16">
        <f t="shared" si="2"/>
        <v>5</v>
      </c>
      <c r="AC19" s="16">
        <f>SUM(AC16)+AC8</f>
        <v>15</v>
      </c>
      <c r="AD19" s="16">
        <f>SUM(AD16)+AD8</f>
        <v>15</v>
      </c>
    </row>
    <row r="20" spans="1:30" x14ac:dyDescent="0.25">
      <c r="A20" s="177" t="s">
        <v>451</v>
      </c>
      <c r="B20" s="181">
        <v>2012</v>
      </c>
      <c r="C20" s="170">
        <f>SUM(N19)</f>
        <v>6</v>
      </c>
      <c r="D20" s="171">
        <f>SUM(O19)</f>
        <v>3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3</v>
      </c>
      <c r="D21" s="174">
        <f>SUM(Y19)</f>
        <v>4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4</v>
      </c>
      <c r="P23" s="50">
        <v>4</v>
      </c>
      <c r="Q23" s="50">
        <f>SUM(N23:P23)</f>
        <v>9</v>
      </c>
      <c r="R23" s="30"/>
      <c r="S23" s="107"/>
      <c r="V23" s="7" t="s">
        <v>457</v>
      </c>
      <c r="X23" s="26">
        <v>0</v>
      </c>
      <c r="Y23" s="26">
        <v>3</v>
      </c>
      <c r="Z23" s="26">
        <v>6</v>
      </c>
      <c r="AA23" s="26">
        <f>SUM(X23:Z23)</f>
        <v>9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1</v>
      </c>
      <c r="E25" s="162">
        <v>5</v>
      </c>
      <c r="F25" s="162">
        <f>SUM(C25:E25)</f>
        <v>6</v>
      </c>
      <c r="G25" s="30"/>
      <c r="H25" s="162">
        <f>SUM(F25)</f>
        <v>6</v>
      </c>
      <c r="I25" s="50">
        <f>SUM(Q23)</f>
        <v>9</v>
      </c>
      <c r="J25" s="26">
        <f>SUM(AA23)</f>
        <v>9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526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526</v>
      </c>
      <c r="O1" s="30"/>
      <c r="P1" s="30"/>
      <c r="Q1" s="30"/>
      <c r="R1" s="30"/>
      <c r="S1" s="31"/>
      <c r="V1" s="117" t="s">
        <v>347</v>
      </c>
      <c r="W1" s="109"/>
      <c r="X1" t="s">
        <v>182</v>
      </c>
      <c r="AC1" s="16"/>
      <c r="AD1" s="16"/>
      <c r="AE1" t="s">
        <v>6</v>
      </c>
      <c r="AG1" t="s">
        <v>182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1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2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1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1</v>
      </c>
      <c r="Z7" s="12">
        <v>0</v>
      </c>
      <c r="AA7" s="12">
        <v>0</v>
      </c>
      <c r="AB7" s="12">
        <v>3</v>
      </c>
      <c r="AC7" s="16"/>
      <c r="AD7" s="16"/>
      <c r="AE7" s="9"/>
      <c r="AF7" s="10">
        <v>3</v>
      </c>
      <c r="AG7" s="12">
        <v>1</v>
      </c>
      <c r="AH7" s="12">
        <v>0</v>
      </c>
      <c r="AI7" s="12">
        <v>0</v>
      </c>
      <c r="AJ7" s="12">
        <v>0</v>
      </c>
      <c r="AK7" s="12">
        <v>3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3</v>
      </c>
      <c r="H8" s="160">
        <f>SUM(C8:G8)</f>
        <v>3</v>
      </c>
      <c r="I8" s="31">
        <f>SUM(S8)</f>
        <v>2</v>
      </c>
      <c r="J8">
        <f>SUM(T8)</f>
        <v>5</v>
      </c>
      <c r="K8" s="8">
        <f>SUM(U8)</f>
        <v>5</v>
      </c>
      <c r="L8" s="30" t="s">
        <v>5</v>
      </c>
      <c r="M8" s="30"/>
      <c r="N8" s="43">
        <f>SUM(N5:N7)</f>
        <v>1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1</v>
      </c>
      <c r="S8" s="31">
        <f>SUM(N8:R8)</f>
        <v>2</v>
      </c>
      <c r="T8">
        <v>5</v>
      </c>
      <c r="U8">
        <v>5</v>
      </c>
      <c r="V8" s="7" t="s">
        <v>5</v>
      </c>
      <c r="X8" s="13">
        <f>SUM(X5:X7)</f>
        <v>0</v>
      </c>
      <c r="Y8" s="14">
        <f>SUM(Y5:Y7)</f>
        <v>1</v>
      </c>
      <c r="Z8" s="14">
        <f>SUM(Z5:Z7)</f>
        <v>0</v>
      </c>
      <c r="AA8" s="14">
        <f>SUM(AA5:AA7)</f>
        <v>0</v>
      </c>
      <c r="AB8" s="15">
        <f>SUM(AB5:AB7)</f>
        <v>4</v>
      </c>
      <c r="AC8" s="16">
        <f>SUM(X8:AB8)</f>
        <v>5</v>
      </c>
      <c r="AD8" s="16">
        <v>5</v>
      </c>
      <c r="AE8" t="s">
        <v>5</v>
      </c>
      <c r="AG8" s="13">
        <f>SUM(AG5:AG7)</f>
        <v>1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4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1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1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3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3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4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2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6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2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2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1</v>
      </c>
      <c r="AJ15" s="12">
        <v>0</v>
      </c>
      <c r="AK15" s="12">
        <v>3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6</v>
      </c>
      <c r="H16" s="160">
        <f>SUM(C16:G16)</f>
        <v>6</v>
      </c>
      <c r="I16" s="31">
        <f>SUM(S16)</f>
        <v>5</v>
      </c>
      <c r="J16">
        <f>SUM(T16)</f>
        <v>11</v>
      </c>
      <c r="K16" s="8">
        <f>SUM(U16)</f>
        <v>9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5</v>
      </c>
      <c r="S16" s="31">
        <f>SUM(N16:R16)</f>
        <v>5</v>
      </c>
      <c r="T16">
        <v>11</v>
      </c>
      <c r="U16">
        <v>9</v>
      </c>
      <c r="V16" s="7" t="s">
        <v>5</v>
      </c>
      <c r="X16" s="13">
        <f>SUM(X13:X15)</f>
        <v>0</v>
      </c>
      <c r="Y16" s="14">
        <f>SUM(Y13:Y15)</f>
        <v>1</v>
      </c>
      <c r="Z16" s="14">
        <f>SUM(Z13:Z15)</f>
        <v>0</v>
      </c>
      <c r="AA16" s="14">
        <f>SUM(AA13:AA15)</f>
        <v>0</v>
      </c>
      <c r="AB16" s="15">
        <f>SUM(AB13:AB15)</f>
        <v>10</v>
      </c>
      <c r="AC16" s="16">
        <f>SUM(X16:AB16)</f>
        <v>11</v>
      </c>
      <c r="AD16" s="16">
        <v>9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1</v>
      </c>
      <c r="AJ16" s="14">
        <f>SUM(AJ13:AJ15)</f>
        <v>0</v>
      </c>
      <c r="AK16" s="15">
        <f>SUM(AK13:AK15)</f>
        <v>8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9</v>
      </c>
      <c r="H19" s="166">
        <f t="shared" si="0"/>
        <v>9</v>
      </c>
      <c r="I19" s="167">
        <f>SUM(S19)</f>
        <v>7</v>
      </c>
      <c r="J19">
        <f>SUM(T19)</f>
        <v>16</v>
      </c>
      <c r="K19" s="8">
        <f>SUM(U19)</f>
        <v>14</v>
      </c>
      <c r="L19" s="46" t="s">
        <v>5</v>
      </c>
      <c r="M19" s="46"/>
      <c r="N19" s="110">
        <f t="shared" ref="N19:S19" si="1">SUM(N16)+N8</f>
        <v>1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6</v>
      </c>
      <c r="S19" s="31">
        <f t="shared" si="1"/>
        <v>7</v>
      </c>
      <c r="T19">
        <v>16</v>
      </c>
      <c r="U19">
        <v>14</v>
      </c>
      <c r="X19" s="113">
        <f t="shared" ref="X19:AB19" si="2">SUM(X16)+X8</f>
        <v>0</v>
      </c>
      <c r="Y19" s="114">
        <f t="shared" si="2"/>
        <v>2</v>
      </c>
      <c r="Z19" s="115">
        <f t="shared" si="2"/>
        <v>0</v>
      </c>
      <c r="AA19" s="16">
        <f t="shared" si="2"/>
        <v>0</v>
      </c>
      <c r="AB19" s="16">
        <f t="shared" si="2"/>
        <v>14</v>
      </c>
      <c r="AC19" s="16">
        <f>SUM(AC16)+AC8</f>
        <v>16</v>
      </c>
      <c r="AD19" s="16">
        <f>SUM(AD16)+AD8</f>
        <v>14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2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3</v>
      </c>
      <c r="O23" s="50">
        <v>4</v>
      </c>
      <c r="P23" s="50">
        <v>4</v>
      </c>
      <c r="Q23" s="50">
        <f>SUM(N23:P23)</f>
        <v>11</v>
      </c>
      <c r="R23" s="30"/>
      <c r="S23" s="107"/>
      <c r="V23" s="7" t="s">
        <v>457</v>
      </c>
      <c r="X23" s="26">
        <v>3</v>
      </c>
      <c r="Y23" s="26">
        <v>1</v>
      </c>
      <c r="Z23" s="26">
        <v>1</v>
      </c>
      <c r="AA23" s="26">
        <f>SUM(X23:Z23)</f>
        <v>5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5</v>
      </c>
      <c r="E25" s="162">
        <v>1</v>
      </c>
      <c r="F25" s="162">
        <f>SUM(C25:E25)</f>
        <v>7</v>
      </c>
      <c r="G25" s="30"/>
      <c r="H25" s="162">
        <f>SUM(F25)</f>
        <v>7</v>
      </c>
      <c r="I25" s="50">
        <f>SUM(Q23)</f>
        <v>11</v>
      </c>
      <c r="J25" s="26">
        <f>SUM(AA23)</f>
        <v>5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B9" sqref="B9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187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187</v>
      </c>
      <c r="O1" s="30"/>
      <c r="P1" s="30"/>
      <c r="Q1" s="30"/>
      <c r="R1" s="30"/>
      <c r="S1" s="31"/>
      <c r="V1" s="117" t="s">
        <v>347</v>
      </c>
      <c r="W1" s="109"/>
      <c r="X1" t="s">
        <v>187</v>
      </c>
      <c r="AC1" s="16"/>
      <c r="AD1" s="16"/>
      <c r="AE1" t="s">
        <v>6</v>
      </c>
      <c r="AG1" t="s">
        <v>187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1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1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1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1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2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1</v>
      </c>
      <c r="O7" s="38">
        <v>1</v>
      </c>
      <c r="P7" s="38">
        <v>1</v>
      </c>
      <c r="Q7" s="38">
        <v>0</v>
      </c>
      <c r="R7" s="38">
        <v>1</v>
      </c>
      <c r="S7" s="31"/>
      <c r="V7" s="9"/>
      <c r="W7" s="10">
        <v>3</v>
      </c>
      <c r="X7" s="12">
        <v>1</v>
      </c>
      <c r="Y7" s="12">
        <v>0</v>
      </c>
      <c r="Z7" s="12">
        <v>1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1</v>
      </c>
      <c r="AH7" s="12">
        <v>2</v>
      </c>
      <c r="AI7" s="12">
        <v>0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2</v>
      </c>
      <c r="E8" s="44">
        <f>SUM(E5:E7)</f>
        <v>1</v>
      </c>
      <c r="F8" s="44">
        <f>SUM(F5:F7)</f>
        <v>0</v>
      </c>
      <c r="G8" s="45">
        <f>SUM(G5:G7)</f>
        <v>0</v>
      </c>
      <c r="H8" s="160">
        <f>SUM(C8:G8)</f>
        <v>3</v>
      </c>
      <c r="I8" s="31">
        <f>SUM(S8)</f>
        <v>5</v>
      </c>
      <c r="J8">
        <f>SUM(T8)</f>
        <v>3</v>
      </c>
      <c r="K8" s="8">
        <f>SUM(U8)</f>
        <v>5</v>
      </c>
      <c r="L8" s="30" t="s">
        <v>5</v>
      </c>
      <c r="M8" s="30"/>
      <c r="N8" s="43">
        <f>SUM(N5:N7)</f>
        <v>1</v>
      </c>
      <c r="O8" s="44">
        <f>SUM(O5:O7)</f>
        <v>1</v>
      </c>
      <c r="P8" s="44">
        <f>SUM(P5:P7)</f>
        <v>2</v>
      </c>
      <c r="Q8" s="44">
        <f>SUM(Q5:Q7)</f>
        <v>0</v>
      </c>
      <c r="R8" s="45">
        <f>SUM(R5:R7)</f>
        <v>1</v>
      </c>
      <c r="S8" s="31">
        <f>SUM(N8:R8)</f>
        <v>5</v>
      </c>
      <c r="T8">
        <v>3</v>
      </c>
      <c r="U8">
        <v>5</v>
      </c>
      <c r="V8" s="7" t="s">
        <v>5</v>
      </c>
      <c r="X8" s="13">
        <f>SUM(X5:X7)</f>
        <v>1</v>
      </c>
      <c r="Y8" s="14">
        <f>SUM(Y5:Y7)</f>
        <v>1</v>
      </c>
      <c r="Z8" s="14">
        <f>SUM(Z5:Z7)</f>
        <v>1</v>
      </c>
      <c r="AA8" s="14">
        <f>SUM(AA5:AA7)</f>
        <v>0</v>
      </c>
      <c r="AB8" s="15">
        <f>SUM(AB5:AB7)</f>
        <v>0</v>
      </c>
      <c r="AC8" s="16">
        <f>SUM(X8:AB8)</f>
        <v>3</v>
      </c>
      <c r="AD8" s="16">
        <v>5</v>
      </c>
      <c r="AE8" t="s">
        <v>5</v>
      </c>
      <c r="AG8" s="13">
        <f>SUM(AG5:AG7)</f>
        <v>1</v>
      </c>
      <c r="AH8" s="14">
        <f>SUM(AH5:AH7)</f>
        <v>3</v>
      </c>
      <c r="AI8" s="14">
        <f>SUM(AI5:AI7)</f>
        <v>0</v>
      </c>
      <c r="AJ8" s="14">
        <f>SUM(AJ5:AJ7)</f>
        <v>0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1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1</v>
      </c>
      <c r="O14" s="38">
        <v>0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5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4</v>
      </c>
    </row>
    <row r="15" spans="1:37" x14ac:dyDescent="0.25">
      <c r="A15" s="41"/>
      <c r="B15" s="42">
        <v>3</v>
      </c>
      <c r="C15" s="161">
        <v>1</v>
      </c>
      <c r="D15" s="161">
        <v>1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1</v>
      </c>
      <c r="Y15" s="12">
        <v>0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1</v>
      </c>
      <c r="AI15" s="12">
        <v>0</v>
      </c>
      <c r="AJ15" s="12">
        <v>0</v>
      </c>
      <c r="AK15" s="12">
        <v>4</v>
      </c>
    </row>
    <row r="16" spans="1:37" x14ac:dyDescent="0.25">
      <c r="A16" s="30" t="s">
        <v>5</v>
      </c>
      <c r="B16" s="30"/>
      <c r="C16" s="43">
        <f>SUM(C13:C15)</f>
        <v>1</v>
      </c>
      <c r="D16" s="44">
        <f>SUM(D13:D15)</f>
        <v>1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3</v>
      </c>
      <c r="I16" s="31">
        <f>SUM(S16)</f>
        <v>2</v>
      </c>
      <c r="J16">
        <f>SUM(T16)</f>
        <v>7</v>
      </c>
      <c r="K16" s="8">
        <f>SUM(U16)</f>
        <v>10</v>
      </c>
      <c r="L16" s="30" t="s">
        <v>5</v>
      </c>
      <c r="M16" s="30"/>
      <c r="N16" s="43">
        <f>SUM(N13:N15)</f>
        <v>1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1</v>
      </c>
      <c r="S16" s="31">
        <f>SUM(N16:R16)</f>
        <v>2</v>
      </c>
      <c r="T16">
        <v>7</v>
      </c>
      <c r="U16">
        <v>10</v>
      </c>
      <c r="V16" s="7" t="s">
        <v>5</v>
      </c>
      <c r="X16" s="13">
        <f>SUM(X13:X15)</f>
        <v>1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6</v>
      </c>
      <c r="AC16" s="16">
        <f>SUM(X16:AB16)</f>
        <v>7</v>
      </c>
      <c r="AD16" s="16">
        <v>10</v>
      </c>
      <c r="AE16" t="s">
        <v>5</v>
      </c>
      <c r="AG16" s="13">
        <f>SUM(AG13:AG15)</f>
        <v>0</v>
      </c>
      <c r="AH16" s="14">
        <f>SUM(AH13:AH15)</f>
        <v>1</v>
      </c>
      <c r="AI16" s="14">
        <f>SUM(AI13:AI15)</f>
        <v>0</v>
      </c>
      <c r="AJ16" s="14">
        <f>SUM(AJ13:AJ15)</f>
        <v>0</v>
      </c>
      <c r="AK16" s="15">
        <f>SUM(AK13:AK15)</f>
        <v>9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3</v>
      </c>
      <c r="E19" s="178">
        <f t="shared" si="0"/>
        <v>1</v>
      </c>
      <c r="F19" s="169">
        <f t="shared" si="0"/>
        <v>0</v>
      </c>
      <c r="G19" s="169">
        <f t="shared" si="0"/>
        <v>1</v>
      </c>
      <c r="H19" s="166">
        <f t="shared" si="0"/>
        <v>6</v>
      </c>
      <c r="I19" s="167">
        <f>SUM(S19)</f>
        <v>7</v>
      </c>
      <c r="J19">
        <f>SUM(T19)</f>
        <v>10</v>
      </c>
      <c r="K19" s="8">
        <f>SUM(U19)</f>
        <v>15</v>
      </c>
      <c r="L19" s="46" t="s">
        <v>5</v>
      </c>
      <c r="M19" s="46"/>
      <c r="N19" s="110">
        <f t="shared" ref="N19:S19" si="1">SUM(N16)+N8</f>
        <v>2</v>
      </c>
      <c r="O19" s="111">
        <f t="shared" si="1"/>
        <v>1</v>
      </c>
      <c r="P19" s="112">
        <f t="shared" si="1"/>
        <v>2</v>
      </c>
      <c r="Q19" s="46">
        <f t="shared" si="1"/>
        <v>0</v>
      </c>
      <c r="R19" s="46">
        <f t="shared" si="1"/>
        <v>2</v>
      </c>
      <c r="S19" s="31">
        <f t="shared" si="1"/>
        <v>7</v>
      </c>
      <c r="T19">
        <v>10</v>
      </c>
      <c r="U19">
        <v>15</v>
      </c>
      <c r="X19" s="113">
        <f t="shared" ref="X19:AB19" si="2">SUM(X16)+X8</f>
        <v>2</v>
      </c>
      <c r="Y19" s="114">
        <f t="shared" si="2"/>
        <v>1</v>
      </c>
      <c r="Z19" s="115">
        <f t="shared" si="2"/>
        <v>1</v>
      </c>
      <c r="AA19" s="16">
        <f t="shared" si="2"/>
        <v>0</v>
      </c>
      <c r="AB19" s="16">
        <f t="shared" si="2"/>
        <v>6</v>
      </c>
      <c r="AC19" s="16">
        <f>SUM(AC16)+AC8</f>
        <v>10</v>
      </c>
      <c r="AD19" s="16">
        <f>SUM(AD16)+AD8</f>
        <v>15</v>
      </c>
    </row>
    <row r="20" spans="1:30" x14ac:dyDescent="0.25">
      <c r="A20" s="177" t="s">
        <v>451</v>
      </c>
      <c r="B20" s="181">
        <v>2012</v>
      </c>
      <c r="C20" s="170">
        <f>SUM(N19)</f>
        <v>2</v>
      </c>
      <c r="D20" s="171">
        <f>SUM(O19)</f>
        <v>1</v>
      </c>
      <c r="E20" s="172">
        <f>SUM(P19)</f>
        <v>2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2</v>
      </c>
      <c r="D21" s="174">
        <f>SUM(Y19)</f>
        <v>1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1</v>
      </c>
      <c r="Q23" s="50">
        <f>SUM(N23:P23)</f>
        <v>1</v>
      </c>
      <c r="R23" s="30"/>
      <c r="S23" s="107"/>
      <c r="V23" s="7" t="s">
        <v>457</v>
      </c>
      <c r="X23" s="26">
        <v>0</v>
      </c>
      <c r="Y23" s="26">
        <v>0</v>
      </c>
      <c r="Z23" s="26">
        <v>2</v>
      </c>
      <c r="AA23" s="26">
        <f>SUM(X23:Z23)</f>
        <v>2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1</v>
      </c>
      <c r="J25" s="26">
        <f>SUM(AA23)</f>
        <v>2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10"/>
  <dimension ref="A1:AK29"/>
  <sheetViews>
    <sheetView workbookViewId="0">
      <selection activeCell="B3" sqref="B3"/>
    </sheetView>
  </sheetViews>
  <sheetFormatPr defaultRowHeight="15" x14ac:dyDescent="0.25"/>
  <cols>
    <col min="22" max="22" width="9.140625" style="7"/>
    <col min="24" max="24" width="10.7109375" bestFit="1" customWidth="1"/>
    <col min="25" max="25" width="9.85546875" customWidth="1"/>
    <col min="31" max="31" width="9.140625" style="7"/>
    <col min="280" max="280" width="10.7109375" bestFit="1" customWidth="1"/>
    <col min="281" max="281" width="9.85546875" customWidth="1"/>
    <col min="536" max="536" width="10.7109375" bestFit="1" customWidth="1"/>
    <col min="537" max="537" width="9.85546875" customWidth="1"/>
    <col min="792" max="792" width="10.7109375" bestFit="1" customWidth="1"/>
    <col min="793" max="793" width="9.85546875" customWidth="1"/>
    <col min="1048" max="1048" width="10.7109375" bestFit="1" customWidth="1"/>
    <col min="1049" max="1049" width="9.85546875" customWidth="1"/>
    <col min="1304" max="1304" width="10.7109375" bestFit="1" customWidth="1"/>
    <col min="1305" max="1305" width="9.85546875" customWidth="1"/>
    <col min="1560" max="1560" width="10.7109375" bestFit="1" customWidth="1"/>
    <col min="1561" max="1561" width="9.85546875" customWidth="1"/>
    <col min="1816" max="1816" width="10.7109375" bestFit="1" customWidth="1"/>
    <col min="1817" max="1817" width="9.85546875" customWidth="1"/>
    <col min="2072" max="2072" width="10.7109375" bestFit="1" customWidth="1"/>
    <col min="2073" max="2073" width="9.85546875" customWidth="1"/>
    <col min="2328" max="2328" width="10.7109375" bestFit="1" customWidth="1"/>
    <col min="2329" max="2329" width="9.85546875" customWidth="1"/>
    <col min="2584" max="2584" width="10.7109375" bestFit="1" customWidth="1"/>
    <col min="2585" max="2585" width="9.85546875" customWidth="1"/>
    <col min="2840" max="2840" width="10.7109375" bestFit="1" customWidth="1"/>
    <col min="2841" max="2841" width="9.85546875" customWidth="1"/>
    <col min="3096" max="3096" width="10.7109375" bestFit="1" customWidth="1"/>
    <col min="3097" max="3097" width="9.85546875" customWidth="1"/>
    <col min="3352" max="3352" width="10.7109375" bestFit="1" customWidth="1"/>
    <col min="3353" max="3353" width="9.85546875" customWidth="1"/>
    <col min="3608" max="3608" width="10.7109375" bestFit="1" customWidth="1"/>
    <col min="3609" max="3609" width="9.85546875" customWidth="1"/>
    <col min="3864" max="3864" width="10.7109375" bestFit="1" customWidth="1"/>
    <col min="3865" max="3865" width="9.85546875" customWidth="1"/>
    <col min="4120" max="4120" width="10.7109375" bestFit="1" customWidth="1"/>
    <col min="4121" max="4121" width="9.85546875" customWidth="1"/>
    <col min="4376" max="4376" width="10.7109375" bestFit="1" customWidth="1"/>
    <col min="4377" max="4377" width="9.85546875" customWidth="1"/>
    <col min="4632" max="4632" width="10.7109375" bestFit="1" customWidth="1"/>
    <col min="4633" max="4633" width="9.85546875" customWidth="1"/>
    <col min="4888" max="4888" width="10.7109375" bestFit="1" customWidth="1"/>
    <col min="4889" max="4889" width="9.85546875" customWidth="1"/>
    <col min="5144" max="5144" width="10.7109375" bestFit="1" customWidth="1"/>
    <col min="5145" max="5145" width="9.85546875" customWidth="1"/>
    <col min="5400" max="5400" width="10.7109375" bestFit="1" customWidth="1"/>
    <col min="5401" max="5401" width="9.85546875" customWidth="1"/>
    <col min="5656" max="5656" width="10.7109375" bestFit="1" customWidth="1"/>
    <col min="5657" max="5657" width="9.85546875" customWidth="1"/>
    <col min="5912" max="5912" width="10.7109375" bestFit="1" customWidth="1"/>
    <col min="5913" max="5913" width="9.85546875" customWidth="1"/>
    <col min="6168" max="6168" width="10.7109375" bestFit="1" customWidth="1"/>
    <col min="6169" max="6169" width="9.85546875" customWidth="1"/>
    <col min="6424" max="6424" width="10.7109375" bestFit="1" customWidth="1"/>
    <col min="6425" max="6425" width="9.85546875" customWidth="1"/>
    <col min="6680" max="6680" width="10.7109375" bestFit="1" customWidth="1"/>
    <col min="6681" max="6681" width="9.85546875" customWidth="1"/>
    <col min="6936" max="6936" width="10.7109375" bestFit="1" customWidth="1"/>
    <col min="6937" max="6937" width="9.85546875" customWidth="1"/>
    <col min="7192" max="7192" width="10.7109375" bestFit="1" customWidth="1"/>
    <col min="7193" max="7193" width="9.85546875" customWidth="1"/>
    <col min="7448" max="7448" width="10.7109375" bestFit="1" customWidth="1"/>
    <col min="7449" max="7449" width="9.85546875" customWidth="1"/>
    <col min="7704" max="7704" width="10.7109375" bestFit="1" customWidth="1"/>
    <col min="7705" max="7705" width="9.85546875" customWidth="1"/>
    <col min="7960" max="7960" width="10.7109375" bestFit="1" customWidth="1"/>
    <col min="7961" max="7961" width="9.85546875" customWidth="1"/>
    <col min="8216" max="8216" width="10.7109375" bestFit="1" customWidth="1"/>
    <col min="8217" max="8217" width="9.85546875" customWidth="1"/>
    <col min="8472" max="8472" width="10.7109375" bestFit="1" customWidth="1"/>
    <col min="8473" max="8473" width="9.85546875" customWidth="1"/>
    <col min="8728" max="8728" width="10.7109375" bestFit="1" customWidth="1"/>
    <col min="8729" max="8729" width="9.85546875" customWidth="1"/>
    <col min="8984" max="8984" width="10.7109375" bestFit="1" customWidth="1"/>
    <col min="8985" max="8985" width="9.85546875" customWidth="1"/>
    <col min="9240" max="9240" width="10.7109375" bestFit="1" customWidth="1"/>
    <col min="9241" max="9241" width="9.85546875" customWidth="1"/>
    <col min="9496" max="9496" width="10.7109375" bestFit="1" customWidth="1"/>
    <col min="9497" max="9497" width="9.85546875" customWidth="1"/>
    <col min="9752" max="9752" width="10.7109375" bestFit="1" customWidth="1"/>
    <col min="9753" max="9753" width="9.85546875" customWidth="1"/>
    <col min="10008" max="10008" width="10.7109375" bestFit="1" customWidth="1"/>
    <col min="10009" max="10009" width="9.85546875" customWidth="1"/>
    <col min="10264" max="10264" width="10.7109375" bestFit="1" customWidth="1"/>
    <col min="10265" max="10265" width="9.85546875" customWidth="1"/>
    <col min="10520" max="10520" width="10.7109375" bestFit="1" customWidth="1"/>
    <col min="10521" max="10521" width="9.85546875" customWidth="1"/>
    <col min="10776" max="10776" width="10.7109375" bestFit="1" customWidth="1"/>
    <col min="10777" max="10777" width="9.85546875" customWidth="1"/>
    <col min="11032" max="11032" width="10.7109375" bestFit="1" customWidth="1"/>
    <col min="11033" max="11033" width="9.85546875" customWidth="1"/>
    <col min="11288" max="11288" width="10.7109375" bestFit="1" customWidth="1"/>
    <col min="11289" max="11289" width="9.85546875" customWidth="1"/>
    <col min="11544" max="11544" width="10.7109375" bestFit="1" customWidth="1"/>
    <col min="11545" max="11545" width="9.85546875" customWidth="1"/>
    <col min="11800" max="11800" width="10.7109375" bestFit="1" customWidth="1"/>
    <col min="11801" max="11801" width="9.85546875" customWidth="1"/>
    <col min="12056" max="12056" width="10.7109375" bestFit="1" customWidth="1"/>
    <col min="12057" max="12057" width="9.85546875" customWidth="1"/>
    <col min="12312" max="12312" width="10.7109375" bestFit="1" customWidth="1"/>
    <col min="12313" max="12313" width="9.85546875" customWidth="1"/>
    <col min="12568" max="12568" width="10.7109375" bestFit="1" customWidth="1"/>
    <col min="12569" max="12569" width="9.85546875" customWidth="1"/>
    <col min="12824" max="12824" width="10.7109375" bestFit="1" customWidth="1"/>
    <col min="12825" max="12825" width="9.85546875" customWidth="1"/>
    <col min="13080" max="13080" width="10.7109375" bestFit="1" customWidth="1"/>
    <col min="13081" max="13081" width="9.85546875" customWidth="1"/>
    <col min="13336" max="13336" width="10.7109375" bestFit="1" customWidth="1"/>
    <col min="13337" max="13337" width="9.85546875" customWidth="1"/>
    <col min="13592" max="13592" width="10.7109375" bestFit="1" customWidth="1"/>
    <col min="13593" max="13593" width="9.85546875" customWidth="1"/>
    <col min="13848" max="13848" width="10.7109375" bestFit="1" customWidth="1"/>
    <col min="13849" max="13849" width="9.85546875" customWidth="1"/>
    <col min="14104" max="14104" width="10.7109375" bestFit="1" customWidth="1"/>
    <col min="14105" max="14105" width="9.85546875" customWidth="1"/>
    <col min="14360" max="14360" width="10.7109375" bestFit="1" customWidth="1"/>
    <col min="14361" max="14361" width="9.85546875" customWidth="1"/>
    <col min="14616" max="14616" width="10.7109375" bestFit="1" customWidth="1"/>
    <col min="14617" max="14617" width="9.85546875" customWidth="1"/>
    <col min="14872" max="14872" width="10.7109375" bestFit="1" customWidth="1"/>
    <col min="14873" max="14873" width="9.85546875" customWidth="1"/>
    <col min="15128" max="15128" width="10.7109375" bestFit="1" customWidth="1"/>
    <col min="15129" max="15129" width="9.85546875" customWidth="1"/>
    <col min="15384" max="15384" width="10.7109375" bestFit="1" customWidth="1"/>
    <col min="15385" max="15385" width="9.85546875" customWidth="1"/>
    <col min="15640" max="15640" width="10.7109375" bestFit="1" customWidth="1"/>
    <col min="15641" max="15641" width="9.85546875" customWidth="1"/>
    <col min="15896" max="15896" width="10.7109375" bestFit="1" customWidth="1"/>
    <col min="15897" max="15897" width="9.85546875" customWidth="1"/>
    <col min="16152" max="16152" width="10.7109375" bestFit="1" customWidth="1"/>
    <col min="16153" max="16153" width="9.85546875" customWidth="1"/>
  </cols>
  <sheetData>
    <row r="1" spans="1:37" x14ac:dyDescent="0.25">
      <c r="A1" s="90" t="s">
        <v>657</v>
      </c>
      <c r="B1" s="90"/>
      <c r="C1" s="90"/>
      <c r="L1" s="90" t="s">
        <v>543</v>
      </c>
      <c r="M1" s="90"/>
      <c r="N1" s="90"/>
      <c r="V1" s="87" t="s">
        <v>434</v>
      </c>
      <c r="W1" s="63"/>
      <c r="X1" s="63"/>
      <c r="AD1" s="18"/>
      <c r="AE1" s="88" t="s">
        <v>435</v>
      </c>
      <c r="AF1" s="59"/>
      <c r="AG1" s="59"/>
      <c r="AH1" s="18"/>
      <c r="AI1" s="18"/>
      <c r="AJ1" s="18"/>
      <c r="AK1" s="18"/>
    </row>
    <row r="2" spans="1:37" x14ac:dyDescent="0.25">
      <c r="A2" t="s">
        <v>3</v>
      </c>
      <c r="L2" t="s">
        <v>3</v>
      </c>
      <c r="V2" s="7" t="s">
        <v>3</v>
      </c>
      <c r="AD2" s="18"/>
      <c r="AE2" s="77" t="s">
        <v>3</v>
      </c>
      <c r="AF2" s="22"/>
      <c r="AG2" s="22"/>
      <c r="AH2" s="22"/>
      <c r="AI2" s="22"/>
      <c r="AJ2" s="22"/>
      <c r="AK2" s="22"/>
    </row>
    <row r="3" spans="1:37" x14ac:dyDescent="0.25">
      <c r="C3" s="1" t="s">
        <v>1</v>
      </c>
      <c r="D3" s="2"/>
      <c r="E3" s="2"/>
      <c r="F3" s="2"/>
      <c r="G3" s="3"/>
      <c r="H3" s="188">
        <v>2013</v>
      </c>
      <c r="I3" s="66">
        <v>2012</v>
      </c>
      <c r="J3" s="65">
        <v>2011</v>
      </c>
      <c r="K3" s="68">
        <v>2010</v>
      </c>
      <c r="N3" s="1" t="s">
        <v>1</v>
      </c>
      <c r="O3" s="2"/>
      <c r="P3" s="2"/>
      <c r="Q3" s="2"/>
      <c r="R3" s="3"/>
      <c r="S3" s="66">
        <v>2012</v>
      </c>
      <c r="T3" s="65">
        <v>2011</v>
      </c>
      <c r="U3" s="68">
        <v>2010</v>
      </c>
      <c r="X3" s="1" t="s">
        <v>1</v>
      </c>
      <c r="Y3" s="2"/>
      <c r="Z3" s="2"/>
      <c r="AA3" s="2"/>
      <c r="AB3" s="3"/>
      <c r="AC3" s="65">
        <v>2011</v>
      </c>
      <c r="AD3" s="68">
        <v>2010</v>
      </c>
      <c r="AE3" s="77"/>
      <c r="AF3" s="22"/>
      <c r="AG3" s="70" t="s">
        <v>1</v>
      </c>
      <c r="AH3" s="71"/>
      <c r="AI3" s="71"/>
      <c r="AJ3" s="71"/>
      <c r="AK3" s="72"/>
    </row>
    <row r="4" spans="1:37" x14ac:dyDescent="0.25">
      <c r="C4" s="4" t="s">
        <v>7</v>
      </c>
      <c r="D4" s="5" t="s">
        <v>8</v>
      </c>
      <c r="E4" s="5" t="s">
        <v>9</v>
      </c>
      <c r="F4" s="5" t="s">
        <v>10</v>
      </c>
      <c r="G4" s="6" t="s">
        <v>11</v>
      </c>
      <c r="H4" s="27"/>
      <c r="N4" s="4" t="s">
        <v>7</v>
      </c>
      <c r="O4" s="5" t="s">
        <v>8</v>
      </c>
      <c r="P4" s="5" t="s">
        <v>9</v>
      </c>
      <c r="Q4" s="5" t="s">
        <v>10</v>
      </c>
      <c r="R4" s="6" t="s">
        <v>11</v>
      </c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E4" s="77"/>
      <c r="AF4" s="22"/>
      <c r="AG4" s="73" t="s">
        <v>7</v>
      </c>
      <c r="AH4" s="74" t="s">
        <v>8</v>
      </c>
      <c r="AI4" s="74" t="s">
        <v>9</v>
      </c>
      <c r="AJ4" s="74" t="s">
        <v>10</v>
      </c>
      <c r="AK4" s="75" t="s">
        <v>11</v>
      </c>
    </row>
    <row r="5" spans="1:37" x14ac:dyDescent="0.25">
      <c r="A5" s="1" t="s">
        <v>2</v>
      </c>
      <c r="B5" s="3">
        <v>1</v>
      </c>
      <c r="C5" s="56">
        <f>Fseur1HalTo!C5+Fseur2HimU!C5+Fseur3KaJu!C5+Fseur4KannUra!C5+Fseur5KPV!C5+Fseur6KoS!C5+Fseur7LohtVe!C5+Fseur8NivU!C5+Fseur9PerhKi!C5+Fseur10RasTiimi!C5+Fseur11VetU!C5+Fseur12YlivKu!C5</f>
        <v>0</v>
      </c>
      <c r="D5" s="56">
        <f>Fseur1HalTo!D5+Fseur2HimU!D5+Fseur3KaJu!D5+Fseur4KannUra!D5+Fseur5KPV!D5+Fseur6KoS!D5+Fseur7LohtVe!D5+Fseur8NivU!D5+Fseur9PerhKi!D5+Fseur10RasTiimi!D5+Fseur11VetU!D5+Fseur12YlivKu!D5</f>
        <v>0</v>
      </c>
      <c r="E5" s="56">
        <f>Fseur1HalTo!E5+Fseur2HimU!E5+Fseur3KaJu!E5+Fseur4KannUra!E5+Fseur5KPV!E5+Fseur6KoS!E5+Fseur7LohtVe!E5+Fseur8NivU!E5+Fseur9PerhKi!E5+Fseur10RasTiimi!E5+Fseur11VetU!E5+Fseur12YlivKu!E5</f>
        <v>1</v>
      </c>
      <c r="F5" s="11">
        <f>Fseur1HalTo!F5+Fseur2HimU!F5+Fseur3KaJu!F5+Fseur4KannUra!F5+Fseur5KPV!F5+Fseur6KoS!F5+Fseur7LohtVe!F5+Fseur8NivU!F5+Fseur9PerhKi!F5+Fseur10RasTiimi!F5+Fseur11VetU!F5+Fseur12YlivKu!F5</f>
        <v>1</v>
      </c>
      <c r="G5" s="11">
        <f>Fseur1HalTo!G5+Fseur2HimU!G5+Fseur3KaJu!G5+Fseur4KannUra!G5+Fseur5KPV!G5+Fseur6KoS!G5+Fseur7LohtVe!G5+Fseur8NivU!G5+Fseur9PerhKi!G5+Fseur10RasTiimi!G5+Fseur11VetU!G5+Fseur12YlivKu!G5</f>
        <v>4</v>
      </c>
      <c r="H5" s="135"/>
      <c r="L5" s="1" t="s">
        <v>2</v>
      </c>
      <c r="M5" s="3">
        <v>1</v>
      </c>
      <c r="N5" s="56">
        <f>Fseur1HalTo!N5+Fseur2HimU!N5+Fseur3KaJu!N5+Fseur5KPV!N5+Fseur6KoS!N5+Fseur7LohtVe!N5+Fseur8NivU!N5+Fseur9PerhKi!N5+Fseur10RasTiimi!N5+Fseur11VetU!N5+Fseur12YlivKu!N5</f>
        <v>0</v>
      </c>
      <c r="O5" s="56">
        <f>Fseur1HalTo!O5+Fseur2HimU!O5+Fseur3KaJu!O5+Fseur5KPV!O5+Fseur6KoS!O5+Fseur7LohtVe!O5+Fseur8NivU!O5+Fseur9PerhKi!O5+Fseur10RasTiimi!O5+Fseur11VetU!O5+Fseur12YlivKu!O5</f>
        <v>1</v>
      </c>
      <c r="P5" s="56">
        <f>Fseur1HalTo!P5+Fseur2HimU!P5+Fseur3KaJu!P5+Fseur5KPV!P5+Fseur6KoS!P5+Fseur7LohtVe!P5+Fseur8NivU!P5+Fseur9PerhKi!P5+Fseur10RasTiimi!P5+Fseur11VetU!P5+Fseur12YlivKu!P5</f>
        <v>1</v>
      </c>
      <c r="Q5" s="11">
        <f>Fseur1HalTo!Q5+Fseur2HimU!Q5+Fseur3KaJu!Q5+Fseur5KPV!Q5+Fseur6KoS!Q5+Fseur7LohtVe!Q5+Fseur8NivU!Q5+Fseur9PerhKi!Q5+Fseur10RasTiimi!Q5+Fseur11VetU!Q5+Fseur12YlivKu!Q5</f>
        <v>0</v>
      </c>
      <c r="R5" s="11">
        <f>Fseur1HalTo!R5+Fseur2HimU!R5+Fseur3KaJu!R5+Fseur5KPV!R5+Fseur6KoS!R5+Fseur7LohtVe!R5+Fseur8NivU!R5+Fseur9PerhKi!R5+Fseur10RasTiimi!R5+Fseur11VetU!R5+Fseur12YlivKu!R5</f>
        <v>1</v>
      </c>
      <c r="V5" s="1" t="s">
        <v>2</v>
      </c>
      <c r="W5" s="3">
        <v>1</v>
      </c>
      <c r="X5" s="53">
        <f>Fseur1HalTo!X5+Fseur2HimU!X5+Fseur3KaJu!X5+Fseur4KannUra!X5+Fseur5KPV!X5+Fseur6KoS!X5+Fseur9PerhKi!X5+FseurPyPo!AG5+Fseur10RasTiimi!X5+Fseur11VetU!X5+Fseur12YlivKu!X5</f>
        <v>0</v>
      </c>
      <c r="Y5" s="53">
        <f>Fseur1HalTo!Y5+Fseur2HimU!Y5+Fseur3KaJu!Y5+Fseur4KannUra!Y5+Fseur5KPV!Y5+Fseur6KoS!Y5+Fseur9PerhKi!Y5+FseurPyPo!AH5+Fseur10RasTiimi!Y5+Fseur11VetU!Y5+Fseur12YlivKu!Y5</f>
        <v>2</v>
      </c>
      <c r="Z5" s="53">
        <f>Fseur1HalTo!Z5+Fseur2HimU!Z5+Fseur3KaJu!Z5+Fseur4KannUra!Z5+Fseur5KPV!Z5+Fseur6KoS!Z5+Fseur9PerhKi!Z5+FseurPyPo!AI5+Fseur10RasTiimi!Z5+Fseur11VetU!Z5+Fseur12YlivKu!Z5</f>
        <v>2</v>
      </c>
      <c r="AA5" s="11">
        <f>Fseur1HalTo!AA5+Fseur2HimU!AA5+Fseur3KaJu!AA5+Fseur4KannUra!AA5+Fseur5KPV!AA5+Fseur6KoS!AA5+Fseur9PerhKi!AA5+FseurPyPo!AJ5+Fseur10RasTiimi!AA5+Fseur11VetU!AA5+Fseur12YlivKu!AA5</f>
        <v>0</v>
      </c>
      <c r="AB5" s="11">
        <f>Fseur1HalTo!AB5+Fseur2HimU!AB5+Fseur3KaJu!AB5+Fseur4KannUra!AB5+Fseur5KPV!AB5+Fseur6KoS!AB5+Fseur9PerhKi!AB5+FseurPyPo!AK5+Fseur10RasTiimi!AB5+Fseur11VetU!AB5+Fseur12YlivKu!AB5</f>
        <v>1</v>
      </c>
      <c r="AE5" s="70" t="s">
        <v>2</v>
      </c>
      <c r="AF5" s="72">
        <v>1</v>
      </c>
      <c r="AG5" s="76">
        <v>1</v>
      </c>
      <c r="AH5" s="76">
        <v>2</v>
      </c>
      <c r="AI5" s="76">
        <v>1</v>
      </c>
      <c r="AJ5" s="22">
        <v>0</v>
      </c>
      <c r="AK5" s="22">
        <v>1</v>
      </c>
    </row>
    <row r="6" spans="1:37" x14ac:dyDescent="0.25">
      <c r="A6" s="7"/>
      <c r="B6" s="8">
        <v>2</v>
      </c>
      <c r="C6" s="56">
        <f>Fseur1HalTo!C6+Fseur2HimU!C6+Fseur3KaJu!C6+Fseur4KannUra!C6+Fseur5KPV!C6+Fseur6KoS!C6+Fseur7LohtVe!C6+Fseur8NivU!C6+Fseur9PerhKi!C6+Fseur10RasTiimi!C6+Fseur11VetU!C6+Fseur12YlivKu!C6</f>
        <v>5</v>
      </c>
      <c r="D6" s="56">
        <f>Fseur1HalTo!D6+Fseur2HimU!D6+Fseur3KaJu!D6+Fseur4KannUra!D6+Fseur5KPV!D6+Fseur6KoS!D6+Fseur7LohtVe!D6+Fseur8NivU!D6+Fseur9PerhKi!D6+Fseur10RasTiimi!D6+Fseur11VetU!D6+Fseur12YlivKu!D6</f>
        <v>3</v>
      </c>
      <c r="E6" s="56">
        <f>Fseur1HalTo!E6+Fseur2HimU!E6+Fseur3KaJu!E6+Fseur4KannUra!E6+Fseur5KPV!E6+Fseur6KoS!E6+Fseur7LohtVe!E6+Fseur8NivU!E6+Fseur9PerhKi!E6+Fseur10RasTiimi!E6+Fseur11VetU!E6+Fseur12YlivKu!E6</f>
        <v>4</v>
      </c>
      <c r="F6" s="11">
        <f>Fseur1HalTo!F6+Fseur2HimU!F6+Fseur3KaJu!F6+Fseur4KannUra!F6+Fseur5KPV!F6+Fseur6KoS!F6+Fseur7LohtVe!F6+Fseur8NivU!F6+Fseur9PerhKi!F6+Fseur10RasTiimi!F6+Fseur11VetU!F6+Fseur12YlivKu!F6</f>
        <v>0</v>
      </c>
      <c r="G6" s="11">
        <f>Fseur1HalTo!G6+Fseur2HimU!G6+Fseur3KaJu!G6+Fseur4KannUra!G6+Fseur5KPV!G6+Fseur6KoS!G6+Fseur7LohtVe!G6+Fseur8NivU!G6+Fseur9PerhKi!G6+Fseur10RasTiimi!G6+Fseur11VetU!G6+Fseur12YlivKu!G6</f>
        <v>11</v>
      </c>
      <c r="H6" s="135"/>
      <c r="L6" s="7"/>
      <c r="M6" s="8">
        <v>2</v>
      </c>
      <c r="N6" s="56">
        <f>Fseur1HalTo!N6+Fseur2HimU!N6+Fseur3KaJu!N6+Fseur5KPV!N6+Fseur6KoS!N6+Fseur7LohtVe!N6+Fseur8NivU!N6+Fseur9PerhKi!N6+Fseur10RasTiimi!N6+Fseur11VetU!N6+Fseur12YlivKu!N6</f>
        <v>2</v>
      </c>
      <c r="O6" s="56">
        <f>Fseur1HalTo!O6+Fseur2HimU!O6+Fseur3KaJu!O6+Fseur5KPV!O6+Fseur6KoS!O6+Fseur7LohtVe!O6+Fseur8NivU!O6+Fseur9PerhKi!O6+Fseur10RasTiimi!O6+Fseur11VetU!O6+Fseur12YlivKu!O6</f>
        <v>0</v>
      </c>
      <c r="P6" s="56">
        <f>Fseur1HalTo!P6+Fseur2HimU!P6+Fseur3KaJu!P6+Fseur5KPV!P6+Fseur6KoS!P6+Fseur7LohtVe!P6+Fseur8NivU!P6+Fseur9PerhKi!P6+Fseur10RasTiimi!P6+Fseur11VetU!P6+Fseur12YlivKu!P6</f>
        <v>3</v>
      </c>
      <c r="Q6" s="11">
        <f>Fseur1HalTo!Q6+Fseur2HimU!Q6+Fseur3KaJu!Q6+Fseur5KPV!Q6+Fseur6KoS!Q6+Fseur7LohtVe!Q6+Fseur8NivU!Q6+Fseur9PerhKi!Q6+Fseur10RasTiimi!Q6+Fseur11VetU!Q6+Fseur12YlivKu!Q6</f>
        <v>0</v>
      </c>
      <c r="R6" s="11">
        <f>Fseur1HalTo!R6+Fseur2HimU!R6+Fseur3KaJu!R6+Fseur5KPV!R6+Fseur6KoS!R6+Fseur7LohtVe!R6+Fseur8NivU!R6+Fseur9PerhKi!R6+Fseur10RasTiimi!R6+Fseur11VetU!R6+Fseur12YlivKu!R6</f>
        <v>10</v>
      </c>
      <c r="W6" s="8">
        <v>2</v>
      </c>
      <c r="X6" s="53">
        <f>Fseur1HalTo!X6+Fseur2HimU!X6+Fseur3KaJu!X6+Fseur4KannUra!X6+Fseur5KPV!X6+Fseur6KoS!X6+Fseur9PerhKi!X6+FseurPyPo!AG6+Fseur10RasTiimi!X6+Fseur11VetU!X6+Fseur12YlivKu!X6</f>
        <v>4</v>
      </c>
      <c r="Y6" s="53">
        <f>Fseur1HalTo!Y6+Fseur2HimU!Y6+Fseur3KaJu!Y6+Fseur4KannUra!Y6+Fseur5KPV!Y6+Fseur6KoS!Y6+Fseur9PerhKi!Y6+FseurPyPo!AH6+Fseur10RasTiimi!Y6+Fseur11VetU!Y6+Fseur12YlivKu!Y6</f>
        <v>4</v>
      </c>
      <c r="Z6" s="53">
        <f>Fseur1HalTo!Z6+Fseur2HimU!Z6+Fseur3KaJu!Z6+Fseur4KannUra!Z6+Fseur5KPV!Z6+Fseur6KoS!Z6+Fseur9PerhKi!Z6+FseurPyPo!AI6+Fseur10RasTiimi!Z6+Fseur11VetU!Z6+Fseur12YlivKu!Z6</f>
        <v>0</v>
      </c>
      <c r="AA6" s="11">
        <f>Fseur1HalTo!AA6+Fseur2HimU!AA6+Fseur3KaJu!AA6+Fseur4KannUra!AA6+Fseur5KPV!AA6+Fseur6KoS!AA6+Fseur9PerhKi!AA6+FseurPyPo!AJ6+Fseur10RasTiimi!AA6+Fseur11VetU!AA6+Fseur12YlivKu!AA6</f>
        <v>0</v>
      </c>
      <c r="AB6" s="11">
        <f>Fseur1HalTo!AB6+Fseur2HimU!AB6+Fseur3KaJu!AB6+Fseur4KannUra!AB6+Fseur5KPV!AB6+Fseur6KoS!AB6+Fseur9PerhKi!AB6+FseurPyPo!AK6+Fseur10RasTiimi!AB6+Fseur11VetU!AB6+Fseur12YlivKu!AB6</f>
        <v>7</v>
      </c>
      <c r="AE6" s="77"/>
      <c r="AF6" s="78">
        <v>2</v>
      </c>
      <c r="AG6" s="76">
        <v>3</v>
      </c>
      <c r="AH6" s="76">
        <v>3</v>
      </c>
      <c r="AI6" s="76">
        <v>0</v>
      </c>
      <c r="AJ6" s="22">
        <v>0</v>
      </c>
      <c r="AK6" s="22">
        <v>6</v>
      </c>
    </row>
    <row r="7" spans="1:37" x14ac:dyDescent="0.25">
      <c r="A7" s="9"/>
      <c r="B7" s="10">
        <v>3</v>
      </c>
      <c r="C7" s="56">
        <f>Fseur1HalTo!C7+Fseur2HimU!C7+Fseur3KaJu!C7+Fseur4KannUra!C7+Fseur5KPV!C7+Fseur6KoS!C7+Fseur7LohtVe!C7+Fseur8NivU!C7+Fseur9PerhKi!C7+Fseur10RasTiimi!C7+Fseur11VetU!C7+Fseur12YlivKu!C7</f>
        <v>0</v>
      </c>
      <c r="D7" s="56">
        <f>Fseur1HalTo!D7+Fseur2HimU!D7+Fseur3KaJu!D7+Fseur4KannUra!D7+Fseur5KPV!D7+Fseur6KoS!D7+Fseur7LohtVe!D7+Fseur8NivU!D7+Fseur9PerhKi!D7+Fseur10RasTiimi!D7+Fseur11VetU!D7+Fseur12YlivKu!D7</f>
        <v>3</v>
      </c>
      <c r="E7" s="56">
        <f>Fseur1HalTo!E7+Fseur2HimU!E7+Fseur3KaJu!E7+Fseur4KannUra!E7+Fseur5KPV!E7+Fseur6KoS!E7+Fseur7LohtVe!E7+Fseur8NivU!E7+Fseur9PerhKi!E7+Fseur10RasTiimi!E7+Fseur11VetU!E7+Fseur12YlivKu!E7</f>
        <v>3</v>
      </c>
      <c r="F7" s="11">
        <f>Fseur1HalTo!F7+Fseur2HimU!F7+Fseur3KaJu!F7+Fseur4KannUra!F7+Fseur5KPV!F7+Fseur6KoS!F7+Fseur7LohtVe!F7+Fseur8NivU!F7+Fseur9PerhKi!F7+Fseur10RasTiimi!F7+Fseur11VetU!F7+Fseur12YlivKu!F7</f>
        <v>0</v>
      </c>
      <c r="G7" s="11">
        <f>Fseur1HalTo!G7+Fseur2HimU!G7+Fseur3KaJu!G7+Fseur4KannUra!G7+Fseur5KPV!G7+Fseur6KoS!G7+Fseur7LohtVe!G7+Fseur8NivU!G7+Fseur9PerhKi!G7+Fseur10RasTiimi!G7+Fseur11VetU!G7+Fseur12YlivKu!G7</f>
        <v>10</v>
      </c>
      <c r="H7" s="135"/>
      <c r="L7" s="9"/>
      <c r="M7" s="10">
        <v>3</v>
      </c>
      <c r="N7" s="56">
        <f>Fseur1HalTo!N7+Fseur2HimU!N7+Fseur3KaJu!N7+Fseur5KPV!N7+Fseur6KoS!N7+Fseur7LohtVe!N7+Fseur8NivU!N7+Fseur9PerhKi!N7+Fseur10RasTiimi!N7+Fseur11VetU!N7+Fseur12YlivKu!N7</f>
        <v>7</v>
      </c>
      <c r="O7" s="56">
        <f>Fseur1HalTo!O7+Fseur2HimU!O7+Fseur3KaJu!O7+Fseur5KPV!O7+Fseur6KoS!O7+Fseur7LohtVe!O7+Fseur8NivU!O7+Fseur9PerhKi!O7+Fseur10RasTiimi!O7+Fseur11VetU!O7+Fseur12YlivKu!O7</f>
        <v>6</v>
      </c>
      <c r="P7" s="56">
        <f>Fseur1HalTo!P7+Fseur2HimU!P7+Fseur3KaJu!P7+Fseur5KPV!P7+Fseur6KoS!P7+Fseur7LohtVe!P7+Fseur8NivU!P7+Fseur9PerhKi!P7+Fseur10RasTiimi!P7+Fseur11VetU!P7+Fseur12YlivKu!P7</f>
        <v>4</v>
      </c>
      <c r="Q7" s="11">
        <f>Fseur1HalTo!Q7+Fseur2HimU!Q7+Fseur3KaJu!Q7+Fseur5KPV!Q7+Fseur6KoS!Q7+Fseur7LohtVe!Q7+Fseur8NivU!Q7+Fseur9PerhKi!Q7+Fseur10RasTiimi!Q7+Fseur11VetU!Q7+Fseur12YlivKu!Q7</f>
        <v>1</v>
      </c>
      <c r="R7" s="11">
        <f>Fseur1HalTo!R7+Fseur2HimU!R7+Fseur3KaJu!R7+Fseur5KPV!R7+Fseur6KoS!R7+Fseur7LohtVe!R7+Fseur8NivU!R7+Fseur9PerhKi!R7+Fseur10RasTiimi!R7+Fseur11VetU!R7+Fseur12YlivKu!R7</f>
        <v>11</v>
      </c>
      <c r="V7" s="9"/>
      <c r="W7" s="10">
        <v>3</v>
      </c>
      <c r="X7" s="53">
        <f>Fseur1HalTo!X7+Fseur2HimU!X7+Fseur3KaJu!X7+Fseur4KannUra!X7+Fseur5KPV!X7+Fseur6KoS!X7+Fseur9PerhKi!X7+FseurPyPo!AG7+Fseur10RasTiimi!X7+Fseur11VetU!X7+Fseur12YlivKu!X7</f>
        <v>4</v>
      </c>
      <c r="Y7" s="53">
        <f>Fseur1HalTo!Y7+Fseur2HimU!Y7+Fseur3KaJu!Y7+Fseur4KannUra!Y7+Fseur5KPV!Y7+Fseur6KoS!Y7+Fseur9PerhKi!Y7+FseurPyPo!AH7+Fseur10RasTiimi!Y7+Fseur11VetU!Y7+Fseur12YlivKu!Y7</f>
        <v>5</v>
      </c>
      <c r="Z7" s="53">
        <f>Fseur1HalTo!Z7+Fseur2HimU!Z7+Fseur3KaJu!Z7+Fseur4KannUra!Z7+Fseur5KPV!Z7+Fseur6KoS!Z7+Fseur9PerhKi!Z7+FseurPyPo!AI7+Fseur10RasTiimi!Z7+Fseur11VetU!Z7+Fseur12YlivKu!Z7</f>
        <v>2</v>
      </c>
      <c r="AA7" s="11">
        <f>Fseur1HalTo!AA7+Fseur2HimU!AA7+Fseur3KaJu!AA7+Fseur4KannUra!AA7+Fseur5KPV!AA7+Fseur6KoS!AA7+Fseur9PerhKi!AA7+FseurPyPo!AJ7+Fseur10RasTiimi!AA7+Fseur11VetU!AA7+Fseur12YlivKu!AA7</f>
        <v>2</v>
      </c>
      <c r="AB7" s="11">
        <f>Fseur1HalTo!AB7+Fseur2HimU!AB7+Fseur3KaJu!AB7+Fseur4KannUra!AB7+Fseur5KPV!AB7+Fseur6KoS!AB7+Fseur9PerhKi!AB7+FseurPyPo!AK7+Fseur10RasTiimi!AB7+Fseur11VetU!AB7+Fseur12YlivKu!AB7</f>
        <v>18</v>
      </c>
      <c r="AE7" s="79"/>
      <c r="AF7" s="80">
        <v>3</v>
      </c>
      <c r="AG7" s="76">
        <v>6</v>
      </c>
      <c r="AH7" s="76">
        <v>6</v>
      </c>
      <c r="AI7" s="76">
        <v>2</v>
      </c>
      <c r="AJ7" s="22">
        <v>8</v>
      </c>
      <c r="AK7" s="22">
        <v>14</v>
      </c>
    </row>
    <row r="8" spans="1:37" x14ac:dyDescent="0.25">
      <c r="A8" t="s">
        <v>5</v>
      </c>
      <c r="C8" s="57">
        <f>SUM(C5:C7)</f>
        <v>5</v>
      </c>
      <c r="D8" s="58">
        <f>SUM(D5:D7)</f>
        <v>6</v>
      </c>
      <c r="E8" s="58">
        <f>SUM(E5:E7)</f>
        <v>8</v>
      </c>
      <c r="F8" s="14">
        <f>SUM(F5:F7)</f>
        <v>1</v>
      </c>
      <c r="G8" s="15">
        <f>SUM(G5:G7)</f>
        <v>25</v>
      </c>
      <c r="H8" s="189">
        <f>SUM(C8:G8)</f>
        <v>45</v>
      </c>
      <c r="I8" s="67">
        <f>SUM(S8)</f>
        <v>47</v>
      </c>
      <c r="J8" s="65">
        <f>SUM(T8)</f>
        <v>51</v>
      </c>
      <c r="K8" s="68">
        <f>SUM(U8)</f>
        <v>53</v>
      </c>
      <c r="L8" t="s">
        <v>5</v>
      </c>
      <c r="N8" s="57">
        <f>SUM(N5:N7)</f>
        <v>9</v>
      </c>
      <c r="O8" s="58">
        <f>SUM(O5:O7)</f>
        <v>7</v>
      </c>
      <c r="P8" s="58">
        <f>SUM(P5:P7)</f>
        <v>8</v>
      </c>
      <c r="Q8" s="14">
        <f>SUM(Q5:Q7)</f>
        <v>1</v>
      </c>
      <c r="R8" s="15">
        <f>SUM(R5:R7)</f>
        <v>22</v>
      </c>
      <c r="S8" s="67">
        <f>SUM(N8:R8)</f>
        <v>47</v>
      </c>
      <c r="T8" s="65">
        <v>51</v>
      </c>
      <c r="U8" s="68">
        <v>53</v>
      </c>
      <c r="V8" s="7" t="s">
        <v>5</v>
      </c>
      <c r="X8" s="54">
        <f>SUM(X5:X7)</f>
        <v>8</v>
      </c>
      <c r="Y8" s="55">
        <f>SUM(Y5:Y7)</f>
        <v>11</v>
      </c>
      <c r="Z8" s="55">
        <f>SUM(Z5:Z7)</f>
        <v>4</v>
      </c>
      <c r="AA8" s="14">
        <f>SUM(AA5:AA7)</f>
        <v>2</v>
      </c>
      <c r="AB8" s="15">
        <f>SUM(AB5:AB7)</f>
        <v>26</v>
      </c>
      <c r="AC8" s="65">
        <f>SUM(X8:AB8)</f>
        <v>51</v>
      </c>
      <c r="AD8" s="68">
        <f>SUM(AG8:AK8)</f>
        <v>53</v>
      </c>
      <c r="AE8" s="77"/>
      <c r="AF8" s="22" t="s">
        <v>5</v>
      </c>
      <c r="AG8" s="81">
        <f>SUM(AG5:AG7)</f>
        <v>10</v>
      </c>
      <c r="AH8" s="82">
        <f>SUM(AH5:AH7)</f>
        <v>11</v>
      </c>
      <c r="AI8" s="82">
        <f>SUM(AI5:AI7)</f>
        <v>3</v>
      </c>
      <c r="AJ8" s="83">
        <f>SUM(AJ5:AJ7)</f>
        <v>8</v>
      </c>
      <c r="AK8" s="84">
        <f>SUM(AK5:AK7)</f>
        <v>21</v>
      </c>
    </row>
    <row r="9" spans="1:37" x14ac:dyDescent="0.25">
      <c r="I9" t="s">
        <v>533</v>
      </c>
      <c r="S9" t="s">
        <v>189</v>
      </c>
      <c r="T9" t="s">
        <v>189</v>
      </c>
      <c r="AC9" t="s">
        <v>189</v>
      </c>
      <c r="AE9" s="77"/>
      <c r="AF9" s="22"/>
      <c r="AG9" s="22"/>
      <c r="AH9" s="22"/>
      <c r="AI9" s="22"/>
      <c r="AJ9" s="22"/>
      <c r="AK9" s="22"/>
    </row>
    <row r="10" spans="1:37" x14ac:dyDescent="0.25">
      <c r="A10" t="s">
        <v>4</v>
      </c>
      <c r="L10" t="s">
        <v>4</v>
      </c>
      <c r="V10" s="7" t="s">
        <v>4</v>
      </c>
      <c r="AE10" s="77" t="s">
        <v>4</v>
      </c>
      <c r="AF10" s="22"/>
      <c r="AG10" s="22"/>
      <c r="AH10" s="22"/>
      <c r="AI10" s="22"/>
      <c r="AJ10" s="22"/>
      <c r="AK10" s="22"/>
    </row>
    <row r="11" spans="1:37" x14ac:dyDescent="0.25">
      <c r="C11" s="1" t="s">
        <v>1</v>
      </c>
      <c r="D11" s="2"/>
      <c r="E11" s="2"/>
      <c r="F11" s="2"/>
      <c r="G11" s="3"/>
      <c r="H11" s="135"/>
      <c r="N11" s="1" t="s">
        <v>1</v>
      </c>
      <c r="O11" s="2"/>
      <c r="P11" s="2"/>
      <c r="Q11" s="2"/>
      <c r="R11" s="3"/>
      <c r="X11" s="1" t="s">
        <v>1</v>
      </c>
      <c r="Y11" s="2"/>
      <c r="Z11" s="2"/>
      <c r="AA11" s="2"/>
      <c r="AB11" s="3"/>
      <c r="AE11" s="77"/>
      <c r="AF11" s="22"/>
      <c r="AG11" s="70" t="s">
        <v>1</v>
      </c>
      <c r="AH11" s="71"/>
      <c r="AI11" s="71"/>
      <c r="AJ11" s="71"/>
      <c r="AK11" s="72"/>
    </row>
    <row r="12" spans="1:37" x14ac:dyDescent="0.25">
      <c r="C12" s="4" t="s">
        <v>7</v>
      </c>
      <c r="D12" s="5" t="s">
        <v>8</v>
      </c>
      <c r="E12" s="5" t="s">
        <v>9</v>
      </c>
      <c r="F12" s="5" t="s">
        <v>10</v>
      </c>
      <c r="G12" s="6" t="s">
        <v>12</v>
      </c>
      <c r="H12" s="27"/>
      <c r="N12" s="4" t="s">
        <v>7</v>
      </c>
      <c r="O12" s="5" t="s">
        <v>8</v>
      </c>
      <c r="P12" s="5" t="s">
        <v>9</v>
      </c>
      <c r="Q12" s="5" t="s">
        <v>10</v>
      </c>
      <c r="R12" s="6" t="s">
        <v>12</v>
      </c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E12" s="77"/>
      <c r="AF12" s="22"/>
      <c r="AG12" s="73" t="s">
        <v>7</v>
      </c>
      <c r="AH12" s="74" t="s">
        <v>8</v>
      </c>
      <c r="AI12" s="74" t="s">
        <v>9</v>
      </c>
      <c r="AJ12" s="74" t="s">
        <v>10</v>
      </c>
      <c r="AK12" s="75" t="s">
        <v>12</v>
      </c>
    </row>
    <row r="13" spans="1:37" x14ac:dyDescent="0.25">
      <c r="A13" s="1" t="s">
        <v>2</v>
      </c>
      <c r="B13" s="3">
        <v>1</v>
      </c>
      <c r="C13" s="56">
        <f>Fseur1HalTo!C13+Fseur2HimU!C13+Fseur3KaJu!C13+Fseur4KannUra!C13+Fseur5KPV!C13+Fseur6KoS!C13+Fseur7LohtVe!C13+Fseur8NivU!C13+Fseur9PerhKi!C13+Fseur10RasTiimi!C13+Fseur11VetU!C13+Fseur12YlivKu!C13</f>
        <v>2</v>
      </c>
      <c r="D13" s="56">
        <f>Fseur1HalTo!D13+Fseur2HimU!D13+Fseur3KaJu!D13+Fseur4KannUra!D13+Fseur5KPV!D13+Fseur6KoS!D13+Fseur7LohtVe!D13+Fseur8NivU!D13+Fseur9PerhKi!D13+Fseur10RasTiimi!D13+Fseur11VetU!D13+Fseur12YlivKu!D13</f>
        <v>1</v>
      </c>
      <c r="E13" s="56">
        <f>Fseur1HalTo!E13+Fseur2HimU!E13+Fseur3KaJu!E13+Fseur4KannUra!E13+Fseur5KPV!E13+Fseur6KoS!E13+Fseur7LohtVe!E13+Fseur8NivU!E13+Fseur9PerhKi!E13+Fseur10RasTiimi!E13+Fseur11VetU!E13+Fseur12YlivKu!E13</f>
        <v>2</v>
      </c>
      <c r="F13" s="11">
        <f>Fseur1HalTo!F13+Fseur2HimU!F13+Fseur3KaJu!F13+Fseur4KannUra!F13+Fseur5KPV!F13+Fseur6KoS!F13+Fseur7LohtVe!F13+Fseur8NivU!F13+Fseur9PerhKi!F13+Fseur10RasTiimi!F13+Fseur11VetU!F13+Fseur12YlivKu!F13</f>
        <v>1</v>
      </c>
      <c r="G13" s="11">
        <f>Fseur1HalTo!G13+Fseur2HimU!G13+Fseur3KaJu!G13+Fseur4KannUra!G13+Fseur5KPV!G13+Fseur6KoS!G13+Fseur7LohtVe!G13+Fseur8NivU!G13+Fseur9PerhKi!G13+Fseur10RasTiimi!G13+Fseur11VetU!G13+Fseur12YlivKu!G13</f>
        <v>4</v>
      </c>
      <c r="H13" s="135"/>
      <c r="L13" s="1" t="s">
        <v>2</v>
      </c>
      <c r="M13" s="3">
        <v>1</v>
      </c>
      <c r="N13" s="56">
        <f>Fseur1HalTo!N13+Fseur2HimU!N13+Fseur3KaJu!N13+Fseur5KPV!N13+Fseur6KoS!N13+Fseur7LohtVe!N13+Fseur8NivU!N13+Fseur9PerhKi!N13+Fseur10RasTiimi!N13+Fseur11VetU!N13+Fseur12YlivKu!N13</f>
        <v>4</v>
      </c>
      <c r="O13" s="56">
        <f>Fseur1HalTo!O13+Fseur2HimU!O13+Fseur3KaJu!O13+Fseur5KPV!O13+Fseur6KoS!O13+Fseur7LohtVe!O13+Fseur8NivU!O13+Fseur9PerhKi!O13+Fseur10RasTiimi!O13+Fseur11VetU!O13+Fseur12YlivKu!O13</f>
        <v>2</v>
      </c>
      <c r="P13" s="56">
        <f>Fseur1HalTo!P13+Fseur2HimU!P13+Fseur3KaJu!P13+Fseur5KPV!P13+Fseur6KoS!P13+Fseur7LohtVe!P13+Fseur8NivU!P13+Fseur9PerhKi!P13+Fseur10RasTiimi!P13+Fseur11VetU!P13+Fseur12YlivKu!P13</f>
        <v>2</v>
      </c>
      <c r="Q13" s="11">
        <f>Fseur1HalTo!Q13+Fseur2HimU!Q13+Fseur3KaJu!Q13+Fseur5KPV!Q13+Fseur6KoS!Q13+Fseur7LohtVe!Q13+Fseur8NivU!Q13+Fseur9PerhKi!Q13+Fseur10RasTiimi!Q13+Fseur11VetU!Q13+Fseur12YlivKu!Q13</f>
        <v>0</v>
      </c>
      <c r="R13" s="11">
        <f>Fseur1HalTo!R13+Fseur2HimU!R13+Fseur3KaJu!R13+Fseur5KPV!R13+Fseur6KoS!R13+Fseur7LohtVe!R13+Fseur8NivU!R13+Fseur9PerhKi!R13+Fseur10RasTiimi!R13+Fseur11VetU!R13+Fseur12YlivKu!R13</f>
        <v>2</v>
      </c>
      <c r="V13" s="1" t="s">
        <v>2</v>
      </c>
      <c r="W13" s="3">
        <v>1</v>
      </c>
      <c r="X13" s="53">
        <f>Fseur1HalTo!X13+Fseur2HimU!X13+Fseur3KaJu!X13+Fseur4KannUra!X13+Fseur5KPV!X13+Fseur6KoS!X13+Fseur9PerhKi!X13+FseurPyPo!AG13+Fseur10RasTiimi!X13+Fseur11VetU!X13+Fseur12YlivKu!X13</f>
        <v>1</v>
      </c>
      <c r="Y13" s="53">
        <f>Fseur1HalTo!Y13+Fseur2HimU!Y13+Fseur3KaJu!Y13+Fseur4KannUra!Y13+Fseur5KPV!Y13+Fseur6KoS!Y13+Fseur9PerhKi!Y13+FseurPyPo!AH13+Fseur10RasTiimi!Y13+Fseur11VetU!Y13+Fseur12YlivKu!Y13</f>
        <v>1</v>
      </c>
      <c r="Z13" s="53">
        <f>Fseur1HalTo!Z13+Fseur2HimU!Z13+Fseur3KaJu!Z13+Fseur4KannUra!Z13+Fseur5KPV!Z13+Fseur6KoS!Z13+Fseur9PerhKi!Z13+FseurPyPo!AI13+Fseur10RasTiimi!Z13+Fseur11VetU!Z13+Fseur12YlivKu!Z13</f>
        <v>1</v>
      </c>
      <c r="AA13" s="11">
        <f>Fseur1HalTo!AA13+Fseur2HimU!AA13+Fseur3KaJu!AA13+Fseur4KannUra!AA13+Fseur5KPV!AA13+Fseur6KoS!AA13+Fseur9PerhKi!AA13+FseurPyPo!AJ13+Fseur10RasTiimi!AA13+Fseur11VetU!AA13+Fseur12YlivKu!AA13</f>
        <v>0</v>
      </c>
      <c r="AB13" s="11">
        <f>Fseur1HalTo!AB13+Fseur2HimU!AB13+Fseur3KaJu!AB13+Fseur4KannUra!AB13+Fseur5KPV!AB13+Fseur6KoS!AB13+Fseur9PerhKi!AB13+FseurPyPo!AK13+Fseur10RasTiimi!AB13+Fseur11VetU!AB13+Fseur12YlivKu!AB13</f>
        <v>4</v>
      </c>
      <c r="AE13" s="70" t="s">
        <v>2</v>
      </c>
      <c r="AF13" s="72">
        <v>1</v>
      </c>
      <c r="AG13" s="76">
        <v>4</v>
      </c>
      <c r="AH13" s="76">
        <v>2</v>
      </c>
      <c r="AI13" s="76">
        <v>1</v>
      </c>
      <c r="AJ13" s="22">
        <v>0</v>
      </c>
      <c r="AK13" s="22">
        <v>5</v>
      </c>
    </row>
    <row r="14" spans="1:37" x14ac:dyDescent="0.25">
      <c r="A14" s="7"/>
      <c r="B14" s="8">
        <v>2</v>
      </c>
      <c r="C14" s="56">
        <f>Fseur1HalTo!C14+Fseur2HimU!C14+Fseur3KaJu!C14+Fseur4KannUra!C14+Fseur5KPV!C14+Fseur6KoS!C14+Fseur7LohtVe!C14+Fseur8NivU!C14+Fseur9PerhKi!C14+Fseur10RasTiimi!C14+Fseur11VetU!C14+Fseur12YlivKu!C14</f>
        <v>7</v>
      </c>
      <c r="D14" s="56">
        <f>Fseur1HalTo!D14+Fseur2HimU!D14+Fseur3KaJu!D14+Fseur4KannUra!D14+Fseur5KPV!D14+Fseur6KoS!D14+Fseur7LohtVe!D14+Fseur8NivU!D14+Fseur9PerhKi!D14+Fseur10RasTiimi!D14+Fseur11VetU!D14+Fseur12YlivKu!D14</f>
        <v>4</v>
      </c>
      <c r="E14" s="56">
        <f>Fseur1HalTo!E14+Fseur2HimU!E14+Fseur3KaJu!E14+Fseur4KannUra!E14+Fseur5KPV!E14+Fseur6KoS!E14+Fseur7LohtVe!E14+Fseur8NivU!E14+Fseur9PerhKi!E14+Fseur10RasTiimi!E14+Fseur11VetU!E14+Fseur12YlivKu!E14</f>
        <v>2</v>
      </c>
      <c r="F14" s="11">
        <f>Fseur1HalTo!F14+Fseur2HimU!F14+Fseur3KaJu!F14+Fseur4KannUra!F14+Fseur5KPV!F14+Fseur6KoS!F14+Fseur7LohtVe!F14+Fseur8NivU!F14+Fseur9PerhKi!F14+Fseur10RasTiimi!F14+Fseur11VetU!F14+Fseur12YlivKu!F14</f>
        <v>0</v>
      </c>
      <c r="G14" s="11">
        <f>Fseur1HalTo!G14+Fseur2HimU!G14+Fseur3KaJu!G14+Fseur4KannUra!G14+Fseur5KPV!G14+Fseur6KoS!G14+Fseur7LohtVe!G14+Fseur8NivU!G14+Fseur9PerhKi!G14+Fseur10RasTiimi!G14+Fseur11VetU!G14+Fseur12YlivKu!G14</f>
        <v>15</v>
      </c>
      <c r="H14" s="135"/>
      <c r="L14" s="7"/>
      <c r="M14" s="8">
        <v>2</v>
      </c>
      <c r="N14" s="56">
        <f>Fseur1HalTo!N14+Fseur2HimU!N14+Fseur3KaJu!N14+Fseur5KPV!N14+Fseur6KoS!N14+Fseur7LohtVe!N14+Fseur8NivU!N14+Fseur9PerhKi!N14+Fseur10RasTiimi!N14+Fseur11VetU!N14+Fseur12YlivKu!N14</f>
        <v>4</v>
      </c>
      <c r="O14" s="56">
        <f>Fseur1HalTo!O14+Fseur2HimU!O14+Fseur3KaJu!O14+Fseur5KPV!O14+Fseur6KoS!O14+Fseur7LohtVe!O14+Fseur8NivU!O14+Fseur9PerhKi!O14+Fseur10RasTiimi!O14+Fseur11VetU!O14+Fseur12YlivKu!O14</f>
        <v>5</v>
      </c>
      <c r="P14" s="56">
        <f>Fseur1HalTo!P14+Fseur2HimU!P14+Fseur3KaJu!P14+Fseur5KPV!P14+Fseur6KoS!P14+Fseur7LohtVe!P14+Fseur8NivU!P14+Fseur9PerhKi!P14+Fseur10RasTiimi!P14+Fseur11VetU!P14+Fseur12YlivKu!P14</f>
        <v>0</v>
      </c>
      <c r="Q14" s="11">
        <f>Fseur1HalTo!Q14+Fseur2HimU!Q14+Fseur3KaJu!Q14+Fseur5KPV!Q14+Fseur6KoS!Q14+Fseur7LohtVe!Q14+Fseur8NivU!Q14+Fseur9PerhKi!Q14+Fseur10RasTiimi!Q14+Fseur11VetU!Q14+Fseur12YlivKu!Q14</f>
        <v>1</v>
      </c>
      <c r="R14" s="11">
        <f>Fseur1HalTo!R14+Fseur2HimU!R14+Fseur3KaJu!R14+Fseur5KPV!R14+Fseur6KoS!R14+Fseur7LohtVe!R14+Fseur8NivU!R14+Fseur9PerhKi!R14+Fseur10RasTiimi!R14+Fseur11VetU!R14+Fseur12YlivKu!R14</f>
        <v>10</v>
      </c>
      <c r="W14" s="8">
        <v>2</v>
      </c>
      <c r="X14" s="53">
        <f>Fseur1HalTo!X14+Fseur2HimU!X14+Fseur3KaJu!X14+Fseur4KannUra!X14+Fseur5KPV!X14+Fseur6KoS!X14+Fseur9PerhKi!X14+FseurPyPo!AG14+Fseur10RasTiimi!X14+Fseur11VetU!X14+Fseur12YlivKu!X14</f>
        <v>4</v>
      </c>
      <c r="Y14" s="53">
        <f>Fseur1HalTo!Y14+Fseur2HimU!Y14+Fseur3KaJu!Y14+Fseur4KannUra!Y14+Fseur5KPV!Y14+Fseur6KoS!Y14+Fseur9PerhKi!Y14+FseurPyPo!AH14+Fseur10RasTiimi!Y14+Fseur11VetU!Y14+Fseur12YlivKu!Y14</f>
        <v>4</v>
      </c>
      <c r="Z14" s="53">
        <f>Fseur1HalTo!Z14+Fseur2HimU!Z14+Fseur3KaJu!Z14+Fseur4KannUra!Z14+Fseur5KPV!Z14+Fseur6KoS!Z14+Fseur9PerhKi!Z14+FseurPyPo!AI14+Fseur10RasTiimi!Z14+Fseur11VetU!Z14+Fseur12YlivKu!Z14</f>
        <v>1</v>
      </c>
      <c r="AA14" s="11">
        <f>Fseur1HalTo!AA14+Fseur2HimU!AA14+Fseur3KaJu!AA14+Fseur4KannUra!AA14+Fseur5KPV!AA14+Fseur6KoS!AA14+Fseur9PerhKi!AA14+FseurPyPo!AJ14+Fseur10RasTiimi!AA14+Fseur11VetU!AA14+Fseur12YlivKu!AA14</f>
        <v>1</v>
      </c>
      <c r="AB14" s="11">
        <f>Fseur1HalTo!AB14+Fseur2HimU!AB14+Fseur3KaJu!AB14+Fseur4KannUra!AB14+Fseur5KPV!AB14+Fseur6KoS!AB14+Fseur9PerhKi!AB14+FseurPyPo!AK14+Fseur10RasTiimi!AB14+Fseur11VetU!AB14+Fseur12YlivKu!AB14</f>
        <v>16</v>
      </c>
      <c r="AE14" s="77"/>
      <c r="AF14" s="78">
        <v>2</v>
      </c>
      <c r="AG14" s="76">
        <v>3</v>
      </c>
      <c r="AH14" s="76">
        <v>2</v>
      </c>
      <c r="AI14" s="76">
        <v>0</v>
      </c>
      <c r="AJ14" s="22">
        <v>0</v>
      </c>
      <c r="AK14" s="22">
        <v>12</v>
      </c>
    </row>
    <row r="15" spans="1:37" x14ac:dyDescent="0.25">
      <c r="A15" s="9"/>
      <c r="B15" s="10">
        <v>3</v>
      </c>
      <c r="C15" s="56">
        <f>Fseur1HalTo!C15+Fseur2HimU!C15+Fseur3KaJu!C15+Fseur4KannUra!C15+Fseur5KPV!C15+Fseur6KoS!C15+Fseur7LohtVe!C15+Fseur8NivU!C15+Fseur9PerhKi!C15+Fseur10RasTiimi!C15+Fseur11VetU!C15+Fseur12YlivKu!C15</f>
        <v>4</v>
      </c>
      <c r="D15" s="56">
        <f>Fseur1HalTo!D15+Fseur2HimU!D15+Fseur3KaJu!D15+Fseur4KannUra!D15+Fseur5KPV!D15+Fseur6KoS!D15+Fseur7LohtVe!D15+Fseur8NivU!D15+Fseur9PerhKi!D15+Fseur10RasTiimi!D15+Fseur11VetU!D15+Fseur12YlivKu!D15</f>
        <v>1</v>
      </c>
      <c r="E15" s="56">
        <f>Fseur1HalTo!E15+Fseur2HimU!E15+Fseur3KaJu!E15+Fseur4KannUra!E15+Fseur5KPV!E15+Fseur6KoS!E15+Fseur7LohtVe!E15+Fseur8NivU!E15+Fseur9PerhKi!E15+Fseur10RasTiimi!E15+Fseur11VetU!E15+Fseur12YlivKu!E15</f>
        <v>1</v>
      </c>
      <c r="F15" s="11">
        <f>Fseur1HalTo!F15+Fseur2HimU!F15+Fseur3KaJu!F15+Fseur4KannUra!F15+Fseur5KPV!F15+Fseur6KoS!F15+Fseur7LohtVe!F15+Fseur8NivU!F15+Fseur9PerhKi!F15+Fseur10RasTiimi!F15+Fseur11VetU!F15+Fseur12YlivKu!F15</f>
        <v>1</v>
      </c>
      <c r="G15" s="11">
        <f>Fseur1HalTo!G15+Fseur2HimU!G15+Fseur3KaJu!G15+Fseur4KannUra!G15+Fseur5KPV!G15+Fseur6KoS!G15+Fseur7LohtVe!G15+Fseur8NivU!G15+Fseur9PerhKi!G15+Fseur10RasTiimi!G15+Fseur11VetU!G15+Fseur12YlivKu!G15</f>
        <v>14</v>
      </c>
      <c r="H15" s="135"/>
      <c r="L15" s="9"/>
      <c r="M15" s="10">
        <v>3</v>
      </c>
      <c r="N15" s="56">
        <f>Fseur1HalTo!N15+Fseur2HimU!N15+Fseur3KaJu!N15+Fseur5KPV!N15+Fseur6KoS!N15+Fseur7LohtVe!N15+Fseur8NivU!N15+Fseur9PerhKi!N15+Fseur10RasTiimi!N15+Fseur11VetU!N15+Fseur12YlivKu!N15</f>
        <v>2</v>
      </c>
      <c r="O15" s="56">
        <f>Fseur1HalTo!O15+Fseur2HimU!O15+Fseur3KaJu!O15+Fseur5KPV!O15+Fseur6KoS!O15+Fseur7LohtVe!O15+Fseur8NivU!O15+Fseur9PerhKi!O15+Fseur10RasTiimi!O15+Fseur11VetU!O15+Fseur12YlivKu!O15</f>
        <v>3</v>
      </c>
      <c r="P15" s="56">
        <f>Fseur1HalTo!P15+Fseur2HimU!P15+Fseur3KaJu!P15+Fseur5KPV!P15+Fseur6KoS!P15+Fseur7LohtVe!P15+Fseur8NivU!P15+Fseur9PerhKi!P15+Fseur10RasTiimi!P15+Fseur11VetU!P15+Fseur12YlivKu!P15</f>
        <v>2</v>
      </c>
      <c r="Q15" s="11">
        <f>Fseur1HalTo!Q15+Fseur2HimU!Q15+Fseur3KaJu!Q15+Fseur5KPV!Q15+Fseur6KoS!Q15+Fseur7LohtVe!Q15+Fseur8NivU!Q15+Fseur9PerhKi!Q15+Fseur10RasTiimi!Q15+Fseur11VetU!Q15+Fseur12YlivKu!Q15</f>
        <v>0</v>
      </c>
      <c r="R15" s="11">
        <f>Fseur1HalTo!R15+Fseur2HimU!R15+Fseur3KaJu!R15+Fseur5KPV!R15+Fseur6KoS!R15+Fseur7LohtVe!R15+Fseur8NivU!R15+Fseur9PerhKi!R15+Fseur10RasTiimi!R15+Fseur11VetU!R15+Fseur12YlivKu!R15</f>
        <v>10</v>
      </c>
      <c r="V15" s="9"/>
      <c r="W15" s="10">
        <v>3</v>
      </c>
      <c r="X15" s="53">
        <f>Fseur1HalTo!X15+Fseur2HimU!X15+Fseur3KaJu!X15+Fseur4KannUra!X15+Fseur5KPV!X15+Fseur6KoS!X15+Fseur9PerhKi!X15+FseurPyPo!AG15+Fseur10RasTiimi!X15+Fseur11VetU!X15+Fseur12YlivKu!X15</f>
        <v>1</v>
      </c>
      <c r="Y15" s="53">
        <f>Fseur1HalTo!Y15+Fseur2HimU!Y15+Fseur3KaJu!Y15+Fseur4KannUra!Y15+Fseur5KPV!Y15+Fseur6KoS!Y15+Fseur9PerhKi!Y15+FseurPyPo!AH15+Fseur10RasTiimi!Y15+Fseur11VetU!Y15+Fseur12YlivKu!Y15</f>
        <v>7</v>
      </c>
      <c r="Z15" s="53">
        <f>Fseur1HalTo!Z15+Fseur2HimU!Z15+Fseur3KaJu!Z15+Fseur4KannUra!Z15+Fseur5KPV!Z15+Fseur6KoS!Z15+Fseur9PerhKi!Z15+FseurPyPo!AI15+Fseur10RasTiimi!Z15+Fseur11VetU!Z15+Fseur12YlivKu!Z15</f>
        <v>3</v>
      </c>
      <c r="AA15" s="11">
        <f>Fseur1HalTo!AA15+Fseur2HimU!AA15+Fseur3KaJu!AA15+Fseur4KannUra!AA15+Fseur5KPV!AA15+Fseur6KoS!AA15+Fseur9PerhKi!AA15+FseurPyPo!AJ15+Fseur10RasTiimi!AA15+Fseur11VetU!AA15+Fseur12YlivKu!AA15</f>
        <v>1</v>
      </c>
      <c r="AB15" s="11">
        <f>Fseur1HalTo!AB15+Fseur2HimU!AB15+Fseur3KaJu!AB15+Fseur4KannUra!AB15+Fseur5KPV!AB15+Fseur6KoS!AB15+Fseur9PerhKi!AB15+FseurPyPo!AK15+Fseur10RasTiimi!AB15+Fseur11VetU!AB15+Fseur12YlivKu!AB15</f>
        <v>10</v>
      </c>
      <c r="AE15" s="79"/>
      <c r="AF15" s="80">
        <v>3</v>
      </c>
      <c r="AG15" s="76">
        <v>4</v>
      </c>
      <c r="AH15" s="76">
        <v>5</v>
      </c>
      <c r="AI15" s="76">
        <v>2</v>
      </c>
      <c r="AJ15" s="22">
        <v>2</v>
      </c>
      <c r="AK15" s="22">
        <v>21</v>
      </c>
    </row>
    <row r="16" spans="1:37" x14ac:dyDescent="0.25">
      <c r="A16" t="s">
        <v>5</v>
      </c>
      <c r="C16" s="57">
        <f>SUM(C13:C15)</f>
        <v>13</v>
      </c>
      <c r="D16" s="58">
        <f>SUM(D13:D15)</f>
        <v>6</v>
      </c>
      <c r="E16" s="58">
        <f>SUM(E13:E15)</f>
        <v>5</v>
      </c>
      <c r="F16" s="14">
        <f>SUM(F13:F15)</f>
        <v>2</v>
      </c>
      <c r="G16" s="15">
        <f>SUM(G13:G15)</f>
        <v>33</v>
      </c>
      <c r="H16" s="189">
        <f>SUM(C16:G16)</f>
        <v>59</v>
      </c>
      <c r="I16" s="67">
        <f>SUM(S16)</f>
        <v>47</v>
      </c>
      <c r="J16" s="65">
        <f>SUM(T16)</f>
        <v>55</v>
      </c>
      <c r="K16" s="68">
        <f>SUM(U16)</f>
        <v>63</v>
      </c>
      <c r="L16" t="s">
        <v>5</v>
      </c>
      <c r="N16" s="57">
        <f>SUM(N13:N15)</f>
        <v>10</v>
      </c>
      <c r="O16" s="58">
        <f>SUM(O13:O15)</f>
        <v>10</v>
      </c>
      <c r="P16" s="58">
        <f>SUM(P13:P15)</f>
        <v>4</v>
      </c>
      <c r="Q16" s="14">
        <f>SUM(Q13:Q15)</f>
        <v>1</v>
      </c>
      <c r="R16" s="15">
        <f>SUM(R13:R15)</f>
        <v>22</v>
      </c>
      <c r="S16" s="67">
        <f>SUM(N16:R16)</f>
        <v>47</v>
      </c>
      <c r="T16" s="65">
        <v>55</v>
      </c>
      <c r="U16" s="68">
        <v>63</v>
      </c>
      <c r="V16" s="7" t="s">
        <v>5</v>
      </c>
      <c r="X16" s="54">
        <f>SUM(X13:X15)</f>
        <v>6</v>
      </c>
      <c r="Y16" s="55">
        <f>SUM(Y13:Y15)</f>
        <v>12</v>
      </c>
      <c r="Z16" s="55">
        <f>SUM(Z13:Z15)</f>
        <v>5</v>
      </c>
      <c r="AA16" s="14">
        <f>SUM(AA13:AA15)</f>
        <v>2</v>
      </c>
      <c r="AB16" s="15">
        <f>SUM(AB13:AB15)</f>
        <v>30</v>
      </c>
      <c r="AC16" s="65">
        <f>SUM(X16:AB16)</f>
        <v>55</v>
      </c>
      <c r="AD16" s="68">
        <f>SUM(AG16:AK16)</f>
        <v>63</v>
      </c>
      <c r="AE16" s="77"/>
      <c r="AF16" s="22" t="s">
        <v>5</v>
      </c>
      <c r="AG16" s="81">
        <f>SUM(AG13:AG15)</f>
        <v>11</v>
      </c>
      <c r="AH16" s="82">
        <f>SUM(AH13:AH15)</f>
        <v>9</v>
      </c>
      <c r="AI16" s="82">
        <f>SUM(AI13:AI15)</f>
        <v>3</v>
      </c>
      <c r="AJ16" s="83">
        <f>SUM(AJ13:AJ15)</f>
        <v>2</v>
      </c>
      <c r="AK16" s="84">
        <f>SUM(AK13:AK15)</f>
        <v>38</v>
      </c>
    </row>
    <row r="17" spans="1:37" x14ac:dyDescent="0.25">
      <c r="I17" t="s">
        <v>190</v>
      </c>
      <c r="S17" t="s">
        <v>190</v>
      </c>
      <c r="T17" t="s">
        <v>190</v>
      </c>
      <c r="AC17" t="s">
        <v>190</v>
      </c>
      <c r="AE17" s="77"/>
      <c r="AF17" s="22"/>
      <c r="AG17" s="22"/>
      <c r="AH17" s="22"/>
      <c r="AI17" s="22"/>
      <c r="AJ17" s="22"/>
      <c r="AK17" s="22"/>
    </row>
    <row r="18" spans="1:37" x14ac:dyDescent="0.25">
      <c r="AE18" s="77"/>
      <c r="AF18" s="22"/>
      <c r="AG18" s="22"/>
      <c r="AH18" s="22"/>
      <c r="AI18" s="22"/>
      <c r="AJ18" s="22"/>
      <c r="AK18" s="22"/>
    </row>
    <row r="19" spans="1:37" s="16" customFormat="1" x14ac:dyDescent="0.25">
      <c r="C19" s="93">
        <f t="shared" ref="C19:I19" si="0">SUM(C16)+C8</f>
        <v>18</v>
      </c>
      <c r="D19" s="94">
        <f t="shared" si="0"/>
        <v>12</v>
      </c>
      <c r="E19" s="95">
        <f t="shared" si="0"/>
        <v>13</v>
      </c>
      <c r="F19" s="51">
        <f t="shared" si="0"/>
        <v>3</v>
      </c>
      <c r="G19" s="51">
        <f t="shared" si="0"/>
        <v>58</v>
      </c>
      <c r="H19" s="190">
        <f>SUM(C19:G19)</f>
        <v>104</v>
      </c>
      <c r="I19" s="66">
        <f t="shared" si="0"/>
        <v>94</v>
      </c>
      <c r="J19" s="64">
        <f>SUM(J16)+J8</f>
        <v>106</v>
      </c>
      <c r="K19" s="69">
        <f>SUM(K16)+K8</f>
        <v>116</v>
      </c>
      <c r="N19" s="93">
        <f t="shared" ref="N19:S19" si="1">SUM(N16)+N8</f>
        <v>19</v>
      </c>
      <c r="O19" s="94">
        <f t="shared" si="1"/>
        <v>17</v>
      </c>
      <c r="P19" s="95">
        <f t="shared" si="1"/>
        <v>12</v>
      </c>
      <c r="Q19" s="51">
        <f t="shared" si="1"/>
        <v>2</v>
      </c>
      <c r="R19" s="51">
        <f t="shared" si="1"/>
        <v>44</v>
      </c>
      <c r="S19" s="66">
        <f t="shared" si="1"/>
        <v>94</v>
      </c>
      <c r="T19" s="64">
        <v>106</v>
      </c>
      <c r="U19" s="69">
        <v>116</v>
      </c>
      <c r="V19" s="29"/>
      <c r="X19" s="97">
        <f t="shared" ref="X19:AD19" si="2">SUM(X16)+X8</f>
        <v>14</v>
      </c>
      <c r="Y19" s="98">
        <f t="shared" si="2"/>
        <v>23</v>
      </c>
      <c r="Z19" s="99">
        <f t="shared" si="2"/>
        <v>9</v>
      </c>
      <c r="AA19" s="51">
        <f t="shared" si="2"/>
        <v>4</v>
      </c>
      <c r="AB19" s="51">
        <f t="shared" si="2"/>
        <v>56</v>
      </c>
      <c r="AC19" s="64">
        <f t="shared" si="2"/>
        <v>106</v>
      </c>
      <c r="AD19" s="69">
        <f t="shared" si="2"/>
        <v>116</v>
      </c>
      <c r="AE19" s="89"/>
      <c r="AF19" s="51"/>
      <c r="AG19" s="81">
        <f>SUM(AG16)+AG8</f>
        <v>21</v>
      </c>
      <c r="AH19" s="82">
        <f>SUM(AH16)+AH8</f>
        <v>20</v>
      </c>
      <c r="AI19" s="100">
        <f>SUM(AI16)+AI8</f>
        <v>6</v>
      </c>
      <c r="AJ19" s="51">
        <f>SUM(AJ16)+AJ8</f>
        <v>10</v>
      </c>
      <c r="AK19" s="51">
        <f>SUM(AK16)+AK8</f>
        <v>59</v>
      </c>
    </row>
    <row r="20" spans="1:37" s="22" customFormat="1" x14ac:dyDescent="0.25">
      <c r="A20" s="96" t="s">
        <v>452</v>
      </c>
      <c r="B20" s="96"/>
      <c r="C20" s="96"/>
      <c r="D20" s="96" t="s">
        <v>632</v>
      </c>
      <c r="E20" s="96">
        <f>SUM(C19:E19)</f>
        <v>43</v>
      </c>
      <c r="F20" s="51"/>
      <c r="G20" s="51"/>
      <c r="H20" s="51"/>
      <c r="I20" s="51"/>
      <c r="J20" s="51"/>
      <c r="K20" s="51"/>
      <c r="L20" s="96" t="s">
        <v>452</v>
      </c>
      <c r="M20" s="96"/>
      <c r="N20" s="96"/>
      <c r="O20" s="96" t="s">
        <v>550</v>
      </c>
      <c r="P20" s="96">
        <f>SUM(N19:P19)</f>
        <v>48</v>
      </c>
      <c r="Q20" s="51"/>
      <c r="R20" s="51"/>
      <c r="S20" s="51"/>
      <c r="T20" s="51"/>
      <c r="U20" s="51"/>
      <c r="V20" s="92" t="s">
        <v>452</v>
      </c>
      <c r="W20" s="61"/>
      <c r="X20" s="61"/>
      <c r="Y20" s="61" t="s">
        <v>551</v>
      </c>
      <c r="Z20" s="61">
        <f>SUM(X19:Z19)</f>
        <v>46</v>
      </c>
      <c r="AE20" s="91" t="s">
        <v>452</v>
      </c>
      <c r="AF20" s="60"/>
      <c r="AG20" s="60"/>
      <c r="AH20" s="60" t="s">
        <v>552</v>
      </c>
      <c r="AI20" s="60">
        <f>SUM(AG19:AI19)</f>
        <v>47</v>
      </c>
    </row>
    <row r="21" spans="1:37" x14ac:dyDescent="0.25">
      <c r="C21" s="66" t="s">
        <v>556</v>
      </c>
      <c r="D21" s="66"/>
      <c r="E21" s="66"/>
      <c r="F21" s="66"/>
      <c r="G21" s="66"/>
      <c r="H21" s="66"/>
      <c r="I21" s="66"/>
      <c r="J21" s="67"/>
      <c r="K21" s="67"/>
      <c r="N21" s="66" t="s">
        <v>556</v>
      </c>
      <c r="O21" s="66"/>
      <c r="P21" s="66"/>
      <c r="Q21" s="66"/>
      <c r="R21" s="66"/>
      <c r="S21" s="66"/>
      <c r="T21" s="67"/>
      <c r="U21" s="67"/>
    </row>
    <row r="22" spans="1:37" x14ac:dyDescent="0.25">
      <c r="C22" s="66" t="s">
        <v>633</v>
      </c>
      <c r="D22" s="66"/>
      <c r="E22" s="66"/>
      <c r="F22" s="66"/>
      <c r="G22" s="66"/>
      <c r="H22" s="66"/>
      <c r="I22" s="66"/>
      <c r="J22" s="67"/>
      <c r="K22" s="67"/>
      <c r="N22" s="66" t="s">
        <v>531</v>
      </c>
      <c r="O22" s="66"/>
      <c r="P22" s="66"/>
      <c r="Q22" s="66"/>
      <c r="R22" s="66"/>
      <c r="S22" s="66"/>
      <c r="T22" s="67"/>
      <c r="U22" s="67"/>
    </row>
    <row r="24" spans="1:37" x14ac:dyDescent="0.25">
      <c r="C24">
        <v>2013</v>
      </c>
      <c r="N24">
        <v>2012</v>
      </c>
      <c r="X24">
        <v>2011</v>
      </c>
    </row>
    <row r="25" spans="1:37" x14ac:dyDescent="0.25">
      <c r="A25" s="7"/>
      <c r="C25" s="1" t="s">
        <v>459</v>
      </c>
      <c r="D25" s="2"/>
      <c r="E25" s="2"/>
      <c r="F25" s="3"/>
      <c r="L25" s="7"/>
      <c r="N25" s="1" t="s">
        <v>459</v>
      </c>
      <c r="O25" s="2"/>
      <c r="P25" s="2"/>
      <c r="Q25" s="3"/>
      <c r="X25" s="1" t="s">
        <v>459</v>
      </c>
      <c r="Y25" s="2"/>
      <c r="Z25" s="2"/>
      <c r="AA25" s="3"/>
    </row>
    <row r="26" spans="1:37" x14ac:dyDescent="0.25">
      <c r="A26" s="7"/>
      <c r="C26" s="29" t="s">
        <v>454</v>
      </c>
      <c r="D26" s="27" t="s">
        <v>455</v>
      </c>
      <c r="E26" s="27" t="s">
        <v>456</v>
      </c>
      <c r="F26" s="28" t="s">
        <v>458</v>
      </c>
      <c r="L26" s="7"/>
      <c r="N26" s="29" t="s">
        <v>454</v>
      </c>
      <c r="O26" s="27" t="s">
        <v>455</v>
      </c>
      <c r="P26" s="27" t="s">
        <v>456</v>
      </c>
      <c r="Q26" s="28" t="s">
        <v>458</v>
      </c>
      <c r="X26" s="29" t="s">
        <v>454</v>
      </c>
      <c r="Y26" s="27" t="s">
        <v>455</v>
      </c>
      <c r="Z26" s="27" t="s">
        <v>456</v>
      </c>
      <c r="AA26" s="28" t="s">
        <v>458</v>
      </c>
    </row>
    <row r="27" spans="1:37" x14ac:dyDescent="0.25">
      <c r="A27" s="7"/>
      <c r="B27" t="s">
        <v>457</v>
      </c>
      <c r="C27" s="85">
        <f>Fseur1HalTo!C25+Fseur2HimU!C25+Fseur3KaJu!C25+Fseur4KannUra!C25+Fseur5KPV!C25+Fseur6KoS!C25+Fseur7LohtVe!C25+Fseur8NivU!C25+Fseur9PerhKi!C25+Fseur10RasTiimi!C25+Fseur11VetU!C25+Fseur12YlivKu!C25</f>
        <v>10</v>
      </c>
      <c r="D27" s="85">
        <f>Fseur1HalTo!D25+Fseur2HimU!D25+Fseur3KaJu!D25+Fseur4KannUra!D25+Fseur5KPV!D25+Fseur6KoS!D25+Fseur7LohtVe!D25+Fseur8NivU!D25+Fseur9PerhKi!D25+Fseur10RasTiimi!D25+Fseur11VetU!D25+Fseur12YlivKu!D25</f>
        <v>20</v>
      </c>
      <c r="E27" s="85">
        <f>Fseur1HalTo!E25+Fseur2HimU!E25+Fseur3KaJu!E25+Fseur4KannUra!E25+Fseur5KPV!E25+Fseur6KoS!E25+Fseur7LohtVe!E25+Fseur8NivU!E25+Fseur9PerhKi!E25+Fseur10RasTiimi!E25+Fseur11VetU!E25+Fseur12YlivKu!E25</f>
        <v>22</v>
      </c>
      <c r="F27" s="86">
        <f>SUM(C27:E27)</f>
        <v>52</v>
      </c>
      <c r="L27" s="7"/>
      <c r="M27" t="s">
        <v>457</v>
      </c>
      <c r="N27" s="85">
        <f>SUM(Fseur1HalTo!N23+Fseur2HimU!N23+Fseur3KaJu!N23+Fseur4KannUra!N23+Fseur5KPV!N23+Fseur6KoS!N23+Fseur7LohtVe!N23+Fseur8NivU!N23+Fseur9PerhKi!N23+FseurPyPo!N23+Fseur10RasTiimi!N23+Fseur11VetU!N23+Falue6KP!N23)</f>
        <v>12</v>
      </c>
      <c r="O27" s="85">
        <f>SUM(Fseur1HalTo!O23+Fseur2HimU!O23+Fseur3KaJu!O23+Fseur4KannUra!O23+Fseur5KPV!O23+Fseur6KoS!O23+Fseur7LohtVe!O23+Fseur8NivU!O23+Fseur9PerhKi!O23+FseurPyPo!O23+Fseur10RasTiimi!O23+Fseur11VetU!O23+Falue6KP!O23)</f>
        <v>23</v>
      </c>
      <c r="P27" s="85">
        <f>Fseur1HalTo!P23+Fseur2HimU!P23+Fseur3KaJu!P23+Fseur5KPV!P23+Fseur6KoS!P23+Fseur7LohtVe!P23+Fseur8NivU!P23+Fseur9PerhKi!P23+Fseur10RasTiimi!P23+Fseur11VetU!P23+Fseur12YlivKu!P23</f>
        <v>29</v>
      </c>
      <c r="Q27" s="86">
        <f>SUM(N27:P27)</f>
        <v>64</v>
      </c>
      <c r="W27" t="s">
        <v>457</v>
      </c>
      <c r="X27" s="85">
        <f>SUM(Fseur1HalTo!X23+Fseur2HimU!X23+Fseur3KaJu!X23+Fseur4KannUra!X23+Fseur5KPV!X23+Fseur6KoS!X23+Fseur7LohtVe!X23+Fseur8NivU!X23+Fseur9PerhKi!X23+FseurPyPo!X23+Fseur10RasTiimi!X23+Fseur11VetU!X23)</f>
        <v>8</v>
      </c>
      <c r="Y27" s="85">
        <f>SUM(Fseur1HalTo!Y23+Fseur2HimU!Y23+Fseur3KaJu!Y23+Fseur4KannUra!Y23+Fseur5KPV!Y23+Fseur6KoS!Y23+Fseur7LohtVe!Y23+Fseur8NivU!Y23+Fseur9PerhKi!Y23+FseurPyPo!Y23+Fseur10RasTiimi!Y23+Fseur11VetU!Y23)</f>
        <v>23</v>
      </c>
      <c r="Z27" s="85">
        <f>SUM(Fseur1HalTo!Z23+Fseur2HimU!Z23+Fseur3KaJu!Z23+Fseur4KannUra!Z23+Fseur5KPV!Z23+Fseur6KoS!Z23+Fseur7LohtVe!Z23+Fseur8NivU!Z23+Fseur9PerhKi!Z23+FseurPyPo!Z23+Fseur10RasTiimi!Z23+Fseur11VetU!Z23+Fseur12YlivKu!Z23)</f>
        <v>25</v>
      </c>
      <c r="AA27" s="86">
        <f>SUM(X27:Z27)</f>
        <v>56</v>
      </c>
    </row>
    <row r="28" spans="1:37" x14ac:dyDescent="0.25">
      <c r="A28" s="7"/>
      <c r="C28" t="s">
        <v>570</v>
      </c>
      <c r="L28" s="7"/>
      <c r="N28" t="s">
        <v>472</v>
      </c>
      <c r="X28" t="s">
        <v>472</v>
      </c>
    </row>
    <row r="29" spans="1:37" x14ac:dyDescent="0.25">
      <c r="A29" s="7"/>
      <c r="C29" t="s">
        <v>649</v>
      </c>
      <c r="L29" s="7"/>
      <c r="N29" t="s">
        <v>602</v>
      </c>
      <c r="X29" t="s">
        <v>460</v>
      </c>
    </row>
  </sheetData>
  <pageMargins left="0.7" right="0.7" top="0.75" bottom="0.75" header="0.3" footer="0.3"/>
  <pageSetup paperSize="9" orientation="landscape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22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22</v>
      </c>
      <c r="O1" s="30"/>
      <c r="P1" s="30"/>
      <c r="Q1" s="30"/>
      <c r="R1" s="30"/>
      <c r="S1" s="31"/>
      <c r="V1" s="117" t="s">
        <v>347</v>
      </c>
      <c r="W1" s="109"/>
      <c r="X1" t="s">
        <v>22</v>
      </c>
      <c r="AC1" s="16"/>
      <c r="AD1" s="16"/>
      <c r="AE1" t="s">
        <v>6</v>
      </c>
      <c r="AG1" t="s">
        <v>22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0</v>
      </c>
      <c r="Y7" s="12">
        <v>1</v>
      </c>
      <c r="Z7" s="12">
        <v>0</v>
      </c>
      <c r="AA7" s="12">
        <v>0</v>
      </c>
      <c r="AB7" s="12">
        <v>2</v>
      </c>
      <c r="AC7" s="16"/>
      <c r="AD7" s="16"/>
      <c r="AE7" s="9"/>
      <c r="AF7" s="10">
        <v>3</v>
      </c>
      <c r="AG7" s="12">
        <v>0</v>
      </c>
      <c r="AH7" s="12">
        <v>1</v>
      </c>
      <c r="AI7" s="12">
        <v>0</v>
      </c>
      <c r="AJ7" s="12">
        <v>0</v>
      </c>
      <c r="AK7" s="12">
        <v>2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0</v>
      </c>
      <c r="H8" s="160">
        <f>SUM(C8:G8)</f>
        <v>0</v>
      </c>
      <c r="I8" s="31">
        <f>SUM(S8)</f>
        <v>1</v>
      </c>
      <c r="J8">
        <f>SUM(T8)</f>
        <v>3</v>
      </c>
      <c r="K8" s="8">
        <f>SUM(U8)</f>
        <v>3</v>
      </c>
      <c r="L8" s="30" t="s">
        <v>5</v>
      </c>
      <c r="M8" s="30"/>
      <c r="N8" s="43">
        <f>SUM(N5:N7)</f>
        <v>0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1</v>
      </c>
      <c r="S8" s="31">
        <f>SUM(N8:R8)</f>
        <v>1</v>
      </c>
      <c r="T8">
        <v>3</v>
      </c>
      <c r="U8">
        <v>3</v>
      </c>
      <c r="V8" s="7" t="s">
        <v>5</v>
      </c>
      <c r="X8" s="13">
        <f>SUM(X5:X7)</f>
        <v>0</v>
      </c>
      <c r="Y8" s="14">
        <f>SUM(Y5:Y7)</f>
        <v>1</v>
      </c>
      <c r="Z8" s="14">
        <f>SUM(Z5:Z7)</f>
        <v>0</v>
      </c>
      <c r="AA8" s="14">
        <f>SUM(AA5:AA7)</f>
        <v>0</v>
      </c>
      <c r="AB8" s="15">
        <f>SUM(AB5:AB7)</f>
        <v>2</v>
      </c>
      <c r="AC8" s="16">
        <f>SUM(X8:AB8)</f>
        <v>3</v>
      </c>
      <c r="AD8" s="16">
        <v>3</v>
      </c>
      <c r="AE8" t="s">
        <v>5</v>
      </c>
      <c r="AG8" s="13">
        <f>SUM(AG5:AG7)</f>
        <v>0</v>
      </c>
      <c r="AH8" s="14">
        <f>SUM(AH5:AH7)</f>
        <v>1</v>
      </c>
      <c r="AI8" s="14">
        <f>SUM(AI5:AI7)</f>
        <v>0</v>
      </c>
      <c r="AJ8" s="14">
        <f>SUM(AJ5:AJ7)</f>
        <v>0</v>
      </c>
      <c r="AK8" s="15">
        <f>SUM(AK5:AK7)</f>
        <v>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2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1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0</v>
      </c>
      <c r="F15" s="161">
        <v>0</v>
      </c>
      <c r="G15" s="161">
        <v>2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1</v>
      </c>
      <c r="AB15" s="12">
        <v>4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1</v>
      </c>
      <c r="AK15" s="12">
        <v>4</v>
      </c>
    </row>
    <row r="16" spans="1:37" x14ac:dyDescent="0.25">
      <c r="A16" s="30" t="s">
        <v>5</v>
      </c>
      <c r="B16" s="30"/>
      <c r="C16" s="43">
        <f t="shared" ref="C16:G16" si="2">SUM(C13:C15)</f>
        <v>1</v>
      </c>
      <c r="D16" s="44">
        <f t="shared" si="2"/>
        <v>0</v>
      </c>
      <c r="E16" s="44">
        <f t="shared" si="2"/>
        <v>0</v>
      </c>
      <c r="F16" s="44">
        <f t="shared" si="2"/>
        <v>0</v>
      </c>
      <c r="G16" s="45">
        <f t="shared" si="2"/>
        <v>3</v>
      </c>
      <c r="H16" s="160">
        <f>SUM(C16:G16)</f>
        <v>4</v>
      </c>
      <c r="I16" s="31">
        <f>SUM(S16)</f>
        <v>3</v>
      </c>
      <c r="J16">
        <f>SUM(T16)</f>
        <v>5</v>
      </c>
      <c r="K16" s="8">
        <f>SUM(U16)</f>
        <v>6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0</v>
      </c>
      <c r="P16" s="44">
        <f t="shared" si="3"/>
        <v>0</v>
      </c>
      <c r="Q16" s="44">
        <f t="shared" si="3"/>
        <v>0</v>
      </c>
      <c r="R16" s="45">
        <f t="shared" si="3"/>
        <v>3</v>
      </c>
      <c r="S16" s="31">
        <f>SUM(N16:R16)</f>
        <v>3</v>
      </c>
      <c r="T16">
        <v>5</v>
      </c>
      <c r="U16">
        <v>6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1</v>
      </c>
      <c r="AB16" s="15">
        <f>SUM(AB13:AB15)</f>
        <v>4</v>
      </c>
      <c r="AC16" s="16">
        <f>SUM(X16:AB16)</f>
        <v>5</v>
      </c>
      <c r="AD16" s="16">
        <v>6</v>
      </c>
      <c r="AE16" t="s">
        <v>5</v>
      </c>
      <c r="AG16" s="13">
        <f>SUM(AG13:AG15)</f>
        <v>0</v>
      </c>
      <c r="AH16" s="14">
        <f>SUM(AH13:AH15)</f>
        <v>1</v>
      </c>
      <c r="AI16" s="14">
        <f>SUM(AI13:AI15)</f>
        <v>0</v>
      </c>
      <c r="AJ16" s="14">
        <f>SUM(AJ13:AJ15)</f>
        <v>1</v>
      </c>
      <c r="AK16" s="15">
        <f>SUM(AK13:AK15)</f>
        <v>4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1</v>
      </c>
      <c r="D19" s="186">
        <f>SUM(D16)+D8</f>
        <v>0</v>
      </c>
      <c r="E19" s="178">
        <f t="shared" ref="E19:G19" si="4">SUM(E16)+E8</f>
        <v>0</v>
      </c>
      <c r="F19" s="169">
        <f t="shared" si="4"/>
        <v>0</v>
      </c>
      <c r="G19" s="169">
        <f t="shared" si="4"/>
        <v>3</v>
      </c>
      <c r="H19" s="166">
        <f>SUM(H16)+H8</f>
        <v>4</v>
      </c>
      <c r="I19" s="167">
        <f>SUM(S19)</f>
        <v>4</v>
      </c>
      <c r="J19">
        <f>SUM(T19)</f>
        <v>8</v>
      </c>
      <c r="K19" s="8">
        <f>SUM(U19)</f>
        <v>9</v>
      </c>
      <c r="L19" s="46" t="s">
        <v>5</v>
      </c>
      <c r="M19" s="46"/>
      <c r="N19" s="110">
        <f>SUM(N16)+N8</f>
        <v>0</v>
      </c>
      <c r="O19" s="111">
        <f>SUM(O16)+O8</f>
        <v>0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4</v>
      </c>
      <c r="S19" s="31">
        <f>SUM(S16)+S8</f>
        <v>4</v>
      </c>
      <c r="T19">
        <v>8</v>
      </c>
      <c r="U19">
        <v>9</v>
      </c>
      <c r="X19" s="113">
        <f t="shared" ref="X19:AB19" si="6">SUM(X16)+X8</f>
        <v>0</v>
      </c>
      <c r="Y19" s="114">
        <f t="shared" si="6"/>
        <v>1</v>
      </c>
      <c r="Z19" s="115">
        <f t="shared" si="6"/>
        <v>0</v>
      </c>
      <c r="AA19" s="16">
        <f t="shared" si="6"/>
        <v>1</v>
      </c>
      <c r="AB19" s="16">
        <f t="shared" si="6"/>
        <v>6</v>
      </c>
      <c r="AC19" s="16">
        <f>SUM(AC16)+AC8</f>
        <v>8</v>
      </c>
      <c r="AD19" s="16">
        <v>9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1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2</v>
      </c>
      <c r="O23" s="50">
        <v>0</v>
      </c>
      <c r="P23" s="50">
        <v>1</v>
      </c>
      <c r="Q23" s="50">
        <f>SUM(N23:P23)</f>
        <v>3</v>
      </c>
      <c r="R23" s="30"/>
      <c r="S23" s="107"/>
      <c r="V23" s="7" t="s">
        <v>457</v>
      </c>
      <c r="X23" s="26">
        <v>3</v>
      </c>
      <c r="Y23" s="26">
        <v>1</v>
      </c>
      <c r="Z23" s="26">
        <v>3</v>
      </c>
      <c r="AA23" s="26">
        <f>SUM(X23:Z23)</f>
        <v>7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2</v>
      </c>
      <c r="D25" s="162">
        <v>0</v>
      </c>
      <c r="E25" s="162">
        <v>0</v>
      </c>
      <c r="F25" s="162">
        <f>SUM(C25:E25)</f>
        <v>2</v>
      </c>
      <c r="G25" s="30"/>
      <c r="H25" s="162">
        <f>SUM(F25)</f>
        <v>2</v>
      </c>
      <c r="I25" s="50">
        <f>SUM(Q23)</f>
        <v>3</v>
      </c>
      <c r="J25" s="26">
        <f>SUM(AA23)</f>
        <v>7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48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48</v>
      </c>
      <c r="O1" s="30"/>
      <c r="P1" s="30"/>
      <c r="Q1" s="30"/>
      <c r="R1" s="30"/>
      <c r="S1" s="31"/>
      <c r="V1" s="117" t="s">
        <v>347</v>
      </c>
      <c r="W1" s="109"/>
      <c r="X1" t="s">
        <v>48</v>
      </c>
      <c r="AC1" s="16"/>
      <c r="AD1" s="16"/>
      <c r="AE1" t="s">
        <v>6</v>
      </c>
      <c r="AG1" t="s">
        <v>48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0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1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1</v>
      </c>
      <c r="Q7" s="38">
        <v>0</v>
      </c>
      <c r="R7" s="38">
        <v>2</v>
      </c>
      <c r="S7" s="31"/>
      <c r="V7" s="9"/>
      <c r="W7" s="10">
        <v>3</v>
      </c>
      <c r="X7" s="12">
        <v>2</v>
      </c>
      <c r="Y7" s="12">
        <v>2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2</v>
      </c>
    </row>
    <row r="8" spans="1:37" x14ac:dyDescent="0.25">
      <c r="A8" s="30" t="s">
        <v>5</v>
      </c>
      <c r="B8" s="30"/>
      <c r="C8" s="43">
        <f>SUM(C5:C7)</f>
        <v>2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1</v>
      </c>
      <c r="H8" s="160">
        <f>SUM(C8:G8)</f>
        <v>3</v>
      </c>
      <c r="I8" s="31">
        <f>SUM(S8)</f>
        <v>5</v>
      </c>
      <c r="J8">
        <f>SUM(T8)</f>
        <v>6</v>
      </c>
      <c r="K8" s="8">
        <f>SUM(U8)</f>
        <v>3</v>
      </c>
      <c r="L8" s="30" t="s">
        <v>5</v>
      </c>
      <c r="M8" s="30"/>
      <c r="N8" s="43">
        <f>SUM(N5:N7)</f>
        <v>1</v>
      </c>
      <c r="O8" s="44">
        <f t="shared" ref="O8:R8" si="1">SUM(O5:O7)</f>
        <v>0</v>
      </c>
      <c r="P8" s="44">
        <f t="shared" si="1"/>
        <v>1</v>
      </c>
      <c r="Q8" s="44">
        <f t="shared" si="1"/>
        <v>0</v>
      </c>
      <c r="R8" s="45">
        <f t="shared" si="1"/>
        <v>3</v>
      </c>
      <c r="S8" s="31">
        <f>SUM(N8:R8)</f>
        <v>5</v>
      </c>
      <c r="T8">
        <v>6</v>
      </c>
      <c r="U8">
        <v>3</v>
      </c>
      <c r="V8" s="7" t="s">
        <v>5</v>
      </c>
      <c r="X8" s="13">
        <f>SUM(X5:X7)</f>
        <v>2</v>
      </c>
      <c r="Y8" s="14">
        <f>SUM(Y5:Y7)</f>
        <v>2</v>
      </c>
      <c r="Z8" s="14">
        <f>SUM(Z5:Z7)</f>
        <v>0</v>
      </c>
      <c r="AA8" s="14">
        <f>SUM(AA5:AA7)</f>
        <v>0</v>
      </c>
      <c r="AB8" s="15">
        <f>SUM(AB5:AB7)</f>
        <v>2</v>
      </c>
      <c r="AC8" s="16">
        <f>SUM(X8:AB8)</f>
        <v>6</v>
      </c>
      <c r="AD8" s="16">
        <v>3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3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1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1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1</v>
      </c>
      <c r="G14" s="161">
        <v>1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1</v>
      </c>
      <c r="R14" s="38">
        <v>1</v>
      </c>
      <c r="S14" s="31"/>
      <c r="W14" s="8">
        <v>2</v>
      </c>
      <c r="X14" s="12">
        <v>0</v>
      </c>
      <c r="Y14" s="12">
        <v>0</v>
      </c>
      <c r="Z14" s="12">
        <v>1</v>
      </c>
      <c r="AA14" s="12">
        <v>0</v>
      </c>
      <c r="AB14" s="12">
        <v>1</v>
      </c>
      <c r="AC14" s="16"/>
      <c r="AD14" s="16"/>
      <c r="AE14" s="7"/>
      <c r="AF14" s="8">
        <v>2</v>
      </c>
      <c r="AG14" s="12">
        <v>1</v>
      </c>
      <c r="AH14" s="12">
        <v>0</v>
      </c>
      <c r="AI14" s="12">
        <v>1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1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0</v>
      </c>
      <c r="E16" s="44">
        <f t="shared" si="2"/>
        <v>0</v>
      </c>
      <c r="F16" s="44">
        <f t="shared" si="2"/>
        <v>1</v>
      </c>
      <c r="G16" s="45">
        <f t="shared" si="2"/>
        <v>2</v>
      </c>
      <c r="H16" s="160">
        <f>SUM(C16:G16)</f>
        <v>3</v>
      </c>
      <c r="I16" s="31">
        <f>SUM(S16)</f>
        <v>4</v>
      </c>
      <c r="J16">
        <f>SUM(T16)</f>
        <v>3</v>
      </c>
      <c r="K16" s="8">
        <f>SUM(U16)</f>
        <v>3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1</v>
      </c>
      <c r="P16" s="44">
        <f t="shared" si="3"/>
        <v>0</v>
      </c>
      <c r="Q16" s="44">
        <f t="shared" si="3"/>
        <v>1</v>
      </c>
      <c r="R16" s="45">
        <f t="shared" si="3"/>
        <v>2</v>
      </c>
      <c r="S16" s="31">
        <f>SUM(N16:R16)</f>
        <v>4</v>
      </c>
      <c r="T16">
        <v>3</v>
      </c>
      <c r="U16">
        <v>3</v>
      </c>
      <c r="V16" s="7" t="s">
        <v>5</v>
      </c>
      <c r="X16" s="13">
        <f>SUM(X13:X15)</f>
        <v>1</v>
      </c>
      <c r="Y16" s="14">
        <f>SUM(Y13:Y15)</f>
        <v>0</v>
      </c>
      <c r="Z16" s="14">
        <f>SUM(Z13:Z15)</f>
        <v>1</v>
      </c>
      <c r="AA16" s="14">
        <f>SUM(AA13:AA15)</f>
        <v>0</v>
      </c>
      <c r="AB16" s="15">
        <f>SUM(AB13:AB15)</f>
        <v>1</v>
      </c>
      <c r="AC16" s="16">
        <f>SUM(X16:AB16)</f>
        <v>3</v>
      </c>
      <c r="AD16" s="16">
        <v>3</v>
      </c>
      <c r="AE16" t="s">
        <v>5</v>
      </c>
      <c r="AG16" s="13">
        <f>SUM(AG13:AG15)</f>
        <v>1</v>
      </c>
      <c r="AH16" s="14">
        <f>SUM(AH13:AH15)</f>
        <v>0</v>
      </c>
      <c r="AI16" s="14">
        <f>SUM(AI13:AI15)</f>
        <v>1</v>
      </c>
      <c r="AJ16" s="14">
        <f>SUM(AJ13:AJ15)</f>
        <v>1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2</v>
      </c>
      <c r="D19" s="186">
        <f>SUM(D16)+D8</f>
        <v>0</v>
      </c>
      <c r="E19" s="178">
        <f t="shared" ref="E19:G19" si="4">SUM(E16)+E8</f>
        <v>0</v>
      </c>
      <c r="F19" s="169">
        <f t="shared" si="4"/>
        <v>1</v>
      </c>
      <c r="G19" s="169">
        <f t="shared" si="4"/>
        <v>3</v>
      </c>
      <c r="H19" s="166">
        <f>SUM(H16)+H8</f>
        <v>6</v>
      </c>
      <c r="I19" s="167">
        <f>SUM(S19)</f>
        <v>9</v>
      </c>
      <c r="J19">
        <f>SUM(T19)</f>
        <v>9</v>
      </c>
      <c r="K19" s="8">
        <f>SUM(U19)</f>
        <v>6</v>
      </c>
      <c r="L19" s="46" t="s">
        <v>5</v>
      </c>
      <c r="M19" s="46"/>
      <c r="N19" s="110">
        <f>SUM(N16)+N8</f>
        <v>1</v>
      </c>
      <c r="O19" s="111">
        <f>SUM(O16)+O8</f>
        <v>1</v>
      </c>
      <c r="P19" s="112">
        <f t="shared" ref="P19:R19" si="5">SUM(P16)+P8</f>
        <v>1</v>
      </c>
      <c r="Q19" s="46">
        <f t="shared" si="5"/>
        <v>1</v>
      </c>
      <c r="R19" s="46">
        <f t="shared" si="5"/>
        <v>5</v>
      </c>
      <c r="S19" s="31">
        <f>SUM(S16)+S8</f>
        <v>9</v>
      </c>
      <c r="T19">
        <v>9</v>
      </c>
      <c r="U19">
        <v>6</v>
      </c>
      <c r="X19" s="113">
        <f t="shared" ref="X19:AB19" si="6">SUM(X16)+X8</f>
        <v>3</v>
      </c>
      <c r="Y19" s="114">
        <f t="shared" si="6"/>
        <v>2</v>
      </c>
      <c r="Z19" s="115">
        <f t="shared" si="6"/>
        <v>1</v>
      </c>
      <c r="AA19" s="16">
        <f t="shared" si="6"/>
        <v>0</v>
      </c>
      <c r="AB19" s="16">
        <f t="shared" si="6"/>
        <v>3</v>
      </c>
      <c r="AC19" s="16">
        <f>SUM(AC16)+AC8</f>
        <v>9</v>
      </c>
      <c r="AD19" s="16">
        <f>SUM(AD16)+AD8</f>
        <v>6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1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3</v>
      </c>
      <c r="D21" s="174">
        <f>SUM(Y19)</f>
        <v>2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4</v>
      </c>
      <c r="O23" s="50">
        <v>1</v>
      </c>
      <c r="P23" s="50">
        <v>2</v>
      </c>
      <c r="Q23" s="50">
        <f>SUM(N23:P23)</f>
        <v>7</v>
      </c>
      <c r="R23" s="30"/>
      <c r="S23" s="107"/>
      <c r="V23" s="7" t="s">
        <v>457</v>
      </c>
      <c r="X23" s="26">
        <v>2</v>
      </c>
      <c r="Y23" s="26">
        <v>2</v>
      </c>
      <c r="Z23" s="26">
        <v>3</v>
      </c>
      <c r="AA23" s="26">
        <f>SUM(X23:Z23)</f>
        <v>7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2</v>
      </c>
      <c r="D25" s="162">
        <v>3</v>
      </c>
      <c r="E25" s="162">
        <v>2</v>
      </c>
      <c r="F25" s="162">
        <f>SUM(C25:E25)</f>
        <v>7</v>
      </c>
      <c r="G25" s="30"/>
      <c r="H25" s="162">
        <f>SUM(F25)</f>
        <v>7</v>
      </c>
      <c r="I25" s="50">
        <f>SUM(Q23)</f>
        <v>7</v>
      </c>
      <c r="J25" s="26">
        <f>SUM(AA23)</f>
        <v>7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125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125</v>
      </c>
      <c r="O1" s="30"/>
      <c r="P1" s="30"/>
      <c r="Q1" s="30"/>
      <c r="R1" s="30"/>
      <c r="S1" s="31"/>
      <c r="V1" s="117" t="s">
        <v>347</v>
      </c>
      <c r="W1" s="109"/>
      <c r="X1" t="s">
        <v>125</v>
      </c>
      <c r="AC1" s="16"/>
      <c r="AD1" s="16"/>
      <c r="AE1" t="s">
        <v>6</v>
      </c>
      <c r="AG1" t="s">
        <v>125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0</v>
      </c>
      <c r="E6" s="161">
        <v>0</v>
      </c>
      <c r="F6" s="161">
        <v>0</v>
      </c>
      <c r="G6" s="161">
        <v>2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0</v>
      </c>
      <c r="Q6" s="38">
        <v>0</v>
      </c>
      <c r="R6" s="38">
        <v>4</v>
      </c>
      <c r="S6" s="31"/>
      <c r="W6" s="8">
        <v>2</v>
      </c>
      <c r="X6" s="12">
        <v>0</v>
      </c>
      <c r="Y6" s="12">
        <v>0</v>
      </c>
      <c r="Z6" s="12">
        <v>1</v>
      </c>
      <c r="AA6" s="12">
        <v>0</v>
      </c>
      <c r="AB6" s="12">
        <v>4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1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1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1</v>
      </c>
      <c r="AH7" s="12">
        <v>0</v>
      </c>
      <c r="AI7" s="12">
        <v>2</v>
      </c>
      <c r="AJ7" s="12">
        <v>0</v>
      </c>
      <c r="AK7" s="12">
        <v>2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3</v>
      </c>
      <c r="H8" s="160">
        <f>SUM(C8:G8)</f>
        <v>4</v>
      </c>
      <c r="I8" s="31">
        <f>SUM(S8)</f>
        <v>6</v>
      </c>
      <c r="J8">
        <f>SUM(T8)</f>
        <v>7</v>
      </c>
      <c r="K8" s="8">
        <f>SUM(U8)</f>
        <v>1</v>
      </c>
      <c r="L8" s="30" t="s">
        <v>5</v>
      </c>
      <c r="M8" s="30"/>
      <c r="N8" s="43">
        <f>SUM(N5:N7)</f>
        <v>1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5</v>
      </c>
      <c r="S8" s="31">
        <f>SUM(N8:R8)</f>
        <v>6</v>
      </c>
      <c r="T8">
        <v>7</v>
      </c>
      <c r="U8">
        <v>1</v>
      </c>
      <c r="V8" s="7" t="s">
        <v>5</v>
      </c>
      <c r="X8" s="13">
        <f>SUM(X5:X7)</f>
        <v>1</v>
      </c>
      <c r="Y8" s="14">
        <f>SUM(Y5:Y7)</f>
        <v>0</v>
      </c>
      <c r="Z8" s="14">
        <f>SUM(Z5:Z7)</f>
        <v>1</v>
      </c>
      <c r="AA8" s="14">
        <f>SUM(AA5:AA7)</f>
        <v>0</v>
      </c>
      <c r="AB8" s="15">
        <f>SUM(AB5:AB7)</f>
        <v>5</v>
      </c>
      <c r="AC8" s="16">
        <f>SUM(X8:AB8)</f>
        <v>7</v>
      </c>
      <c r="AD8" s="16">
        <v>1</v>
      </c>
      <c r="AE8" t="s">
        <v>5</v>
      </c>
      <c r="AG8" s="13">
        <f>SUM(AG5:AG7)</f>
        <v>1</v>
      </c>
      <c r="AH8" s="14">
        <f>SUM(AH5:AH7)</f>
        <v>0</v>
      </c>
      <c r="AI8" s="14">
        <f>SUM(AI5:AI7)</f>
        <v>3</v>
      </c>
      <c r="AJ8" s="14">
        <f>SUM(AJ5:AJ7)</f>
        <v>0</v>
      </c>
      <c r="AK8" s="15">
        <f>SUM(AK5:AK7)</f>
        <v>3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1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1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1</v>
      </c>
      <c r="O14" s="38">
        <v>0</v>
      </c>
      <c r="P14" s="38">
        <v>1</v>
      </c>
      <c r="Q14" s="38">
        <v>0</v>
      </c>
      <c r="R14" s="38">
        <v>0</v>
      </c>
      <c r="S14" s="31"/>
      <c r="W14" s="8">
        <v>2</v>
      </c>
      <c r="X14" s="12">
        <v>2</v>
      </c>
      <c r="Y14" s="12">
        <v>0</v>
      </c>
      <c r="Z14" s="12">
        <v>1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2</v>
      </c>
      <c r="AH14" s="12">
        <v>1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1</v>
      </c>
      <c r="D15" s="161">
        <v>1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1</v>
      </c>
      <c r="O15" s="38">
        <v>1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2</v>
      </c>
      <c r="Y15" s="12">
        <v>1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0</v>
      </c>
      <c r="AJ15" s="12">
        <v>2</v>
      </c>
      <c r="AK15" s="12">
        <v>4</v>
      </c>
    </row>
    <row r="16" spans="1:37" x14ac:dyDescent="0.25">
      <c r="A16" s="30" t="s">
        <v>5</v>
      </c>
      <c r="B16" s="30"/>
      <c r="C16" s="43">
        <f>SUM(C13:C15)</f>
        <v>1</v>
      </c>
      <c r="D16" s="44">
        <f>SUM(D13:D15)</f>
        <v>1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3</v>
      </c>
      <c r="I16" s="31">
        <f>SUM(S16)</f>
        <v>4</v>
      </c>
      <c r="J16">
        <f>SUM(T16)</f>
        <v>8</v>
      </c>
      <c r="K16" s="8">
        <f>SUM(U16)</f>
        <v>2</v>
      </c>
      <c r="L16" s="30" t="s">
        <v>5</v>
      </c>
      <c r="M16" s="30"/>
      <c r="N16" s="43">
        <f>SUM(N13:N15)</f>
        <v>2</v>
      </c>
      <c r="O16" s="44">
        <f>SUM(O13:O15)</f>
        <v>1</v>
      </c>
      <c r="P16" s="44">
        <f>SUM(P13:P15)</f>
        <v>1</v>
      </c>
      <c r="Q16" s="44">
        <f>SUM(Q13:Q15)</f>
        <v>0</v>
      </c>
      <c r="R16" s="45">
        <f>SUM(R13:R15)</f>
        <v>0</v>
      </c>
      <c r="S16" s="31">
        <f>SUM(N16:R16)</f>
        <v>4</v>
      </c>
      <c r="T16">
        <v>8</v>
      </c>
      <c r="U16">
        <v>2</v>
      </c>
      <c r="V16" s="7" t="s">
        <v>5</v>
      </c>
      <c r="X16" s="13">
        <f>SUM(X13:X15)</f>
        <v>4</v>
      </c>
      <c r="Y16" s="14">
        <f>SUM(Y13:Y15)</f>
        <v>2</v>
      </c>
      <c r="Z16" s="14">
        <f>SUM(Z13:Z15)</f>
        <v>1</v>
      </c>
      <c r="AA16" s="14">
        <f>SUM(AA13:AA15)</f>
        <v>0</v>
      </c>
      <c r="AB16" s="15">
        <f>SUM(AB13:AB15)</f>
        <v>1</v>
      </c>
      <c r="AC16" s="16">
        <f>SUM(X16:AB16)</f>
        <v>8</v>
      </c>
      <c r="AD16" s="16">
        <v>2</v>
      </c>
      <c r="AE16" t="s">
        <v>5</v>
      </c>
      <c r="AG16" s="13">
        <f>SUM(AG13:AG15)</f>
        <v>3</v>
      </c>
      <c r="AH16" s="14">
        <f>SUM(AH13:AH15)</f>
        <v>2</v>
      </c>
      <c r="AI16" s="14">
        <f>SUM(AI13:AI15)</f>
        <v>0</v>
      </c>
      <c r="AJ16" s="14">
        <f>SUM(AJ13:AJ15)</f>
        <v>2</v>
      </c>
      <c r="AK16" s="15">
        <f>SUM(AK13:AK15)</f>
        <v>4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2</v>
      </c>
      <c r="D19" s="186">
        <f t="shared" si="0"/>
        <v>1</v>
      </c>
      <c r="E19" s="178">
        <f t="shared" si="0"/>
        <v>0</v>
      </c>
      <c r="F19" s="169">
        <f t="shared" si="0"/>
        <v>0</v>
      </c>
      <c r="G19" s="169">
        <f t="shared" si="0"/>
        <v>4</v>
      </c>
      <c r="H19" s="166">
        <f t="shared" si="0"/>
        <v>7</v>
      </c>
      <c r="I19" s="167">
        <f>SUM(S19)</f>
        <v>10</v>
      </c>
      <c r="J19">
        <f>SUM(T19)</f>
        <v>15</v>
      </c>
      <c r="K19" s="8">
        <f>SUM(U19)</f>
        <v>3</v>
      </c>
      <c r="L19" s="46" t="s">
        <v>5</v>
      </c>
      <c r="M19" s="46"/>
      <c r="N19" s="110">
        <f t="shared" ref="N19:S19" si="1">SUM(N16)+N8</f>
        <v>3</v>
      </c>
      <c r="O19" s="111">
        <f t="shared" si="1"/>
        <v>1</v>
      </c>
      <c r="P19" s="112">
        <f t="shared" si="1"/>
        <v>1</v>
      </c>
      <c r="Q19" s="46">
        <f t="shared" si="1"/>
        <v>0</v>
      </c>
      <c r="R19" s="46">
        <f t="shared" si="1"/>
        <v>5</v>
      </c>
      <c r="S19" s="31">
        <f t="shared" si="1"/>
        <v>10</v>
      </c>
      <c r="T19">
        <v>15</v>
      </c>
      <c r="U19">
        <v>3</v>
      </c>
      <c r="X19" s="113">
        <f t="shared" ref="X19:AB19" si="2">SUM(X16)+X8</f>
        <v>5</v>
      </c>
      <c r="Y19" s="114">
        <f t="shared" si="2"/>
        <v>2</v>
      </c>
      <c r="Z19" s="115">
        <f t="shared" si="2"/>
        <v>2</v>
      </c>
      <c r="AA19" s="16">
        <f t="shared" si="2"/>
        <v>0</v>
      </c>
      <c r="AB19" s="16">
        <f t="shared" si="2"/>
        <v>6</v>
      </c>
      <c r="AC19" s="16">
        <f>SUM(AC16)+AC8</f>
        <v>15</v>
      </c>
      <c r="AD19" s="16">
        <f>SUM(AD16)+AD8</f>
        <v>3</v>
      </c>
    </row>
    <row r="20" spans="1:30" x14ac:dyDescent="0.25">
      <c r="A20" s="177" t="s">
        <v>451</v>
      </c>
      <c r="B20" s="181">
        <v>2012</v>
      </c>
      <c r="C20" s="170">
        <f>SUM(N19)</f>
        <v>3</v>
      </c>
      <c r="D20" s="171">
        <f>SUM(O19)</f>
        <v>1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5</v>
      </c>
      <c r="D21" s="174">
        <f>SUM(Y19)</f>
        <v>2</v>
      </c>
      <c r="E21" s="175">
        <f>SUM(Z19)</f>
        <v>2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2</v>
      </c>
      <c r="P23" s="50">
        <v>2</v>
      </c>
      <c r="Q23" s="50">
        <f>SUM(N23:P23)</f>
        <v>5</v>
      </c>
      <c r="R23" s="30"/>
      <c r="S23" s="107"/>
      <c r="V23" s="7" t="s">
        <v>457</v>
      </c>
      <c r="X23" s="26">
        <v>0</v>
      </c>
      <c r="Y23" s="26">
        <v>3</v>
      </c>
      <c r="Z23" s="26">
        <v>3</v>
      </c>
      <c r="AA23" s="26">
        <f>SUM(X23:Z23)</f>
        <v>6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1</v>
      </c>
      <c r="E25" s="162">
        <v>2</v>
      </c>
      <c r="F25" s="162">
        <f>SUM(C25:E25)</f>
        <v>4</v>
      </c>
      <c r="G25" s="30"/>
      <c r="H25" s="162">
        <f>SUM(F25)</f>
        <v>4</v>
      </c>
      <c r="I25" s="50">
        <f>SUM(Q23)</f>
        <v>5</v>
      </c>
      <c r="J25" s="26">
        <f>SUM(AA23)</f>
        <v>6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51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51</v>
      </c>
      <c r="O1" s="30"/>
      <c r="P1" s="30"/>
      <c r="Q1" s="30"/>
      <c r="R1" s="30"/>
      <c r="S1" s="31"/>
      <c r="V1" s="117" t="s">
        <v>347</v>
      </c>
      <c r="W1" s="109"/>
      <c r="X1" t="s">
        <v>51</v>
      </c>
      <c r="AC1" s="16"/>
      <c r="AD1" s="16"/>
      <c r="AE1" t="s">
        <v>6</v>
      </c>
      <c r="AG1" t="s">
        <v>51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2</v>
      </c>
      <c r="D5" s="161">
        <v>0</v>
      </c>
      <c r="E5" s="161">
        <v>0</v>
      </c>
      <c r="F5" s="161">
        <v>0</v>
      </c>
      <c r="G5" s="161">
        <v>1</v>
      </c>
      <c r="H5" s="160"/>
      <c r="I5" s="31"/>
      <c r="L5" s="32" t="s">
        <v>2</v>
      </c>
      <c r="M5" s="34">
        <v>1</v>
      </c>
      <c r="N5" s="38">
        <v>0</v>
      </c>
      <c r="O5" s="38">
        <v>1</v>
      </c>
      <c r="P5" s="38">
        <v>0</v>
      </c>
      <c r="Q5" s="38">
        <v>0</v>
      </c>
      <c r="R5" s="38">
        <v>1</v>
      </c>
      <c r="S5" s="31"/>
      <c r="V5" s="1" t="s">
        <v>2</v>
      </c>
      <c r="W5" s="3">
        <v>1</v>
      </c>
      <c r="X5" s="12">
        <v>1</v>
      </c>
      <c r="Y5" s="12">
        <v>0</v>
      </c>
      <c r="Z5" s="12">
        <v>0</v>
      </c>
      <c r="AA5" s="12">
        <v>0</v>
      </c>
      <c r="AB5" s="12">
        <v>1</v>
      </c>
      <c r="AC5" s="16"/>
      <c r="AD5" s="16"/>
      <c r="AE5" s="1" t="s">
        <v>2</v>
      </c>
      <c r="AF5" s="3">
        <v>1</v>
      </c>
      <c r="AG5" s="12">
        <v>2</v>
      </c>
      <c r="AH5" s="12">
        <v>1</v>
      </c>
      <c r="AI5" s="12">
        <v>2</v>
      </c>
      <c r="AJ5" s="12">
        <v>0</v>
      </c>
      <c r="AK5" s="12">
        <v>1</v>
      </c>
    </row>
    <row r="6" spans="1:37" x14ac:dyDescent="0.25">
      <c r="A6" s="39"/>
      <c r="B6" s="40">
        <v>2</v>
      </c>
      <c r="C6" s="161">
        <v>2</v>
      </c>
      <c r="D6" s="161">
        <v>1</v>
      </c>
      <c r="E6" s="161">
        <v>1</v>
      </c>
      <c r="F6" s="161">
        <v>1</v>
      </c>
      <c r="G6" s="161">
        <v>2</v>
      </c>
      <c r="H6" s="160"/>
      <c r="I6" s="31"/>
      <c r="L6" s="39"/>
      <c r="M6" s="40">
        <v>2</v>
      </c>
      <c r="N6" s="38">
        <v>1</v>
      </c>
      <c r="O6" s="38">
        <v>1</v>
      </c>
      <c r="P6" s="38">
        <v>2</v>
      </c>
      <c r="Q6" s="38">
        <v>0</v>
      </c>
      <c r="R6" s="38">
        <v>1</v>
      </c>
      <c r="S6" s="31"/>
      <c r="W6" s="8">
        <v>2</v>
      </c>
      <c r="X6" s="12">
        <v>0</v>
      </c>
      <c r="Y6" s="12">
        <v>1</v>
      </c>
      <c r="Z6" s="12">
        <v>2</v>
      </c>
      <c r="AA6" s="12">
        <v>0</v>
      </c>
      <c r="AB6" s="12">
        <v>2</v>
      </c>
      <c r="AC6" s="16"/>
      <c r="AD6" s="16"/>
      <c r="AE6" s="7"/>
      <c r="AF6" s="8">
        <v>2</v>
      </c>
      <c r="AG6" s="12">
        <v>0</v>
      </c>
      <c r="AH6" s="12">
        <v>2</v>
      </c>
      <c r="AI6" s="12">
        <v>0</v>
      </c>
      <c r="AJ6" s="12">
        <v>0</v>
      </c>
      <c r="AK6" s="12">
        <v>2</v>
      </c>
    </row>
    <row r="7" spans="1:37" x14ac:dyDescent="0.25">
      <c r="A7" s="41"/>
      <c r="B7" s="42">
        <v>3</v>
      </c>
      <c r="C7" s="161">
        <v>2</v>
      </c>
      <c r="D7" s="161">
        <v>0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1</v>
      </c>
      <c r="O7" s="38">
        <v>0</v>
      </c>
      <c r="P7" s="38">
        <v>0</v>
      </c>
      <c r="Q7" s="38">
        <v>0</v>
      </c>
      <c r="R7" s="38">
        <v>2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1</v>
      </c>
      <c r="AB7" s="12">
        <v>5</v>
      </c>
      <c r="AC7" s="16"/>
      <c r="AD7" s="16"/>
      <c r="AE7" s="9"/>
      <c r="AF7" s="10">
        <v>3</v>
      </c>
      <c r="AG7" s="12">
        <v>0</v>
      </c>
      <c r="AH7" s="12">
        <v>3</v>
      </c>
      <c r="AI7" s="12">
        <v>0</v>
      </c>
      <c r="AJ7" s="12">
        <v>0</v>
      </c>
      <c r="AK7" s="12">
        <v>6</v>
      </c>
    </row>
    <row r="8" spans="1:37" x14ac:dyDescent="0.25">
      <c r="A8" s="30" t="s">
        <v>5</v>
      </c>
      <c r="B8" s="30"/>
      <c r="C8" s="43">
        <f>SUM(C5:C7)</f>
        <v>6</v>
      </c>
      <c r="D8" s="44">
        <f t="shared" ref="D8:G8" si="0">SUM(D5:D7)</f>
        <v>1</v>
      </c>
      <c r="E8" s="44">
        <f t="shared" si="0"/>
        <v>1</v>
      </c>
      <c r="F8" s="44">
        <f t="shared" si="0"/>
        <v>1</v>
      </c>
      <c r="G8" s="45">
        <f t="shared" si="0"/>
        <v>4</v>
      </c>
      <c r="H8" s="160">
        <f>SUM(C8:G8)</f>
        <v>13</v>
      </c>
      <c r="I8" s="31">
        <f>SUM(S8)</f>
        <v>10</v>
      </c>
      <c r="J8">
        <f>SUM(T8)</f>
        <v>13</v>
      </c>
      <c r="K8" s="8">
        <f>SUM(U8)</f>
        <v>19</v>
      </c>
      <c r="L8" s="30" t="s">
        <v>5</v>
      </c>
      <c r="M8" s="30"/>
      <c r="N8" s="43">
        <f>SUM(N5:N7)</f>
        <v>2</v>
      </c>
      <c r="O8" s="44">
        <f t="shared" ref="O8:R8" si="1">SUM(O5:O7)</f>
        <v>2</v>
      </c>
      <c r="P8" s="44">
        <f t="shared" si="1"/>
        <v>2</v>
      </c>
      <c r="Q8" s="44">
        <f t="shared" si="1"/>
        <v>0</v>
      </c>
      <c r="R8" s="45">
        <f t="shared" si="1"/>
        <v>4</v>
      </c>
      <c r="S8" s="31">
        <f>SUM(N8:R8)</f>
        <v>10</v>
      </c>
      <c r="T8">
        <v>13</v>
      </c>
      <c r="U8">
        <v>19</v>
      </c>
      <c r="V8" s="7" t="s">
        <v>5</v>
      </c>
      <c r="X8" s="13">
        <f>SUM(X5:X7)</f>
        <v>1</v>
      </c>
      <c r="Y8" s="14">
        <f>SUM(Y5:Y7)</f>
        <v>1</v>
      </c>
      <c r="Z8" s="14">
        <f>SUM(Z5:Z7)</f>
        <v>2</v>
      </c>
      <c r="AA8" s="14">
        <f>SUM(AA5:AA7)</f>
        <v>1</v>
      </c>
      <c r="AB8" s="15">
        <f>SUM(AB5:AB7)</f>
        <v>8</v>
      </c>
      <c r="AC8" s="16">
        <f>SUM(X8:AB8)</f>
        <v>13</v>
      </c>
      <c r="AD8" s="16">
        <v>19</v>
      </c>
      <c r="AE8" t="s">
        <v>5</v>
      </c>
      <c r="AG8" s="13">
        <f>SUM(AG5:AG7)</f>
        <v>2</v>
      </c>
      <c r="AH8" s="14">
        <f>SUM(AH5:AH7)</f>
        <v>6</v>
      </c>
      <c r="AI8" s="14">
        <f>SUM(AI5:AI7)</f>
        <v>2</v>
      </c>
      <c r="AJ8" s="14">
        <f>SUM(AJ5:AJ7)</f>
        <v>0</v>
      </c>
      <c r="AK8" s="15">
        <f>SUM(AK5:AK7)</f>
        <v>9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1</v>
      </c>
      <c r="E13" s="161">
        <v>0</v>
      </c>
      <c r="F13" s="161">
        <v>0</v>
      </c>
      <c r="G13" s="161">
        <v>1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1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2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1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5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3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7</v>
      </c>
      <c r="AC14" s="16"/>
      <c r="AD14" s="16"/>
      <c r="AE14" s="7"/>
      <c r="AF14" s="8">
        <v>2</v>
      </c>
      <c r="AG14" s="12">
        <v>0</v>
      </c>
      <c r="AH14" s="12">
        <v>1</v>
      </c>
      <c r="AI14" s="12">
        <v>0</v>
      </c>
      <c r="AJ14" s="12">
        <v>0</v>
      </c>
      <c r="AK14" s="12">
        <v>5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2</v>
      </c>
      <c r="O15" s="38">
        <v>1</v>
      </c>
      <c r="P15" s="38">
        <v>1</v>
      </c>
      <c r="Q15" s="38">
        <v>0</v>
      </c>
      <c r="R15" s="38">
        <v>0</v>
      </c>
      <c r="S15" s="31"/>
      <c r="V15" s="9"/>
      <c r="W15" s="10">
        <v>3</v>
      </c>
      <c r="X15" s="12">
        <v>1</v>
      </c>
      <c r="Y15" s="12">
        <v>0</v>
      </c>
      <c r="Z15" s="12">
        <v>0</v>
      </c>
      <c r="AA15" s="12">
        <v>0</v>
      </c>
      <c r="AB15" s="12">
        <v>2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0</v>
      </c>
      <c r="AJ15" s="12">
        <v>1</v>
      </c>
      <c r="AK15" s="12">
        <v>1</v>
      </c>
    </row>
    <row r="16" spans="1:37" x14ac:dyDescent="0.25">
      <c r="A16" s="30" t="s">
        <v>5</v>
      </c>
      <c r="B16" s="30"/>
      <c r="C16" s="43">
        <f t="shared" ref="C16:G16" si="2">SUM(C13:C15)</f>
        <v>1</v>
      </c>
      <c r="D16" s="44">
        <f t="shared" si="2"/>
        <v>1</v>
      </c>
      <c r="E16" s="44">
        <f t="shared" si="2"/>
        <v>0</v>
      </c>
      <c r="F16" s="44">
        <f t="shared" si="2"/>
        <v>0</v>
      </c>
      <c r="G16" s="45">
        <f t="shared" si="2"/>
        <v>7</v>
      </c>
      <c r="H16" s="160">
        <f>SUM(C16:G16)</f>
        <v>9</v>
      </c>
      <c r="I16" s="31">
        <f>SUM(S16)</f>
        <v>8</v>
      </c>
      <c r="J16">
        <f>SUM(T16)</f>
        <v>12</v>
      </c>
      <c r="K16" s="8">
        <f>SUM(U16)</f>
        <v>10</v>
      </c>
      <c r="L16" s="30" t="s">
        <v>5</v>
      </c>
      <c r="M16" s="30"/>
      <c r="N16" s="43">
        <f t="shared" ref="N16:R16" si="3">SUM(N13:N15)</f>
        <v>2</v>
      </c>
      <c r="O16" s="44">
        <f t="shared" si="3"/>
        <v>1</v>
      </c>
      <c r="P16" s="44">
        <f t="shared" si="3"/>
        <v>1</v>
      </c>
      <c r="Q16" s="44">
        <f t="shared" si="3"/>
        <v>0</v>
      </c>
      <c r="R16" s="45">
        <f t="shared" si="3"/>
        <v>4</v>
      </c>
      <c r="S16" s="31">
        <f>SUM(N16:R16)</f>
        <v>8</v>
      </c>
      <c r="T16">
        <v>12</v>
      </c>
      <c r="U16">
        <v>10</v>
      </c>
      <c r="V16" s="7" t="s">
        <v>5</v>
      </c>
      <c r="X16" s="13">
        <f>SUM(X13:X15)</f>
        <v>1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11</v>
      </c>
      <c r="AC16" s="16">
        <f>SUM(X16:AB16)</f>
        <v>12</v>
      </c>
      <c r="AD16" s="16">
        <v>10</v>
      </c>
      <c r="AE16" t="s">
        <v>5</v>
      </c>
      <c r="AG16" s="13">
        <f>SUM(AG13:AG15)</f>
        <v>1</v>
      </c>
      <c r="AH16" s="14">
        <f>SUM(AH13:AH15)</f>
        <v>1</v>
      </c>
      <c r="AI16" s="14">
        <f>SUM(AI13:AI15)</f>
        <v>0</v>
      </c>
      <c r="AJ16" s="14">
        <f>SUM(AJ13:AJ15)</f>
        <v>1</v>
      </c>
      <c r="AK16" s="15">
        <f>SUM(AK13:AK15)</f>
        <v>7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7</v>
      </c>
      <c r="D19" s="186">
        <f>SUM(D16)+D8</f>
        <v>2</v>
      </c>
      <c r="E19" s="178">
        <f t="shared" ref="E19:G19" si="4">SUM(E16)+E8</f>
        <v>1</v>
      </c>
      <c r="F19" s="169">
        <f t="shared" si="4"/>
        <v>1</v>
      </c>
      <c r="G19" s="169">
        <f t="shared" si="4"/>
        <v>11</v>
      </c>
      <c r="H19" s="166">
        <f>SUM(H16)+H8</f>
        <v>22</v>
      </c>
      <c r="I19" s="167">
        <f>SUM(S19)</f>
        <v>18</v>
      </c>
      <c r="J19">
        <f>SUM(T19)</f>
        <v>25</v>
      </c>
      <c r="K19" s="8">
        <f>SUM(U19)</f>
        <v>29</v>
      </c>
      <c r="L19" s="46" t="s">
        <v>5</v>
      </c>
      <c r="M19" s="46"/>
      <c r="N19" s="110">
        <f>SUM(N16)+N8</f>
        <v>4</v>
      </c>
      <c r="O19" s="111">
        <f>SUM(O16)+O8</f>
        <v>3</v>
      </c>
      <c r="P19" s="112">
        <f t="shared" ref="P19:R19" si="5">SUM(P16)+P8</f>
        <v>3</v>
      </c>
      <c r="Q19" s="46">
        <f t="shared" si="5"/>
        <v>0</v>
      </c>
      <c r="R19" s="46">
        <f t="shared" si="5"/>
        <v>8</v>
      </c>
      <c r="S19" s="31">
        <f>SUM(S16)+S8</f>
        <v>18</v>
      </c>
      <c r="T19">
        <v>25</v>
      </c>
      <c r="U19">
        <v>29</v>
      </c>
      <c r="X19" s="113">
        <f t="shared" ref="X19:AB19" si="6">SUM(X16)+X8</f>
        <v>2</v>
      </c>
      <c r="Y19" s="114">
        <f t="shared" si="6"/>
        <v>1</v>
      </c>
      <c r="Z19" s="115">
        <f t="shared" si="6"/>
        <v>2</v>
      </c>
      <c r="AA19" s="16">
        <f t="shared" si="6"/>
        <v>1</v>
      </c>
      <c r="AB19" s="16">
        <f t="shared" si="6"/>
        <v>19</v>
      </c>
      <c r="AC19" s="16">
        <f>SUM(AC16)+AC8</f>
        <v>25</v>
      </c>
      <c r="AD19" s="16">
        <f>SUM(AD16)+AD8</f>
        <v>29</v>
      </c>
    </row>
    <row r="20" spans="1:30" x14ac:dyDescent="0.25">
      <c r="A20" s="177" t="s">
        <v>451</v>
      </c>
      <c r="B20" s="181">
        <v>2012</v>
      </c>
      <c r="C20" s="170">
        <f>SUM(N19)</f>
        <v>4</v>
      </c>
      <c r="D20" s="171">
        <f>SUM(O19)</f>
        <v>3</v>
      </c>
      <c r="E20" s="172">
        <f>SUM(P19)</f>
        <v>3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2</v>
      </c>
      <c r="D21" s="174">
        <f>SUM(Y19)</f>
        <v>1</v>
      </c>
      <c r="E21" s="175">
        <f>SUM(Z19)</f>
        <v>2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18</v>
      </c>
      <c r="O23" s="50">
        <v>18</v>
      </c>
      <c r="P23" s="50">
        <v>15</v>
      </c>
      <c r="Q23" s="50">
        <f>SUM(N23:P23)</f>
        <v>51</v>
      </c>
      <c r="R23" s="30"/>
      <c r="S23" s="107"/>
      <c r="V23" s="7" t="s">
        <v>457</v>
      </c>
      <c r="X23" s="26">
        <v>13</v>
      </c>
      <c r="Y23" s="26">
        <v>15</v>
      </c>
      <c r="Z23" s="26">
        <v>14</v>
      </c>
      <c r="AA23" s="26">
        <f>SUM(X23:Z23)</f>
        <v>42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6</v>
      </c>
      <c r="D25" s="162">
        <v>8</v>
      </c>
      <c r="E25" s="162">
        <v>9</v>
      </c>
      <c r="F25" s="162">
        <f>SUM(C25:E25)</f>
        <v>23</v>
      </c>
      <c r="G25" s="30"/>
      <c r="H25" s="162">
        <f>SUM(F25)</f>
        <v>23</v>
      </c>
      <c r="I25" s="50">
        <f>SUM(Q23)</f>
        <v>51</v>
      </c>
      <c r="J25" s="26">
        <f>SUM(AA23)</f>
        <v>42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59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59</v>
      </c>
      <c r="O1" s="30"/>
      <c r="P1" s="30"/>
      <c r="Q1" s="30"/>
      <c r="R1" s="30"/>
      <c r="S1" s="31"/>
      <c r="V1" s="117" t="s">
        <v>347</v>
      </c>
      <c r="W1" s="109"/>
      <c r="X1" t="s">
        <v>59</v>
      </c>
      <c r="AC1" s="16"/>
      <c r="AD1" s="16"/>
      <c r="AE1" t="s">
        <v>6</v>
      </c>
      <c r="AG1" t="s">
        <v>59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1</v>
      </c>
      <c r="F5" s="161">
        <v>1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2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1</v>
      </c>
      <c r="Z5" s="12">
        <v>1</v>
      </c>
      <c r="AA5" s="12">
        <v>0</v>
      </c>
      <c r="AB5" s="12">
        <v>1</v>
      </c>
      <c r="AC5" s="16"/>
      <c r="AD5" s="16"/>
      <c r="AE5" s="1" t="s">
        <v>2</v>
      </c>
      <c r="AF5" s="3">
        <v>1</v>
      </c>
      <c r="AG5" s="12">
        <v>0</v>
      </c>
      <c r="AH5" s="12">
        <v>1</v>
      </c>
      <c r="AI5" s="12">
        <v>0</v>
      </c>
      <c r="AJ5" s="12">
        <v>0</v>
      </c>
      <c r="AK5" s="12">
        <v>2</v>
      </c>
    </row>
    <row r="6" spans="1:37" x14ac:dyDescent="0.25">
      <c r="A6" s="39"/>
      <c r="B6" s="40">
        <v>2</v>
      </c>
      <c r="C6" s="161">
        <v>2</v>
      </c>
      <c r="D6" s="161">
        <v>0</v>
      </c>
      <c r="E6" s="161">
        <v>0</v>
      </c>
      <c r="F6" s="161">
        <v>0</v>
      </c>
      <c r="G6" s="161">
        <v>2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1</v>
      </c>
      <c r="Q6" s="38">
        <v>1</v>
      </c>
      <c r="R6" s="38">
        <v>2</v>
      </c>
      <c r="S6" s="31"/>
      <c r="W6" s="8">
        <v>2</v>
      </c>
      <c r="X6" s="12">
        <v>1</v>
      </c>
      <c r="Y6" s="12">
        <v>0</v>
      </c>
      <c r="Z6" s="12">
        <v>1</v>
      </c>
      <c r="AA6" s="12">
        <v>1</v>
      </c>
      <c r="AB6" s="12">
        <v>1</v>
      </c>
      <c r="AC6" s="16"/>
      <c r="AD6" s="16"/>
      <c r="AE6" s="7"/>
      <c r="AF6" s="8">
        <v>2</v>
      </c>
      <c r="AG6" s="12">
        <v>0</v>
      </c>
      <c r="AH6" s="12">
        <v>2</v>
      </c>
      <c r="AI6" s="12">
        <v>1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1</v>
      </c>
      <c r="D7" s="161">
        <v>1</v>
      </c>
      <c r="E7" s="161">
        <v>0</v>
      </c>
      <c r="F7" s="161">
        <v>1</v>
      </c>
      <c r="G7" s="161">
        <v>1</v>
      </c>
      <c r="H7" s="160"/>
      <c r="I7" s="31"/>
      <c r="L7" s="41"/>
      <c r="M7" s="42">
        <v>3</v>
      </c>
      <c r="N7" s="38">
        <v>2</v>
      </c>
      <c r="O7" s="38">
        <v>0</v>
      </c>
      <c r="P7" s="38">
        <v>0</v>
      </c>
      <c r="Q7" s="38">
        <v>1</v>
      </c>
      <c r="R7" s="38">
        <v>0</v>
      </c>
      <c r="S7" s="31"/>
      <c r="V7" s="9"/>
      <c r="W7" s="10">
        <v>3</v>
      </c>
      <c r="X7" s="12">
        <v>1</v>
      </c>
      <c r="Y7" s="12">
        <v>0</v>
      </c>
      <c r="Z7" s="12">
        <v>0</v>
      </c>
      <c r="AA7" s="12">
        <v>1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1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3</v>
      </c>
      <c r="D8" s="44">
        <f t="shared" ref="D8:G8" si="0">SUM(D5:D7)</f>
        <v>1</v>
      </c>
      <c r="E8" s="44">
        <f t="shared" si="0"/>
        <v>1</v>
      </c>
      <c r="F8" s="44">
        <f t="shared" si="0"/>
        <v>2</v>
      </c>
      <c r="G8" s="45">
        <f t="shared" si="0"/>
        <v>3</v>
      </c>
      <c r="H8" s="160">
        <f>SUM(C8:G8)</f>
        <v>10</v>
      </c>
      <c r="I8" s="31">
        <f>SUM(S8)</f>
        <v>10</v>
      </c>
      <c r="J8">
        <f>SUM(T8)</f>
        <v>9</v>
      </c>
      <c r="K8" s="8">
        <f>SUM(U8)</f>
        <v>9</v>
      </c>
      <c r="L8" s="30" t="s">
        <v>5</v>
      </c>
      <c r="M8" s="30"/>
      <c r="N8" s="43">
        <f>SUM(N5:N7)</f>
        <v>3</v>
      </c>
      <c r="O8" s="44">
        <f t="shared" ref="O8:R8" si="1">SUM(O5:O7)</f>
        <v>0</v>
      </c>
      <c r="P8" s="44">
        <f t="shared" si="1"/>
        <v>3</v>
      </c>
      <c r="Q8" s="44">
        <f t="shared" si="1"/>
        <v>2</v>
      </c>
      <c r="R8" s="45">
        <f t="shared" si="1"/>
        <v>2</v>
      </c>
      <c r="S8" s="31">
        <f>SUM(N8:R8)</f>
        <v>10</v>
      </c>
      <c r="T8">
        <v>9</v>
      </c>
      <c r="U8">
        <v>9</v>
      </c>
      <c r="V8" s="7" t="s">
        <v>5</v>
      </c>
      <c r="X8" s="13">
        <f>SUM(X5:X7)</f>
        <v>2</v>
      </c>
      <c r="Y8" s="14">
        <f>SUM(Y5:Y7)</f>
        <v>1</v>
      </c>
      <c r="Z8" s="14">
        <f>SUM(Z5:Z7)</f>
        <v>2</v>
      </c>
      <c r="AA8" s="14">
        <f>SUM(AA5:AA7)</f>
        <v>2</v>
      </c>
      <c r="AB8" s="15">
        <f>SUM(AB5:AB7)</f>
        <v>2</v>
      </c>
      <c r="AC8" s="16">
        <f>SUM(X8:AB8)</f>
        <v>9</v>
      </c>
      <c r="AD8" s="16">
        <v>9</v>
      </c>
      <c r="AE8" t="s">
        <v>5</v>
      </c>
      <c r="AG8" s="13">
        <f>SUM(AG5:AG7)</f>
        <v>0</v>
      </c>
      <c r="AH8" s="14">
        <f>SUM(AH5:AH7)</f>
        <v>3</v>
      </c>
      <c r="AI8" s="14">
        <f>SUM(AI5:AI7)</f>
        <v>2</v>
      </c>
      <c r="AJ8" s="14">
        <f>SUM(AJ5:AJ7)</f>
        <v>0</v>
      </c>
      <c r="AK8" s="15">
        <f>SUM(AK5:AK7)</f>
        <v>4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1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1</v>
      </c>
      <c r="Z14" s="12">
        <v>1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2</v>
      </c>
      <c r="AH14" s="12">
        <v>1</v>
      </c>
      <c r="AI14" s="12">
        <v>1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3</v>
      </c>
      <c r="F15" s="161">
        <v>2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2</v>
      </c>
      <c r="Q15" s="38">
        <v>1</v>
      </c>
      <c r="R15" s="38">
        <v>0</v>
      </c>
      <c r="S15" s="31"/>
      <c r="V15" s="9"/>
      <c r="W15" s="10">
        <v>3</v>
      </c>
      <c r="X15" s="12">
        <v>0</v>
      </c>
      <c r="Y15" s="12">
        <v>4</v>
      </c>
      <c r="Z15" s="12">
        <v>1</v>
      </c>
      <c r="AA15" s="12">
        <v>1</v>
      </c>
      <c r="AB15" s="12">
        <v>1</v>
      </c>
      <c r="AC15" s="16"/>
      <c r="AD15" s="16"/>
      <c r="AE15" s="9"/>
      <c r="AF15" s="10">
        <v>3</v>
      </c>
      <c r="AG15" s="12">
        <v>2</v>
      </c>
      <c r="AH15" s="12">
        <v>1</v>
      </c>
      <c r="AI15" s="12">
        <v>0</v>
      </c>
      <c r="AJ15" s="12">
        <v>1</v>
      </c>
      <c r="AK15" s="12">
        <v>5</v>
      </c>
    </row>
    <row r="16" spans="1:37" x14ac:dyDescent="0.25">
      <c r="A16" s="30" t="s">
        <v>5</v>
      </c>
      <c r="B16" s="30"/>
      <c r="C16" s="43">
        <f t="shared" ref="C16:G16" si="2">SUM(C13:C15)</f>
        <v>1</v>
      </c>
      <c r="D16" s="44">
        <f t="shared" si="2"/>
        <v>0</v>
      </c>
      <c r="E16" s="44">
        <f t="shared" si="2"/>
        <v>3</v>
      </c>
      <c r="F16" s="44">
        <f t="shared" si="2"/>
        <v>2</v>
      </c>
      <c r="G16" s="45">
        <f t="shared" si="2"/>
        <v>1</v>
      </c>
      <c r="H16" s="160">
        <f>SUM(C16:G16)</f>
        <v>7</v>
      </c>
      <c r="I16" s="31">
        <f>SUM(S16)</f>
        <v>4</v>
      </c>
      <c r="J16">
        <f>SUM(T16)</f>
        <v>9</v>
      </c>
      <c r="K16" s="8">
        <f>SUM(U16)</f>
        <v>13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1</v>
      </c>
      <c r="P16" s="44">
        <f t="shared" si="3"/>
        <v>2</v>
      </c>
      <c r="Q16" s="44">
        <f t="shared" si="3"/>
        <v>1</v>
      </c>
      <c r="R16" s="45">
        <f t="shared" si="3"/>
        <v>0</v>
      </c>
      <c r="S16" s="31">
        <f>SUM(N16:R16)</f>
        <v>4</v>
      </c>
      <c r="T16">
        <v>9</v>
      </c>
      <c r="U16">
        <v>13</v>
      </c>
      <c r="V16" s="7" t="s">
        <v>5</v>
      </c>
      <c r="X16" s="13">
        <f>SUM(X13:X15)</f>
        <v>0</v>
      </c>
      <c r="Y16" s="14">
        <f>SUM(Y13:Y15)</f>
        <v>5</v>
      </c>
      <c r="Z16" s="14">
        <f>SUM(Z13:Z15)</f>
        <v>2</v>
      </c>
      <c r="AA16" s="14">
        <f>SUM(AA13:AA15)</f>
        <v>1</v>
      </c>
      <c r="AB16" s="15">
        <f>SUM(AB13:AB15)</f>
        <v>1</v>
      </c>
      <c r="AC16" s="16">
        <f>SUM(X16:AB16)</f>
        <v>9</v>
      </c>
      <c r="AD16" s="16">
        <v>13</v>
      </c>
      <c r="AE16" t="s">
        <v>5</v>
      </c>
      <c r="AG16" s="13">
        <f>SUM(AG13:AG15)</f>
        <v>4</v>
      </c>
      <c r="AH16" s="14">
        <f>SUM(AH13:AH15)</f>
        <v>2</v>
      </c>
      <c r="AI16" s="14">
        <f>SUM(AI13:AI15)</f>
        <v>1</v>
      </c>
      <c r="AJ16" s="14">
        <f>SUM(AJ13:AJ15)</f>
        <v>1</v>
      </c>
      <c r="AK16" s="15">
        <f>SUM(AK13:AK15)</f>
        <v>5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4</v>
      </c>
      <c r="D19" s="186">
        <f>SUM(D16)+D8</f>
        <v>1</v>
      </c>
      <c r="E19" s="178">
        <f t="shared" ref="E19:G19" si="4">SUM(E16)+E8</f>
        <v>4</v>
      </c>
      <c r="F19" s="169">
        <f t="shared" si="4"/>
        <v>4</v>
      </c>
      <c r="G19" s="169">
        <f t="shared" si="4"/>
        <v>4</v>
      </c>
      <c r="H19" s="166">
        <f>SUM(H16)+H8</f>
        <v>17</v>
      </c>
      <c r="I19" s="167">
        <f>SUM(S19)</f>
        <v>14</v>
      </c>
      <c r="J19">
        <f>SUM(T19)</f>
        <v>18</v>
      </c>
      <c r="K19" s="8">
        <f>SUM(U19)</f>
        <v>22</v>
      </c>
      <c r="L19" s="46" t="s">
        <v>5</v>
      </c>
      <c r="M19" s="46"/>
      <c r="N19" s="110">
        <f>SUM(N16)+N8</f>
        <v>3</v>
      </c>
      <c r="O19" s="111">
        <f>SUM(O16)+O8</f>
        <v>1</v>
      </c>
      <c r="P19" s="112">
        <f t="shared" ref="P19:R19" si="5">SUM(P16)+P8</f>
        <v>5</v>
      </c>
      <c r="Q19" s="46">
        <f t="shared" si="5"/>
        <v>3</v>
      </c>
      <c r="R19" s="46">
        <f t="shared" si="5"/>
        <v>2</v>
      </c>
      <c r="S19" s="31">
        <f>SUM(S16)+S8</f>
        <v>14</v>
      </c>
      <c r="T19">
        <v>18</v>
      </c>
      <c r="U19">
        <v>22</v>
      </c>
      <c r="X19" s="113">
        <f t="shared" ref="X19:AB19" si="6">SUM(X16)+X8</f>
        <v>2</v>
      </c>
      <c r="Y19" s="114">
        <f t="shared" si="6"/>
        <v>6</v>
      </c>
      <c r="Z19" s="115">
        <f t="shared" si="6"/>
        <v>4</v>
      </c>
      <c r="AA19" s="16">
        <f t="shared" si="6"/>
        <v>3</v>
      </c>
      <c r="AB19" s="16">
        <f t="shared" si="6"/>
        <v>3</v>
      </c>
      <c r="AC19" s="16">
        <f>SUM(AC16)+AC8</f>
        <v>18</v>
      </c>
      <c r="AD19" s="16">
        <f>SUM(AD16)+AD8</f>
        <v>22</v>
      </c>
    </row>
    <row r="20" spans="1:30" x14ac:dyDescent="0.25">
      <c r="A20" s="177" t="s">
        <v>451</v>
      </c>
      <c r="B20" s="181">
        <v>2012</v>
      </c>
      <c r="C20" s="170">
        <f>SUM(N19)</f>
        <v>3</v>
      </c>
      <c r="D20" s="171">
        <f>SUM(O19)</f>
        <v>1</v>
      </c>
      <c r="E20" s="172">
        <f>SUM(P19)</f>
        <v>5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2</v>
      </c>
      <c r="D21" s="174">
        <f>SUM(Y19)</f>
        <v>6</v>
      </c>
      <c r="E21" s="175">
        <f>SUM(Z19)</f>
        <v>4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4</v>
      </c>
      <c r="P23" s="50">
        <v>7</v>
      </c>
      <c r="Q23" s="50">
        <f>SUM(N23:P23)</f>
        <v>11</v>
      </c>
      <c r="R23" s="30"/>
      <c r="S23" s="107"/>
      <c r="V23" s="7" t="s">
        <v>457</v>
      </c>
      <c r="X23" s="26">
        <v>1</v>
      </c>
      <c r="Y23" s="26">
        <v>5</v>
      </c>
      <c r="Z23" s="26">
        <v>5</v>
      </c>
      <c r="AA23" s="26">
        <f>SUM(X23:Z23)</f>
        <v>11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3</v>
      </c>
      <c r="E25" s="162">
        <v>5</v>
      </c>
      <c r="F25" s="162">
        <f>SUM(C25:E25)</f>
        <v>8</v>
      </c>
      <c r="G25" s="30"/>
      <c r="H25" s="162">
        <f>SUM(F25)</f>
        <v>8</v>
      </c>
      <c r="I25" s="50">
        <f>SUM(Q23)</f>
        <v>11</v>
      </c>
      <c r="J25" s="26">
        <f>SUM(AA23)</f>
        <v>11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67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67</v>
      </c>
      <c r="O1" s="30"/>
      <c r="P1" s="30"/>
      <c r="Q1" s="30"/>
      <c r="R1" s="30"/>
      <c r="S1" s="31"/>
      <c r="V1" s="117" t="s">
        <v>347</v>
      </c>
      <c r="W1" s="109"/>
      <c r="X1" t="s">
        <v>67</v>
      </c>
      <c r="AC1" s="16"/>
      <c r="AD1" s="16"/>
      <c r="AE1" t="s">
        <v>6</v>
      </c>
      <c r="AG1" t="s">
        <v>67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3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2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2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1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1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1</v>
      </c>
      <c r="AB6" s="12">
        <v>0</v>
      </c>
      <c r="AC6" s="16"/>
      <c r="AD6" s="16"/>
      <c r="AE6" s="7"/>
      <c r="AF6" s="8">
        <v>2</v>
      </c>
      <c r="AG6" s="12">
        <v>1</v>
      </c>
      <c r="AH6" s="12">
        <v>1</v>
      </c>
      <c r="AI6" s="12">
        <v>0</v>
      </c>
      <c r="AJ6" s="12">
        <v>2</v>
      </c>
      <c r="AK6" s="12">
        <v>0</v>
      </c>
    </row>
    <row r="7" spans="1:37" x14ac:dyDescent="0.25">
      <c r="A7" s="41"/>
      <c r="B7" s="42">
        <v>3</v>
      </c>
      <c r="C7" s="161">
        <v>4</v>
      </c>
      <c r="D7" s="161">
        <v>2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2</v>
      </c>
      <c r="O7" s="38">
        <v>2</v>
      </c>
      <c r="P7" s="38">
        <v>1</v>
      </c>
      <c r="Q7" s="38">
        <v>0</v>
      </c>
      <c r="R7" s="38">
        <v>3</v>
      </c>
      <c r="S7" s="31"/>
      <c r="V7" s="9"/>
      <c r="W7" s="10">
        <v>3</v>
      </c>
      <c r="X7" s="12">
        <v>2</v>
      </c>
      <c r="Y7" s="12">
        <v>0</v>
      </c>
      <c r="Z7" s="12">
        <v>1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1</v>
      </c>
      <c r="AI7" s="12">
        <v>0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4</v>
      </c>
      <c r="D8" s="44">
        <f t="shared" ref="D8:G8" si="0">SUM(D5:D7)</f>
        <v>2</v>
      </c>
      <c r="E8" s="44">
        <f t="shared" si="0"/>
        <v>0</v>
      </c>
      <c r="F8" s="44">
        <f t="shared" si="0"/>
        <v>1</v>
      </c>
      <c r="G8" s="45">
        <f t="shared" si="0"/>
        <v>4</v>
      </c>
      <c r="H8" s="160">
        <f>SUM(C8:G8)</f>
        <v>11</v>
      </c>
      <c r="I8" s="31">
        <f>SUM(S8)</f>
        <v>11</v>
      </c>
      <c r="J8">
        <f>SUM(T8)</f>
        <v>7</v>
      </c>
      <c r="K8" s="8">
        <f>SUM(U8)</f>
        <v>7</v>
      </c>
      <c r="L8" s="30" t="s">
        <v>5</v>
      </c>
      <c r="M8" s="30"/>
      <c r="N8" s="43">
        <f>SUM(N5:N7)</f>
        <v>2</v>
      </c>
      <c r="O8" s="44">
        <f t="shared" ref="O8:R8" si="1">SUM(O5:O7)</f>
        <v>2</v>
      </c>
      <c r="P8" s="44">
        <f t="shared" si="1"/>
        <v>1</v>
      </c>
      <c r="Q8" s="44">
        <f t="shared" si="1"/>
        <v>0</v>
      </c>
      <c r="R8" s="45">
        <f t="shared" si="1"/>
        <v>6</v>
      </c>
      <c r="S8" s="31">
        <f>SUM(N8:R8)</f>
        <v>11</v>
      </c>
      <c r="T8">
        <v>7</v>
      </c>
      <c r="U8">
        <v>7</v>
      </c>
      <c r="V8" s="7" t="s">
        <v>5</v>
      </c>
      <c r="X8" s="13">
        <f>SUM(X5:X7)</f>
        <v>2</v>
      </c>
      <c r="Y8" s="14">
        <f>SUM(Y5:Y7)</f>
        <v>0</v>
      </c>
      <c r="Z8" s="14">
        <f>SUM(Z5:Z7)</f>
        <v>1</v>
      </c>
      <c r="AA8" s="14">
        <f>SUM(AA5:AA7)</f>
        <v>3</v>
      </c>
      <c r="AB8" s="15">
        <f>SUM(AB5:AB7)</f>
        <v>1</v>
      </c>
      <c r="AC8" s="16">
        <f>SUM(X8:AB8)</f>
        <v>7</v>
      </c>
      <c r="AD8" s="16">
        <v>7</v>
      </c>
      <c r="AE8" t="s">
        <v>5</v>
      </c>
      <c r="AG8" s="13">
        <f>SUM(AG5:AG7)</f>
        <v>1</v>
      </c>
      <c r="AH8" s="14">
        <f>SUM(AH5:AH7)</f>
        <v>2</v>
      </c>
      <c r="AI8" s="14">
        <f>SUM(AI5:AI7)</f>
        <v>0</v>
      </c>
      <c r="AJ8" s="14">
        <f>SUM(AJ5:AJ7)</f>
        <v>3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1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1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1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1</v>
      </c>
      <c r="D14" s="161">
        <v>1</v>
      </c>
      <c r="E14" s="161">
        <v>0</v>
      </c>
      <c r="F14" s="161">
        <v>0</v>
      </c>
      <c r="G14" s="161">
        <v>3</v>
      </c>
      <c r="H14" s="160"/>
      <c r="I14" s="31"/>
      <c r="L14" s="39"/>
      <c r="M14" s="40">
        <v>2</v>
      </c>
      <c r="N14" s="38">
        <v>1</v>
      </c>
      <c r="O14" s="38">
        <v>0</v>
      </c>
      <c r="P14" s="38">
        <v>0</v>
      </c>
      <c r="Q14" s="38">
        <v>1</v>
      </c>
      <c r="R14" s="38">
        <v>2</v>
      </c>
      <c r="S14" s="31"/>
      <c r="W14" s="8">
        <v>2</v>
      </c>
      <c r="X14" s="12">
        <v>1</v>
      </c>
      <c r="Y14" s="12">
        <v>3</v>
      </c>
      <c r="Z14" s="12">
        <v>0</v>
      </c>
      <c r="AA14" s="12">
        <v>0</v>
      </c>
      <c r="AB14" s="12">
        <v>2</v>
      </c>
      <c r="AC14" s="16"/>
      <c r="AD14" s="16"/>
      <c r="AE14" s="7"/>
      <c r="AF14" s="8">
        <v>2</v>
      </c>
      <c r="AG14" s="12">
        <v>1</v>
      </c>
      <c r="AH14" s="12">
        <v>1</v>
      </c>
      <c r="AI14" s="12">
        <v>1</v>
      </c>
      <c r="AJ14" s="12">
        <v>0</v>
      </c>
      <c r="AK14" s="12">
        <v>2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2</v>
      </c>
      <c r="F15" s="161">
        <v>1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2</v>
      </c>
      <c r="P15" s="38">
        <v>1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0</v>
      </c>
      <c r="Z15" s="12">
        <v>1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1</v>
      </c>
      <c r="AH15" s="12">
        <v>1</v>
      </c>
      <c r="AI15" s="12">
        <v>1</v>
      </c>
      <c r="AJ15" s="12">
        <v>0</v>
      </c>
      <c r="AK15" s="12">
        <v>3</v>
      </c>
    </row>
    <row r="16" spans="1:37" x14ac:dyDescent="0.25">
      <c r="A16" s="30" t="s">
        <v>5</v>
      </c>
      <c r="B16" s="30"/>
      <c r="C16" s="43">
        <f t="shared" ref="C16:G16" si="2">SUM(C13:C15)</f>
        <v>2</v>
      </c>
      <c r="D16" s="44">
        <f t="shared" si="2"/>
        <v>1</v>
      </c>
      <c r="E16" s="44">
        <f t="shared" si="2"/>
        <v>2</v>
      </c>
      <c r="F16" s="44">
        <f t="shared" si="2"/>
        <v>2</v>
      </c>
      <c r="G16" s="45">
        <f t="shared" si="2"/>
        <v>3</v>
      </c>
      <c r="H16" s="160">
        <f>SUM(C16:G16)</f>
        <v>10</v>
      </c>
      <c r="I16" s="31">
        <f>SUM(S16)</f>
        <v>8</v>
      </c>
      <c r="J16">
        <f>SUM(T16)</f>
        <v>9</v>
      </c>
      <c r="K16" s="8">
        <f>SUM(U16)</f>
        <v>12</v>
      </c>
      <c r="L16" s="30" t="s">
        <v>5</v>
      </c>
      <c r="M16" s="30"/>
      <c r="N16" s="43">
        <f t="shared" ref="N16:R16" si="3">SUM(N13:N15)</f>
        <v>1</v>
      </c>
      <c r="O16" s="44">
        <f t="shared" si="3"/>
        <v>2</v>
      </c>
      <c r="P16" s="44">
        <f t="shared" si="3"/>
        <v>1</v>
      </c>
      <c r="Q16" s="44">
        <f t="shared" si="3"/>
        <v>1</v>
      </c>
      <c r="R16" s="45">
        <f t="shared" si="3"/>
        <v>3</v>
      </c>
      <c r="S16" s="31">
        <f>SUM(N16:R16)</f>
        <v>8</v>
      </c>
      <c r="T16">
        <v>9</v>
      </c>
      <c r="U16">
        <v>12</v>
      </c>
      <c r="V16" s="7" t="s">
        <v>5</v>
      </c>
      <c r="X16" s="13">
        <f>SUM(X13:X15)</f>
        <v>1</v>
      </c>
      <c r="Y16" s="14">
        <f>SUM(Y13:Y15)</f>
        <v>3</v>
      </c>
      <c r="Z16" s="14">
        <f>SUM(Z13:Z15)</f>
        <v>2</v>
      </c>
      <c r="AA16" s="14">
        <f>SUM(AA13:AA15)</f>
        <v>0</v>
      </c>
      <c r="AB16" s="15">
        <f>SUM(AB13:AB15)</f>
        <v>3</v>
      </c>
      <c r="AC16" s="16">
        <f>SUM(X16:AB16)</f>
        <v>9</v>
      </c>
      <c r="AD16" s="16">
        <v>12</v>
      </c>
      <c r="AE16" t="s">
        <v>5</v>
      </c>
      <c r="AG16" s="13">
        <f>SUM(AG13:AG15)</f>
        <v>3</v>
      </c>
      <c r="AH16" s="14">
        <f>SUM(AH13:AH15)</f>
        <v>2</v>
      </c>
      <c r="AI16" s="14">
        <f>SUM(AI13:AI15)</f>
        <v>2</v>
      </c>
      <c r="AJ16" s="14">
        <f>SUM(AJ13:AJ15)</f>
        <v>0</v>
      </c>
      <c r="AK16" s="15">
        <f>SUM(AK13:AK15)</f>
        <v>5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6</v>
      </c>
      <c r="D19" s="186">
        <f>SUM(D16)+D8</f>
        <v>3</v>
      </c>
      <c r="E19" s="178">
        <f t="shared" ref="E19:G19" si="4">SUM(E16)+E8</f>
        <v>2</v>
      </c>
      <c r="F19" s="169">
        <f t="shared" si="4"/>
        <v>3</v>
      </c>
      <c r="G19" s="169">
        <f t="shared" si="4"/>
        <v>7</v>
      </c>
      <c r="H19" s="166">
        <f>SUM(H16)+H8</f>
        <v>21</v>
      </c>
      <c r="I19" s="167">
        <f>SUM(S19)</f>
        <v>19</v>
      </c>
      <c r="J19">
        <f>SUM(T19)</f>
        <v>16</v>
      </c>
      <c r="K19" s="8">
        <f>SUM(U19)</f>
        <v>19</v>
      </c>
      <c r="L19" s="46" t="s">
        <v>5</v>
      </c>
      <c r="M19" s="46"/>
      <c r="N19" s="110">
        <f>SUM(N16)+N8</f>
        <v>3</v>
      </c>
      <c r="O19" s="111">
        <f>SUM(O16)+O8</f>
        <v>4</v>
      </c>
      <c r="P19" s="112">
        <f t="shared" ref="P19:R19" si="5">SUM(P16)+P8</f>
        <v>2</v>
      </c>
      <c r="Q19" s="46">
        <f t="shared" si="5"/>
        <v>1</v>
      </c>
      <c r="R19" s="46">
        <f t="shared" si="5"/>
        <v>9</v>
      </c>
      <c r="S19" s="31">
        <f>SUM(S16)+S8</f>
        <v>19</v>
      </c>
      <c r="T19">
        <v>16</v>
      </c>
      <c r="U19">
        <v>19</v>
      </c>
      <c r="X19" s="113">
        <f t="shared" ref="X19:AB19" si="6">SUM(X16)+X8</f>
        <v>3</v>
      </c>
      <c r="Y19" s="114">
        <f t="shared" si="6"/>
        <v>3</v>
      </c>
      <c r="Z19" s="115">
        <f t="shared" si="6"/>
        <v>3</v>
      </c>
      <c r="AA19" s="16">
        <f t="shared" si="6"/>
        <v>3</v>
      </c>
      <c r="AB19" s="16">
        <f t="shared" si="6"/>
        <v>4</v>
      </c>
      <c r="AC19" s="16">
        <f>SUM(AC16)+AC8</f>
        <v>16</v>
      </c>
      <c r="AD19" s="16">
        <f>SUM(AD16)+AD8</f>
        <v>19</v>
      </c>
    </row>
    <row r="20" spans="1:30" x14ac:dyDescent="0.25">
      <c r="A20" s="177" t="s">
        <v>451</v>
      </c>
      <c r="B20" s="181">
        <v>2012</v>
      </c>
      <c r="C20" s="170">
        <f>SUM(N19)</f>
        <v>3</v>
      </c>
      <c r="D20" s="171">
        <f>SUM(O19)</f>
        <v>4</v>
      </c>
      <c r="E20" s="172">
        <f>SUM(P19)</f>
        <v>2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3</v>
      </c>
      <c r="D21" s="174">
        <f>SUM(Y19)</f>
        <v>3</v>
      </c>
      <c r="E21" s="175">
        <f>SUM(Z19)</f>
        <v>3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3</v>
      </c>
      <c r="O23" s="50">
        <v>8</v>
      </c>
      <c r="P23" s="50">
        <v>5</v>
      </c>
      <c r="Q23" s="50">
        <f>SUM(N23:P23)</f>
        <v>16</v>
      </c>
      <c r="R23" s="30"/>
      <c r="S23" s="107"/>
      <c r="V23" s="7" t="s">
        <v>457</v>
      </c>
      <c r="X23" s="26">
        <v>3</v>
      </c>
      <c r="Y23" s="26">
        <v>6</v>
      </c>
      <c r="Z23" s="26">
        <v>8</v>
      </c>
      <c r="AA23" s="26">
        <f>SUM(X23:Z23)</f>
        <v>17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3</v>
      </c>
      <c r="D25" s="162">
        <v>6</v>
      </c>
      <c r="E25" s="162">
        <v>7</v>
      </c>
      <c r="F25" s="162">
        <f>SUM(C25:E25)</f>
        <v>16</v>
      </c>
      <c r="G25" s="30"/>
      <c r="H25" s="162">
        <f>SUM(F25)</f>
        <v>16</v>
      </c>
      <c r="I25" s="50">
        <f>SUM(Q23)</f>
        <v>16</v>
      </c>
      <c r="J25" s="26">
        <f>SUM(AA23)</f>
        <v>17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</cols>
  <sheetData>
    <row r="1" spans="1:12" x14ac:dyDescent="0.25">
      <c r="A1" s="159" t="s">
        <v>634</v>
      </c>
      <c r="B1" s="159"/>
      <c r="C1" s="46" t="s">
        <v>637</v>
      </c>
      <c r="D1" s="30"/>
      <c r="E1" s="30"/>
      <c r="F1" s="30"/>
      <c r="G1" s="30"/>
      <c r="H1" s="160"/>
      <c r="I1" s="31"/>
    </row>
    <row r="2" spans="1:12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t="s">
        <v>638</v>
      </c>
    </row>
    <row r="3" spans="1:12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</row>
    <row r="4" spans="1:12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</row>
    <row r="5" spans="1:12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</row>
    <row r="6" spans="1:12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</row>
    <row r="7" spans="1:12" x14ac:dyDescent="0.25">
      <c r="A7" s="41"/>
      <c r="B7" s="42">
        <v>3</v>
      </c>
      <c r="C7" s="161">
        <v>1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</row>
    <row r="8" spans="1:12" x14ac:dyDescent="0.25">
      <c r="A8" s="30" t="s">
        <v>5</v>
      </c>
      <c r="B8" s="30"/>
      <c r="C8" s="43">
        <f>SUM(C5:C7)</f>
        <v>1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0</v>
      </c>
      <c r="H8" s="160">
        <f>SUM(C8:G8)</f>
        <v>1</v>
      </c>
      <c r="I8" s="31">
        <f>SUM(S8)</f>
        <v>0</v>
      </c>
      <c r="J8">
        <f>SUM(T8)</f>
        <v>0</v>
      </c>
      <c r="K8" s="8">
        <f>SUM(U8)</f>
        <v>0</v>
      </c>
    </row>
    <row r="9" spans="1:12" x14ac:dyDescent="0.25">
      <c r="A9" s="30"/>
      <c r="B9" s="30"/>
      <c r="C9" s="30"/>
      <c r="D9" s="30"/>
      <c r="E9" s="30"/>
      <c r="F9" s="30"/>
      <c r="G9" s="30"/>
      <c r="H9" s="160"/>
      <c r="I9" s="31"/>
    </row>
    <row r="10" spans="1:12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</row>
    <row r="11" spans="1:12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</row>
    <row r="12" spans="1:12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</row>
    <row r="13" spans="1:12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</row>
    <row r="14" spans="1:12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</row>
    <row r="15" spans="1:12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</row>
    <row r="16" spans="1:12" x14ac:dyDescent="0.25">
      <c r="A16" s="30" t="s">
        <v>5</v>
      </c>
      <c r="B16" s="30"/>
      <c r="C16" s="43">
        <f t="shared" ref="C16:G16" si="1">SUM(C13:C15)</f>
        <v>0</v>
      </c>
      <c r="D16" s="44">
        <f t="shared" si="1"/>
        <v>0</v>
      </c>
      <c r="E16" s="44">
        <f t="shared" si="1"/>
        <v>0</v>
      </c>
      <c r="F16" s="44">
        <f t="shared" si="1"/>
        <v>0</v>
      </c>
      <c r="G16" s="45">
        <f t="shared" si="1"/>
        <v>0</v>
      </c>
      <c r="H16" s="160">
        <f>SUM(C16:G16)</f>
        <v>0</v>
      </c>
      <c r="I16" s="31">
        <f>SUM(S16)</f>
        <v>0</v>
      </c>
      <c r="J16">
        <f>SUM(T16)</f>
        <v>0</v>
      </c>
      <c r="K16" s="8">
        <f>SUM(U16)</f>
        <v>0</v>
      </c>
    </row>
    <row r="17" spans="1:11" x14ac:dyDescent="0.25">
      <c r="A17" s="30"/>
      <c r="B17" s="30"/>
      <c r="C17" s="30"/>
      <c r="D17" s="30"/>
      <c r="E17" s="30"/>
      <c r="F17" s="30"/>
      <c r="G17" s="30"/>
      <c r="H17" s="160"/>
      <c r="I17" s="31"/>
    </row>
    <row r="18" spans="1:11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</row>
    <row r="19" spans="1:11" x14ac:dyDescent="0.25">
      <c r="A19" s="179" t="s">
        <v>451</v>
      </c>
      <c r="B19" s="180">
        <v>2013</v>
      </c>
      <c r="C19" s="187">
        <f>SUM(C16)+C8</f>
        <v>1</v>
      </c>
      <c r="D19" s="186">
        <f>SUM(D16)+D8</f>
        <v>0</v>
      </c>
      <c r="E19" s="178">
        <f t="shared" ref="E19:G19" si="2">SUM(E16)+E8</f>
        <v>0</v>
      </c>
      <c r="F19" s="169">
        <f t="shared" si="2"/>
        <v>0</v>
      </c>
      <c r="G19" s="169">
        <f t="shared" si="2"/>
        <v>0</v>
      </c>
      <c r="H19" s="166">
        <f>SUM(H16)+H8</f>
        <v>1</v>
      </c>
      <c r="I19" s="167">
        <f>SUM(S19)</f>
        <v>0</v>
      </c>
      <c r="J19">
        <f>SUM(T19)</f>
        <v>0</v>
      </c>
      <c r="K19" s="8">
        <f>SUM(U19)</f>
        <v>0</v>
      </c>
    </row>
    <row r="20" spans="1:11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</row>
    <row r="21" spans="1:11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</row>
    <row r="22" spans="1:11" x14ac:dyDescent="0.25">
      <c r="A22" s="30"/>
      <c r="B22" s="30"/>
      <c r="C22" s="30"/>
      <c r="D22" s="30"/>
      <c r="E22" s="30"/>
      <c r="F22" s="30"/>
      <c r="G22" s="30"/>
      <c r="H22" s="107"/>
      <c r="I22" s="107"/>
    </row>
    <row r="23" spans="1:11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</row>
    <row r="24" spans="1:11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</row>
    <row r="25" spans="1:11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0</v>
      </c>
      <c r="J25" s="26">
        <f>SUM(AA23)</f>
        <v>0</v>
      </c>
    </row>
    <row r="26" spans="1:11" x14ac:dyDescent="0.25">
      <c r="H26" s="118"/>
      <c r="I26" s="118"/>
    </row>
    <row r="27" spans="1:11" x14ac:dyDescent="0.25">
      <c r="H27" s="118"/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I26" sqref="I26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388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388</v>
      </c>
      <c r="O1" s="30"/>
      <c r="P1" s="30"/>
      <c r="Q1" s="30"/>
      <c r="R1" s="30"/>
      <c r="S1" s="31"/>
      <c r="V1" s="117" t="s">
        <v>347</v>
      </c>
      <c r="W1" s="109"/>
      <c r="X1" t="s">
        <v>388</v>
      </c>
      <c r="AC1" s="16"/>
      <c r="AD1" s="16"/>
      <c r="AE1" t="s">
        <v>6</v>
      </c>
      <c r="AG1" t="s">
        <v>388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1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1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1</v>
      </c>
      <c r="U8">
        <v>0</v>
      </c>
      <c r="V8" s="7" t="s">
        <v>5</v>
      </c>
      <c r="X8" s="13">
        <f>SUM(X5:X7)</f>
        <v>1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1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0</v>
      </c>
      <c r="J16">
        <f>SUM(T16)</f>
        <v>0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0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0</v>
      </c>
      <c r="I19" s="167">
        <f>SUM(S19)</f>
        <v>0</v>
      </c>
      <c r="J19">
        <f>SUM(T19)</f>
        <v>1</v>
      </c>
      <c r="K19" s="8">
        <f>SUM(U19)</f>
        <v>0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0</v>
      </c>
      <c r="T19">
        <v>1</v>
      </c>
      <c r="U19">
        <v>0</v>
      </c>
      <c r="X19" s="113">
        <f t="shared" ref="X19:AB19" si="2">SUM(X16)+X8</f>
        <v>1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0</v>
      </c>
      <c r="AC19" s="16">
        <f>SUM(AC16)+AC8</f>
        <v>1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U20" t="s">
        <v>389</v>
      </c>
      <c r="AD20" t="s">
        <v>389</v>
      </c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0</v>
      </c>
      <c r="Y23" s="26">
        <v>0</v>
      </c>
      <c r="Z23" s="26">
        <v>1</v>
      </c>
      <c r="AA23" s="26">
        <f>SUM(X23:Z23)</f>
        <v>1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0</v>
      </c>
      <c r="J25" s="26">
        <f>SUM(AA23)</f>
        <v>1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zoomScaleNormal="100" workbookViewId="0">
      <selection activeCell="G20" sqref="G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92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92</v>
      </c>
      <c r="O1" s="30"/>
      <c r="P1" s="30"/>
      <c r="Q1" s="30"/>
      <c r="R1" s="30"/>
      <c r="S1" s="31"/>
      <c r="V1" s="117" t="s">
        <v>347</v>
      </c>
      <c r="W1" s="109"/>
      <c r="X1" t="s">
        <v>92</v>
      </c>
      <c r="AC1" s="16"/>
      <c r="AD1" s="16"/>
      <c r="AE1" t="s">
        <v>6</v>
      </c>
      <c r="AG1" t="s">
        <v>92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2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0</v>
      </c>
      <c r="U8">
        <v>2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2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1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0</v>
      </c>
      <c r="J16">
        <f>SUM(T16)</f>
        <v>1</v>
      </c>
      <c r="K16" s="8">
        <f>SUM(U16)</f>
        <v>2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1</v>
      </c>
      <c r="U16">
        <v>2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1</v>
      </c>
      <c r="AC16" s="16">
        <f>SUM(X16:AB16)</f>
        <v>1</v>
      </c>
      <c r="AD16" s="16">
        <v>2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1</v>
      </c>
      <c r="AJ16" s="14">
        <f>SUM(AJ13:AJ15)</f>
        <v>0</v>
      </c>
      <c r="AK16" s="15">
        <f>SUM(AK13:AK15)</f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0</v>
      </c>
      <c r="I19" s="167">
        <f>SUM(S19)</f>
        <v>0</v>
      </c>
      <c r="J19">
        <f>SUM(T19)</f>
        <v>1</v>
      </c>
      <c r="K19" s="8">
        <f>SUM(U19)</f>
        <v>4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0</v>
      </c>
      <c r="T19">
        <v>1</v>
      </c>
      <c r="U19">
        <v>4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1</v>
      </c>
      <c r="AC19" s="16">
        <f>SUM(AC16)+AC8</f>
        <v>1</v>
      </c>
      <c r="AD19" s="16">
        <f>SUM(AD16)+AD8</f>
        <v>4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AA20" t="s">
        <v>391</v>
      </c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4</v>
      </c>
      <c r="O23" s="50">
        <v>0</v>
      </c>
      <c r="P23" s="50">
        <v>2</v>
      </c>
      <c r="Q23" s="50">
        <f>SUM(N23:P23)</f>
        <v>6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6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  <pageSetup paperSize="9" orientation="portrait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474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474</v>
      </c>
      <c r="O1" s="30"/>
      <c r="P1" s="30"/>
      <c r="Q1" s="30"/>
      <c r="R1" s="30"/>
      <c r="S1" s="31"/>
      <c r="V1" s="117" t="s">
        <v>347</v>
      </c>
      <c r="W1" s="109"/>
      <c r="X1" t="s">
        <v>474</v>
      </c>
      <c r="AC1" s="16"/>
      <c r="AD1" s="16"/>
      <c r="AE1" t="s">
        <v>6</v>
      </c>
      <c r="AG1" t="s">
        <v>474</v>
      </c>
      <c r="AI1" t="s">
        <v>463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1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1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1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2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1</v>
      </c>
      <c r="I16" s="31">
        <f>SUM(S16)</f>
        <v>1</v>
      </c>
      <c r="J16">
        <f>SUM(T16)</f>
        <v>2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1</v>
      </c>
      <c r="S16" s="31">
        <f>SUM(N16:R16)</f>
        <v>1</v>
      </c>
      <c r="T16">
        <v>2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2</v>
      </c>
      <c r="AC16" s="16">
        <f>SUM(X16:AB16)</f>
        <v>2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1</v>
      </c>
      <c r="H19" s="166">
        <f t="shared" si="0"/>
        <v>1</v>
      </c>
      <c r="I19" s="167">
        <f>SUM(S19)</f>
        <v>1</v>
      </c>
      <c r="J19">
        <f>SUM(T19)</f>
        <v>3</v>
      </c>
      <c r="K19" s="8">
        <f>SUM(U19)</f>
        <v>0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1</v>
      </c>
      <c r="S19" s="31">
        <f t="shared" si="1"/>
        <v>1</v>
      </c>
      <c r="T19">
        <v>3</v>
      </c>
      <c r="U19">
        <v>0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3</v>
      </c>
      <c r="AC19" s="16">
        <f>SUM(AC16)+AC8</f>
        <v>3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AA20" t="s">
        <v>391</v>
      </c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2</v>
      </c>
      <c r="Q23" s="50">
        <f>SUM(N23:P23)</f>
        <v>2</v>
      </c>
      <c r="R23" s="30"/>
      <c r="S23" s="107"/>
      <c r="V23" s="7" t="s">
        <v>457</v>
      </c>
      <c r="X23" s="26">
        <v>2</v>
      </c>
      <c r="Y23" s="26">
        <v>0</v>
      </c>
      <c r="Z23" s="26">
        <v>4</v>
      </c>
      <c r="AA23" s="26">
        <f>SUM(X23:Z23)</f>
        <v>6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2</v>
      </c>
      <c r="J25" s="26">
        <f>SUM(AA23)</f>
        <v>6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132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132</v>
      </c>
      <c r="O1" s="30"/>
      <c r="P1" s="30"/>
      <c r="Q1" s="30"/>
      <c r="R1" s="30"/>
      <c r="S1" s="31"/>
      <c r="V1" s="117" t="s">
        <v>347</v>
      </c>
      <c r="W1" s="109"/>
      <c r="X1" t="s">
        <v>132</v>
      </c>
      <c r="AC1" s="16"/>
      <c r="AD1" s="16"/>
      <c r="AE1" t="s">
        <v>6</v>
      </c>
      <c r="AG1" t="s">
        <v>132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1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1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1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0</v>
      </c>
      <c r="Y6" s="12">
        <v>1</v>
      </c>
      <c r="Z6" s="12">
        <v>0</v>
      </c>
      <c r="AA6" s="12">
        <v>0</v>
      </c>
      <c r="AB6" s="12">
        <v>2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2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3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1</v>
      </c>
      <c r="AJ7" s="12">
        <v>1</v>
      </c>
      <c r="AK7" s="12">
        <v>3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1</v>
      </c>
      <c r="F8" s="44">
        <f>SUM(F5:F7)</f>
        <v>0</v>
      </c>
      <c r="G8" s="45">
        <f>SUM(G5:G7)</f>
        <v>2</v>
      </c>
      <c r="H8" s="160">
        <f>SUM(C8:G8)</f>
        <v>3</v>
      </c>
      <c r="I8" s="31">
        <f>SUM(S8)</f>
        <v>4</v>
      </c>
      <c r="J8">
        <f>SUM(T8)</f>
        <v>6</v>
      </c>
      <c r="K8" s="8">
        <f>SUM(U8)</f>
        <v>7</v>
      </c>
      <c r="L8" s="30" t="s">
        <v>5</v>
      </c>
      <c r="M8" s="30"/>
      <c r="N8" s="43">
        <f>SUM(N5:N7)</f>
        <v>0</v>
      </c>
      <c r="O8" s="44">
        <f>SUM(O5:O7)</f>
        <v>1</v>
      </c>
      <c r="P8" s="44">
        <f>SUM(P5:P7)</f>
        <v>0</v>
      </c>
      <c r="Q8" s="44">
        <f>SUM(Q5:Q7)</f>
        <v>0</v>
      </c>
      <c r="R8" s="45">
        <f>SUM(R5:R7)</f>
        <v>3</v>
      </c>
      <c r="S8" s="31">
        <f>SUM(N8:R8)</f>
        <v>4</v>
      </c>
      <c r="T8">
        <v>6</v>
      </c>
      <c r="U8">
        <v>7</v>
      </c>
      <c r="V8" s="7" t="s">
        <v>5</v>
      </c>
      <c r="X8" s="13">
        <f>SUM(X5:X7)</f>
        <v>0</v>
      </c>
      <c r="Y8" s="14">
        <f>SUM(Y5:Y7)</f>
        <v>1</v>
      </c>
      <c r="Z8" s="14">
        <f>SUM(Z5:Z7)</f>
        <v>0</v>
      </c>
      <c r="AA8" s="14">
        <f>SUM(AA5:AA7)</f>
        <v>0</v>
      </c>
      <c r="AB8" s="15">
        <f>SUM(AB5:AB7)</f>
        <v>5</v>
      </c>
      <c r="AC8" s="16">
        <f>SUM(X8:AB8)</f>
        <v>6</v>
      </c>
      <c r="AD8" s="16">
        <v>7</v>
      </c>
      <c r="AE8" t="s">
        <v>5</v>
      </c>
      <c r="AG8" s="13">
        <f>SUM(AG5:AG7)</f>
        <v>1</v>
      </c>
      <c r="AH8" s="14">
        <f>SUM(AH5:AH7)</f>
        <v>0</v>
      </c>
      <c r="AI8" s="14">
        <f>SUM(AI5:AI7)</f>
        <v>1</v>
      </c>
      <c r="AJ8" s="14">
        <f>SUM(AJ5:AJ7)</f>
        <v>1</v>
      </c>
      <c r="AK8" s="15">
        <f>SUM(AK5:AK7)</f>
        <v>4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2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1</v>
      </c>
      <c r="Y13" s="12">
        <v>1</v>
      </c>
      <c r="Z13" s="12">
        <v>1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2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3</v>
      </c>
      <c r="E14" s="161">
        <v>0</v>
      </c>
      <c r="F14" s="161">
        <v>1</v>
      </c>
      <c r="G14" s="161">
        <v>1</v>
      </c>
      <c r="H14" s="160"/>
      <c r="I14" s="31"/>
      <c r="L14" s="39"/>
      <c r="M14" s="40">
        <v>2</v>
      </c>
      <c r="N14" s="38">
        <v>2</v>
      </c>
      <c r="O14" s="38">
        <v>0</v>
      </c>
      <c r="P14" s="38">
        <v>0</v>
      </c>
      <c r="Q14" s="38">
        <v>1</v>
      </c>
      <c r="R14" s="38">
        <v>3</v>
      </c>
      <c r="S14" s="31"/>
      <c r="W14" s="8">
        <v>2</v>
      </c>
      <c r="X14" s="12">
        <v>2</v>
      </c>
      <c r="Y14" s="12">
        <v>0</v>
      </c>
      <c r="Z14" s="12">
        <v>0</v>
      </c>
      <c r="AA14" s="12">
        <v>1</v>
      </c>
      <c r="AB14" s="12">
        <v>3</v>
      </c>
      <c r="AC14" s="16"/>
      <c r="AD14" s="16"/>
      <c r="AE14" s="7"/>
      <c r="AF14" s="8">
        <v>2</v>
      </c>
      <c r="AG14" s="12">
        <v>0</v>
      </c>
      <c r="AH14" s="12">
        <v>1</v>
      </c>
      <c r="AI14" s="12">
        <v>1</v>
      </c>
      <c r="AJ14" s="12">
        <v>0</v>
      </c>
      <c r="AK14" s="12">
        <v>3</v>
      </c>
    </row>
    <row r="15" spans="1:37" x14ac:dyDescent="0.25">
      <c r="A15" s="41"/>
      <c r="B15" s="42">
        <v>3</v>
      </c>
      <c r="C15" s="161">
        <v>0</v>
      </c>
      <c r="D15" s="161">
        <v>1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1</v>
      </c>
      <c r="Q15" s="38">
        <v>0</v>
      </c>
      <c r="R15" s="38">
        <v>2</v>
      </c>
      <c r="S15" s="31"/>
      <c r="V15" s="9"/>
      <c r="W15" s="10">
        <v>3</v>
      </c>
      <c r="X15" s="12">
        <v>2</v>
      </c>
      <c r="Y15" s="12">
        <v>0</v>
      </c>
      <c r="Z15" s="12">
        <v>0</v>
      </c>
      <c r="AA15" s="12">
        <v>0</v>
      </c>
      <c r="AB15" s="12">
        <v>2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1</v>
      </c>
      <c r="AJ15" s="12">
        <v>0</v>
      </c>
      <c r="AK15" s="12">
        <v>3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4</v>
      </c>
      <c r="E16" s="44">
        <f>SUM(E13:E15)</f>
        <v>0</v>
      </c>
      <c r="F16" s="44">
        <f>SUM(F13:F15)</f>
        <v>1</v>
      </c>
      <c r="G16" s="45">
        <f>SUM(G13:G15)</f>
        <v>2</v>
      </c>
      <c r="H16" s="160">
        <f>SUM(C16:G16)</f>
        <v>7</v>
      </c>
      <c r="I16" s="31">
        <f>SUM(S16)</f>
        <v>12</v>
      </c>
      <c r="J16">
        <f>SUM(T16)</f>
        <v>13</v>
      </c>
      <c r="K16" s="8">
        <f>SUM(U16)</f>
        <v>11</v>
      </c>
      <c r="L16" s="30" t="s">
        <v>5</v>
      </c>
      <c r="M16" s="30"/>
      <c r="N16" s="43">
        <f>SUM(N13:N15)</f>
        <v>3</v>
      </c>
      <c r="O16" s="44">
        <f>SUM(O13:O15)</f>
        <v>2</v>
      </c>
      <c r="P16" s="44">
        <f>SUM(P13:P15)</f>
        <v>1</v>
      </c>
      <c r="Q16" s="44">
        <f>SUM(Q13:Q15)</f>
        <v>1</v>
      </c>
      <c r="R16" s="45">
        <f>SUM(R13:R15)</f>
        <v>5</v>
      </c>
      <c r="S16" s="31">
        <f>SUM(N16:R16)</f>
        <v>12</v>
      </c>
      <c r="T16">
        <v>13</v>
      </c>
      <c r="U16">
        <v>11</v>
      </c>
      <c r="V16" s="7" t="s">
        <v>5</v>
      </c>
      <c r="X16" s="13">
        <f>SUM(X13:X15)</f>
        <v>5</v>
      </c>
      <c r="Y16" s="14">
        <f>SUM(Y13:Y15)</f>
        <v>1</v>
      </c>
      <c r="Z16" s="14">
        <f>SUM(Z13:Z15)</f>
        <v>1</v>
      </c>
      <c r="AA16" s="14">
        <f>SUM(AA13:AA15)</f>
        <v>1</v>
      </c>
      <c r="AB16" s="15">
        <f>SUM(AB13:AB15)</f>
        <v>5</v>
      </c>
      <c r="AC16" s="16">
        <f>SUM(X16:AB16)</f>
        <v>13</v>
      </c>
      <c r="AD16" s="16">
        <v>11</v>
      </c>
      <c r="AE16" t="s">
        <v>5</v>
      </c>
      <c r="AG16" s="13">
        <f>SUM(AG13:AG15)</f>
        <v>2</v>
      </c>
      <c r="AH16" s="14">
        <f>SUM(AH13:AH15)</f>
        <v>1</v>
      </c>
      <c r="AI16" s="14">
        <f>SUM(AI13:AI15)</f>
        <v>2</v>
      </c>
      <c r="AJ16" s="14">
        <f>SUM(AJ13:AJ15)</f>
        <v>0</v>
      </c>
      <c r="AK16" s="15">
        <f>SUM(AK13:AK15)</f>
        <v>6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4</v>
      </c>
      <c r="E19" s="178">
        <f t="shared" si="0"/>
        <v>1</v>
      </c>
      <c r="F19" s="169">
        <f t="shared" si="0"/>
        <v>1</v>
      </c>
      <c r="G19" s="169">
        <f t="shared" si="0"/>
        <v>4</v>
      </c>
      <c r="H19" s="166">
        <f t="shared" si="0"/>
        <v>10</v>
      </c>
      <c r="I19" s="167">
        <f>SUM(S19)</f>
        <v>16</v>
      </c>
      <c r="J19">
        <f>SUM(T19)</f>
        <v>19</v>
      </c>
      <c r="K19" s="8">
        <f>SUM(U19)</f>
        <v>18</v>
      </c>
      <c r="L19" s="46" t="s">
        <v>5</v>
      </c>
      <c r="M19" s="46"/>
      <c r="N19" s="110">
        <f t="shared" ref="N19:S19" si="1">SUM(N16)+N8</f>
        <v>3</v>
      </c>
      <c r="O19" s="111">
        <f t="shared" si="1"/>
        <v>3</v>
      </c>
      <c r="P19" s="112">
        <f t="shared" si="1"/>
        <v>1</v>
      </c>
      <c r="Q19" s="46">
        <f t="shared" si="1"/>
        <v>1</v>
      </c>
      <c r="R19" s="46">
        <f t="shared" si="1"/>
        <v>8</v>
      </c>
      <c r="S19" s="31">
        <f t="shared" si="1"/>
        <v>16</v>
      </c>
      <c r="T19">
        <v>19</v>
      </c>
      <c r="U19">
        <v>18</v>
      </c>
      <c r="X19" s="113">
        <f t="shared" ref="X19:AB19" si="2">SUM(X16)+X8</f>
        <v>5</v>
      </c>
      <c r="Y19" s="114">
        <f t="shared" si="2"/>
        <v>2</v>
      </c>
      <c r="Z19" s="115">
        <f t="shared" si="2"/>
        <v>1</v>
      </c>
      <c r="AA19" s="16">
        <f t="shared" si="2"/>
        <v>1</v>
      </c>
      <c r="AB19" s="16">
        <f t="shared" si="2"/>
        <v>10</v>
      </c>
      <c r="AC19" s="16">
        <f>SUM(AC16)+AC8</f>
        <v>19</v>
      </c>
      <c r="AD19" s="16">
        <f>SUM(AD16)+AD8</f>
        <v>18</v>
      </c>
    </row>
    <row r="20" spans="1:30" x14ac:dyDescent="0.25">
      <c r="A20" s="177" t="s">
        <v>451</v>
      </c>
      <c r="B20" s="181">
        <v>2012</v>
      </c>
      <c r="C20" s="170">
        <f>SUM(N19)</f>
        <v>3</v>
      </c>
      <c r="D20" s="171">
        <f>SUM(O19)</f>
        <v>3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5</v>
      </c>
      <c r="D21" s="174">
        <f>SUM(Y19)</f>
        <v>2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1</v>
      </c>
      <c r="P23" s="50">
        <v>1</v>
      </c>
      <c r="Q23" s="50">
        <f>SUM(N23:P23)</f>
        <v>3</v>
      </c>
      <c r="R23" s="30"/>
      <c r="S23" s="107"/>
      <c r="V23" s="7" t="s">
        <v>457</v>
      </c>
      <c r="X23" s="26">
        <v>1</v>
      </c>
      <c r="Y23" s="26">
        <v>1</v>
      </c>
      <c r="Z23" s="26">
        <v>2</v>
      </c>
      <c r="AA23" s="26">
        <f>SUM(X23:Z23)</f>
        <v>4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1</v>
      </c>
      <c r="E25" s="162">
        <v>1</v>
      </c>
      <c r="F25" s="162">
        <f>SUM(C25:E25)</f>
        <v>2</v>
      </c>
      <c r="G25" s="30"/>
      <c r="H25" s="162">
        <f>SUM(F25)</f>
        <v>2</v>
      </c>
      <c r="I25" s="50">
        <f>SUM(Q23)</f>
        <v>3</v>
      </c>
      <c r="J25" s="26">
        <f>SUM(AA23)</f>
        <v>4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145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145</v>
      </c>
      <c r="O1" s="30"/>
      <c r="P1" s="30"/>
      <c r="Q1" s="30"/>
      <c r="R1" s="30"/>
      <c r="S1" s="31"/>
      <c r="V1" s="117" t="s">
        <v>347</v>
      </c>
      <c r="W1" s="109"/>
      <c r="X1" t="s">
        <v>145</v>
      </c>
      <c r="AC1" s="16"/>
      <c r="AD1" s="16"/>
      <c r="AE1" t="s">
        <v>6</v>
      </c>
      <c r="AG1" t="s">
        <v>145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1</v>
      </c>
      <c r="E6" s="161">
        <v>0</v>
      </c>
      <c r="F6" s="161">
        <v>0</v>
      </c>
      <c r="G6" s="161">
        <v>2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1</v>
      </c>
      <c r="D7" s="161">
        <v>0</v>
      </c>
      <c r="E7" s="161">
        <v>0</v>
      </c>
      <c r="F7" s="161">
        <v>1</v>
      </c>
      <c r="G7" s="161">
        <v>1</v>
      </c>
      <c r="H7" s="160"/>
      <c r="I7" s="31"/>
      <c r="L7" s="41"/>
      <c r="M7" s="42">
        <v>3</v>
      </c>
      <c r="N7" s="38">
        <v>2</v>
      </c>
      <c r="O7" s="38">
        <v>0</v>
      </c>
      <c r="P7" s="38">
        <v>0</v>
      </c>
      <c r="Q7" s="38">
        <v>1</v>
      </c>
      <c r="R7" s="38">
        <v>2</v>
      </c>
      <c r="S7" s="31"/>
      <c r="V7" s="9"/>
      <c r="W7" s="10">
        <v>3</v>
      </c>
      <c r="X7" s="12">
        <v>1</v>
      </c>
      <c r="Y7" s="12">
        <v>0</v>
      </c>
      <c r="Z7" s="12">
        <v>1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1</v>
      </c>
      <c r="AJ7" s="12">
        <v>1</v>
      </c>
      <c r="AK7" s="12">
        <v>1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1</v>
      </c>
      <c r="E8" s="44">
        <f>SUM(E5:E7)</f>
        <v>0</v>
      </c>
      <c r="F8" s="44">
        <f>SUM(F5:F7)</f>
        <v>1</v>
      </c>
      <c r="G8" s="45">
        <f>SUM(G5:G7)</f>
        <v>3</v>
      </c>
      <c r="H8" s="160">
        <f>SUM(C8:G8)</f>
        <v>6</v>
      </c>
      <c r="I8" s="31">
        <f>SUM(S8)</f>
        <v>6</v>
      </c>
      <c r="J8">
        <f>SUM(T8)</f>
        <v>4</v>
      </c>
      <c r="K8" s="8">
        <f>SUM(U8)</f>
        <v>4</v>
      </c>
      <c r="L8" s="30" t="s">
        <v>5</v>
      </c>
      <c r="M8" s="30"/>
      <c r="N8" s="43">
        <f>SUM(N5:N7)</f>
        <v>2</v>
      </c>
      <c r="O8" s="44">
        <f>SUM(O5:O7)</f>
        <v>0</v>
      </c>
      <c r="P8" s="44">
        <f>SUM(P5:P7)</f>
        <v>0</v>
      </c>
      <c r="Q8" s="44">
        <f>SUM(Q5:Q7)</f>
        <v>1</v>
      </c>
      <c r="R8" s="45">
        <f>SUM(R5:R7)</f>
        <v>3</v>
      </c>
      <c r="S8" s="31">
        <f>SUM(N8:R8)</f>
        <v>6</v>
      </c>
      <c r="T8">
        <v>4</v>
      </c>
      <c r="U8">
        <v>4</v>
      </c>
      <c r="V8" s="7" t="s">
        <v>5</v>
      </c>
      <c r="X8" s="13">
        <f>SUM(X5:X7)</f>
        <v>1</v>
      </c>
      <c r="Y8" s="14">
        <f>SUM(Y5:Y7)</f>
        <v>0</v>
      </c>
      <c r="Z8" s="14">
        <f>SUM(Z5:Z7)</f>
        <v>1</v>
      </c>
      <c r="AA8" s="14">
        <f>SUM(AA5:AA7)</f>
        <v>0</v>
      </c>
      <c r="AB8" s="15">
        <f>SUM(AB5:AB7)</f>
        <v>2</v>
      </c>
      <c r="AC8" s="16">
        <f>SUM(X8:AB8)</f>
        <v>4</v>
      </c>
      <c r="AD8" s="16">
        <v>4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1</v>
      </c>
      <c r="AJ8" s="14">
        <f>SUM(AJ5:AJ7)</f>
        <v>1</v>
      </c>
      <c r="AK8" s="15">
        <f>SUM(AK5:AK7)</f>
        <v>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1</v>
      </c>
      <c r="G13" s="161">
        <v>1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1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1</v>
      </c>
      <c r="F14" s="161">
        <v>1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1</v>
      </c>
      <c r="Q14" s="38">
        <v>0</v>
      </c>
      <c r="R14" s="38">
        <v>3</v>
      </c>
      <c r="S14" s="31"/>
      <c r="W14" s="8">
        <v>2</v>
      </c>
      <c r="X14" s="12">
        <v>0</v>
      </c>
      <c r="Y14" s="12">
        <v>1</v>
      </c>
      <c r="Z14" s="12">
        <v>2</v>
      </c>
      <c r="AA14" s="12">
        <v>0</v>
      </c>
      <c r="AB14" s="12">
        <v>1</v>
      </c>
      <c r="AC14" s="16"/>
      <c r="AD14" s="16"/>
      <c r="AE14" s="7"/>
      <c r="AF14" s="8">
        <v>2</v>
      </c>
      <c r="AG14" s="12">
        <v>0</v>
      </c>
      <c r="AH14" s="12">
        <v>2</v>
      </c>
      <c r="AI14" s="12">
        <v>0</v>
      </c>
      <c r="AJ14" s="12">
        <v>0</v>
      </c>
      <c r="AK14" s="12">
        <v>3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1</v>
      </c>
      <c r="F15" s="161">
        <v>0</v>
      </c>
      <c r="G15" s="161">
        <v>4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1</v>
      </c>
      <c r="Q15" s="38">
        <v>0</v>
      </c>
      <c r="R15" s="38">
        <v>2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0</v>
      </c>
      <c r="AB15" s="12">
        <v>3</v>
      </c>
      <c r="AC15" s="16"/>
      <c r="AD15" s="16"/>
      <c r="AE15" s="9"/>
      <c r="AF15" s="10">
        <v>3</v>
      </c>
      <c r="AG15" s="12">
        <v>0</v>
      </c>
      <c r="AH15" s="12">
        <v>1</v>
      </c>
      <c r="AI15" s="12">
        <v>0</v>
      </c>
      <c r="AJ15" s="12">
        <v>0</v>
      </c>
      <c r="AK15" s="12">
        <v>3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2</v>
      </c>
      <c r="F16" s="44">
        <f>SUM(F13:F15)</f>
        <v>2</v>
      </c>
      <c r="G16" s="45">
        <f>SUM(G13:G15)</f>
        <v>5</v>
      </c>
      <c r="H16" s="160">
        <f>SUM(C16:G16)</f>
        <v>9</v>
      </c>
      <c r="I16" s="31">
        <f>SUM(S16)</f>
        <v>9</v>
      </c>
      <c r="J16">
        <f>SUM(T16)</f>
        <v>8</v>
      </c>
      <c r="K16" s="8">
        <f>SUM(U16)</f>
        <v>9</v>
      </c>
      <c r="L16" s="30" t="s">
        <v>5</v>
      </c>
      <c r="M16" s="30"/>
      <c r="N16" s="43">
        <f>SUM(N13:N15)</f>
        <v>0</v>
      </c>
      <c r="O16" s="44">
        <f>SUM(O13:O15)</f>
        <v>1</v>
      </c>
      <c r="P16" s="44">
        <f>SUM(P13:P15)</f>
        <v>3</v>
      </c>
      <c r="Q16" s="44">
        <f>SUM(Q13:Q15)</f>
        <v>0</v>
      </c>
      <c r="R16" s="45">
        <f>SUM(R13:R15)</f>
        <v>5</v>
      </c>
      <c r="S16" s="31">
        <f>SUM(N16:R16)</f>
        <v>9</v>
      </c>
      <c r="T16">
        <v>8</v>
      </c>
      <c r="U16">
        <v>9</v>
      </c>
      <c r="V16" s="7" t="s">
        <v>5</v>
      </c>
      <c r="X16" s="13">
        <f>SUM(X13:X15)</f>
        <v>0</v>
      </c>
      <c r="Y16" s="14">
        <f>SUM(Y13:Y15)</f>
        <v>2</v>
      </c>
      <c r="Z16" s="14">
        <f>SUM(Z13:Z15)</f>
        <v>2</v>
      </c>
      <c r="AA16" s="14">
        <f>SUM(AA13:AA15)</f>
        <v>0</v>
      </c>
      <c r="AB16" s="15">
        <f>SUM(AB13:AB15)</f>
        <v>4</v>
      </c>
      <c r="AC16" s="16">
        <f>SUM(X16:AB16)</f>
        <v>8</v>
      </c>
      <c r="AD16" s="16">
        <v>9</v>
      </c>
      <c r="AE16" t="s">
        <v>5</v>
      </c>
      <c r="AG16" s="13">
        <f>SUM(AG13:AG15)</f>
        <v>0</v>
      </c>
      <c r="AH16" s="14">
        <f>SUM(AH13:AH15)</f>
        <v>3</v>
      </c>
      <c r="AI16" s="14">
        <f>SUM(AI13:AI15)</f>
        <v>0</v>
      </c>
      <c r="AJ16" s="14">
        <f>SUM(AJ13:AJ15)</f>
        <v>0</v>
      </c>
      <c r="AK16" s="15">
        <f>SUM(AK13:AK15)</f>
        <v>6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1</v>
      </c>
      <c r="E19" s="178">
        <f t="shared" si="0"/>
        <v>2</v>
      </c>
      <c r="F19" s="169">
        <f t="shared" si="0"/>
        <v>3</v>
      </c>
      <c r="G19" s="169">
        <f t="shared" si="0"/>
        <v>8</v>
      </c>
      <c r="H19" s="166">
        <f t="shared" si="0"/>
        <v>15</v>
      </c>
      <c r="I19" s="167">
        <f>SUM(S19)</f>
        <v>15</v>
      </c>
      <c r="J19">
        <f>SUM(T19)</f>
        <v>12</v>
      </c>
      <c r="K19" s="8">
        <f>SUM(U19)</f>
        <v>13</v>
      </c>
      <c r="L19" s="46" t="s">
        <v>5</v>
      </c>
      <c r="M19" s="46"/>
      <c r="N19" s="110">
        <f t="shared" ref="N19:S19" si="1">SUM(N16)+N8</f>
        <v>2</v>
      </c>
      <c r="O19" s="111">
        <f t="shared" si="1"/>
        <v>1</v>
      </c>
      <c r="P19" s="112">
        <f t="shared" si="1"/>
        <v>3</v>
      </c>
      <c r="Q19" s="46">
        <f t="shared" si="1"/>
        <v>1</v>
      </c>
      <c r="R19" s="46">
        <f t="shared" si="1"/>
        <v>8</v>
      </c>
      <c r="S19" s="31">
        <f t="shared" si="1"/>
        <v>15</v>
      </c>
      <c r="T19">
        <v>12</v>
      </c>
      <c r="U19">
        <v>13</v>
      </c>
      <c r="X19" s="113">
        <f t="shared" ref="X19:AB19" si="2">SUM(X16)+X8</f>
        <v>1</v>
      </c>
      <c r="Y19" s="114">
        <f t="shared" si="2"/>
        <v>2</v>
      </c>
      <c r="Z19" s="115">
        <f t="shared" si="2"/>
        <v>3</v>
      </c>
      <c r="AA19" s="16">
        <f t="shared" si="2"/>
        <v>0</v>
      </c>
      <c r="AB19" s="16">
        <f t="shared" si="2"/>
        <v>6</v>
      </c>
      <c r="AC19" s="16">
        <f>SUM(AC16)+AC8</f>
        <v>12</v>
      </c>
      <c r="AD19" s="16">
        <f>SUM(AD16)+AD8</f>
        <v>13</v>
      </c>
    </row>
    <row r="20" spans="1:30" x14ac:dyDescent="0.25">
      <c r="A20" s="177" t="s">
        <v>451</v>
      </c>
      <c r="B20" s="181">
        <v>2012</v>
      </c>
      <c r="C20" s="170">
        <f>SUM(N19)</f>
        <v>2</v>
      </c>
      <c r="D20" s="171">
        <f>SUM(O19)</f>
        <v>1</v>
      </c>
      <c r="E20" s="172">
        <f>SUM(P19)</f>
        <v>3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2</v>
      </c>
      <c r="E21" s="175">
        <f>SUM(Z19)</f>
        <v>3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3</v>
      </c>
      <c r="O23" s="50">
        <v>4</v>
      </c>
      <c r="P23" s="50">
        <v>5</v>
      </c>
      <c r="Q23" s="50">
        <f>SUM(N23:P23)</f>
        <v>12</v>
      </c>
      <c r="R23" s="30"/>
      <c r="S23" s="107"/>
      <c r="V23" s="7" t="s">
        <v>457</v>
      </c>
      <c r="X23" s="26">
        <v>7</v>
      </c>
      <c r="Y23" s="26">
        <v>5</v>
      </c>
      <c r="Z23" s="26">
        <v>4</v>
      </c>
      <c r="AA23" s="26">
        <f>SUM(X23:Z23)</f>
        <v>16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5</v>
      </c>
      <c r="D25" s="162">
        <v>4</v>
      </c>
      <c r="E25" s="162">
        <v>4</v>
      </c>
      <c r="F25" s="162">
        <f>SUM(C25:E25)</f>
        <v>13</v>
      </c>
      <c r="G25" s="30"/>
      <c r="H25" s="162">
        <f>SUM(F25)</f>
        <v>13</v>
      </c>
      <c r="I25" s="50">
        <f>SUM(Q23)</f>
        <v>12</v>
      </c>
      <c r="J25" s="26">
        <f>SUM(AA23)</f>
        <v>16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148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148</v>
      </c>
      <c r="O1" s="30"/>
      <c r="P1" s="30"/>
      <c r="Q1" s="30"/>
      <c r="R1" s="30"/>
      <c r="S1" s="31"/>
      <c r="V1" s="117" t="s">
        <v>347</v>
      </c>
      <c r="W1" s="109"/>
      <c r="X1" t="s">
        <v>148</v>
      </c>
      <c r="AC1" s="16"/>
      <c r="AD1" s="16"/>
      <c r="AE1" t="s">
        <v>6</v>
      </c>
      <c r="AG1" t="s">
        <v>148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1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1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1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2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1</v>
      </c>
      <c r="F8" s="44">
        <f>SUM(F5:F7)</f>
        <v>0</v>
      </c>
      <c r="G8" s="45">
        <f>SUM(G5:G7)</f>
        <v>1</v>
      </c>
      <c r="H8" s="160">
        <f>SUM(C8:G8)</f>
        <v>2</v>
      </c>
      <c r="I8" s="31">
        <f>SUM(S8)</f>
        <v>1</v>
      </c>
      <c r="J8">
        <f>SUM(T8)</f>
        <v>3</v>
      </c>
      <c r="K8" s="8">
        <f>SUM(U8)</f>
        <v>3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1</v>
      </c>
      <c r="Q8" s="44">
        <f>SUM(Q5:Q7)</f>
        <v>0</v>
      </c>
      <c r="R8" s="45">
        <f>SUM(R5:R7)</f>
        <v>0</v>
      </c>
      <c r="S8" s="31">
        <f>SUM(N8:R8)</f>
        <v>1</v>
      </c>
      <c r="T8">
        <v>3</v>
      </c>
      <c r="U8">
        <v>3</v>
      </c>
      <c r="V8" s="7" t="s">
        <v>5</v>
      </c>
      <c r="X8" s="13">
        <f>SUM(X5:X7)</f>
        <v>0</v>
      </c>
      <c r="Y8" s="14">
        <f>SUM(Y5:Y7)</f>
        <v>1</v>
      </c>
      <c r="Z8" s="14">
        <f>SUM(Z5:Z7)</f>
        <v>0</v>
      </c>
      <c r="AA8" s="14">
        <f>SUM(AA5:AA7)</f>
        <v>0</v>
      </c>
      <c r="AB8" s="15">
        <f>SUM(AB5:AB7)</f>
        <v>2</v>
      </c>
      <c r="AC8" s="16">
        <f>SUM(X8:AB8)</f>
        <v>3</v>
      </c>
      <c r="AD8" s="16">
        <v>3</v>
      </c>
      <c r="AE8" t="s">
        <v>5</v>
      </c>
      <c r="AG8" s="13">
        <f>SUM(AG5:AG7)</f>
        <v>0</v>
      </c>
      <c r="AH8" s="14">
        <f>SUM(AH5:AH7)</f>
        <v>2</v>
      </c>
      <c r="AI8" s="14">
        <f>SUM(AI5:AI7)</f>
        <v>0</v>
      </c>
      <c r="AJ8" s="14">
        <f>SUM(AJ5:AJ7)</f>
        <v>0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1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1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1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1</v>
      </c>
      <c r="I16" s="31">
        <f>SUM(S16)</f>
        <v>1</v>
      </c>
      <c r="J16">
        <f>SUM(T16)</f>
        <v>1</v>
      </c>
      <c r="K16" s="8">
        <f>SUM(U16)</f>
        <v>2</v>
      </c>
      <c r="L16" s="30" t="s">
        <v>5</v>
      </c>
      <c r="M16" s="30"/>
      <c r="N16" s="43">
        <f>SUM(N13:N15)</f>
        <v>1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1</v>
      </c>
      <c r="T16">
        <v>1</v>
      </c>
      <c r="U16">
        <v>2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1</v>
      </c>
      <c r="AC16" s="16">
        <f>SUM(X16:AB16)</f>
        <v>1</v>
      </c>
      <c r="AD16" s="16">
        <v>2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1</v>
      </c>
      <c r="AJ16" s="14">
        <f>SUM(AJ13:AJ15)</f>
        <v>0</v>
      </c>
      <c r="AK16" s="15">
        <f>SUM(AK13:AK15)</f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0</v>
      </c>
      <c r="E19" s="178">
        <f t="shared" si="0"/>
        <v>1</v>
      </c>
      <c r="F19" s="169">
        <f t="shared" si="0"/>
        <v>0</v>
      </c>
      <c r="G19" s="169">
        <f t="shared" si="0"/>
        <v>1</v>
      </c>
      <c r="H19" s="166">
        <f t="shared" si="0"/>
        <v>3</v>
      </c>
      <c r="I19" s="167">
        <f>SUM(S19)</f>
        <v>2</v>
      </c>
      <c r="J19">
        <f>SUM(T19)</f>
        <v>4</v>
      </c>
      <c r="K19" s="8">
        <f>SUM(U19)</f>
        <v>5</v>
      </c>
      <c r="L19" s="46" t="s">
        <v>5</v>
      </c>
      <c r="M19" s="46"/>
      <c r="N19" s="110">
        <f t="shared" ref="N19:S19" si="1">SUM(N16)+N8</f>
        <v>1</v>
      </c>
      <c r="O19" s="111">
        <f t="shared" si="1"/>
        <v>0</v>
      </c>
      <c r="P19" s="112">
        <f t="shared" si="1"/>
        <v>1</v>
      </c>
      <c r="Q19" s="46">
        <f t="shared" si="1"/>
        <v>0</v>
      </c>
      <c r="R19" s="46">
        <f t="shared" si="1"/>
        <v>0</v>
      </c>
      <c r="S19" s="31">
        <f t="shared" si="1"/>
        <v>2</v>
      </c>
      <c r="T19">
        <v>4</v>
      </c>
      <c r="U19">
        <v>5</v>
      </c>
      <c r="X19" s="113">
        <f t="shared" ref="X19:AB19" si="2">SUM(X16)+X8</f>
        <v>0</v>
      </c>
      <c r="Y19" s="114">
        <f t="shared" si="2"/>
        <v>1</v>
      </c>
      <c r="Z19" s="115">
        <f t="shared" si="2"/>
        <v>0</v>
      </c>
      <c r="AA19" s="16">
        <f t="shared" si="2"/>
        <v>0</v>
      </c>
      <c r="AB19" s="16">
        <f t="shared" si="2"/>
        <v>3</v>
      </c>
      <c r="AC19" s="16">
        <f>SUM(AC16)+AC8</f>
        <v>4</v>
      </c>
      <c r="AD19" s="16">
        <f>SUM(AD16)+AD8</f>
        <v>5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0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1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1</v>
      </c>
      <c r="P23" s="50">
        <v>0</v>
      </c>
      <c r="Q23" s="50">
        <f>SUM(N23:P23)</f>
        <v>2</v>
      </c>
      <c r="R23" s="30"/>
      <c r="S23" s="107"/>
      <c r="V23" s="7" t="s">
        <v>457</v>
      </c>
      <c r="X23" s="26">
        <v>0</v>
      </c>
      <c r="Y23" s="26">
        <v>1</v>
      </c>
      <c r="Z23" s="26">
        <v>1</v>
      </c>
      <c r="AA23" s="26">
        <f>SUM(X23:Z23)</f>
        <v>2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1</v>
      </c>
      <c r="E25" s="162">
        <v>1</v>
      </c>
      <c r="F25" s="162">
        <f>SUM(C25:E25)</f>
        <v>3</v>
      </c>
      <c r="G25" s="30"/>
      <c r="H25" s="162">
        <f>SUM(F25)</f>
        <v>3</v>
      </c>
      <c r="I25" s="50">
        <f>SUM(Q23)</f>
        <v>2</v>
      </c>
      <c r="J25" s="26">
        <f>SUM(AA23)</f>
        <v>2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135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135</v>
      </c>
      <c r="O1" s="30"/>
      <c r="P1" s="30"/>
      <c r="Q1" s="30"/>
      <c r="R1" s="30"/>
      <c r="S1" s="31"/>
      <c r="V1" s="117" t="s">
        <v>347</v>
      </c>
      <c r="W1" s="109"/>
      <c r="X1" t="s">
        <v>135</v>
      </c>
      <c r="AC1" s="16"/>
      <c r="AD1" s="16"/>
      <c r="AE1" t="s">
        <v>6</v>
      </c>
      <c r="AG1" t="s">
        <v>135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2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1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1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0</v>
      </c>
      <c r="E6" s="161">
        <v>0</v>
      </c>
      <c r="F6" s="161">
        <v>0</v>
      </c>
      <c r="G6" s="161">
        <v>2</v>
      </c>
      <c r="H6" s="160"/>
      <c r="I6" s="31"/>
      <c r="L6" s="39"/>
      <c r="M6" s="40">
        <v>2</v>
      </c>
      <c r="N6" s="38">
        <v>1</v>
      </c>
      <c r="O6" s="38">
        <v>1</v>
      </c>
      <c r="P6" s="38">
        <v>0</v>
      </c>
      <c r="Q6" s="38">
        <v>0</v>
      </c>
      <c r="R6" s="38">
        <v>2</v>
      </c>
      <c r="S6" s="31"/>
      <c r="W6" s="8">
        <v>2</v>
      </c>
      <c r="X6" s="12">
        <v>2</v>
      </c>
      <c r="Y6" s="12">
        <v>0</v>
      </c>
      <c r="Z6" s="12">
        <v>1</v>
      </c>
      <c r="AA6" s="12">
        <v>0</v>
      </c>
      <c r="AB6" s="12">
        <v>2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0</v>
      </c>
      <c r="AJ6" s="12">
        <v>0</v>
      </c>
      <c r="AK6" s="12">
        <v>2</v>
      </c>
    </row>
    <row r="7" spans="1:37" x14ac:dyDescent="0.25">
      <c r="A7" s="41"/>
      <c r="B7" s="42">
        <v>3</v>
      </c>
      <c r="C7" s="161">
        <v>0</v>
      </c>
      <c r="D7" s="161">
        <v>2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1</v>
      </c>
      <c r="R7" s="38">
        <v>1</v>
      </c>
      <c r="S7" s="31"/>
      <c r="V7" s="9"/>
      <c r="W7" s="10">
        <v>3</v>
      </c>
      <c r="X7" s="12">
        <v>1</v>
      </c>
      <c r="Y7" s="12">
        <v>0</v>
      </c>
      <c r="Z7" s="12">
        <v>0</v>
      </c>
      <c r="AA7" s="12">
        <v>0</v>
      </c>
      <c r="AB7" s="12">
        <v>2</v>
      </c>
      <c r="AC7" s="16"/>
      <c r="AD7" s="16"/>
      <c r="AE7" s="9"/>
      <c r="AF7" s="10">
        <v>3</v>
      </c>
      <c r="AG7" s="12">
        <v>2</v>
      </c>
      <c r="AH7" s="12">
        <v>0</v>
      </c>
      <c r="AI7" s="12">
        <v>3</v>
      </c>
      <c r="AJ7" s="12">
        <v>0</v>
      </c>
      <c r="AK7" s="12">
        <v>3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4</v>
      </c>
      <c r="E8" s="44">
        <f>SUM(E5:E7)</f>
        <v>0</v>
      </c>
      <c r="F8" s="44">
        <f>SUM(F5:F7)</f>
        <v>0</v>
      </c>
      <c r="G8" s="45">
        <f>SUM(G5:G7)</f>
        <v>3</v>
      </c>
      <c r="H8" s="160">
        <f>SUM(C8:G8)</f>
        <v>8</v>
      </c>
      <c r="I8" s="31">
        <f>SUM(S8)</f>
        <v>7</v>
      </c>
      <c r="J8">
        <f>SUM(T8)</f>
        <v>9</v>
      </c>
      <c r="K8" s="8">
        <f>SUM(U8)</f>
        <v>11</v>
      </c>
      <c r="L8" s="30" t="s">
        <v>5</v>
      </c>
      <c r="M8" s="30"/>
      <c r="N8" s="43">
        <f>SUM(N5:N7)</f>
        <v>2</v>
      </c>
      <c r="O8" s="44">
        <f>SUM(O5:O7)</f>
        <v>1</v>
      </c>
      <c r="P8" s="44">
        <f>SUM(P5:P7)</f>
        <v>0</v>
      </c>
      <c r="Q8" s="44">
        <f>SUM(Q5:Q7)</f>
        <v>1</v>
      </c>
      <c r="R8" s="45">
        <f>SUM(R5:R7)</f>
        <v>3</v>
      </c>
      <c r="S8" s="31">
        <f>SUM(N8:R8)</f>
        <v>7</v>
      </c>
      <c r="T8">
        <v>9</v>
      </c>
      <c r="U8">
        <v>11</v>
      </c>
      <c r="V8" s="7" t="s">
        <v>5</v>
      </c>
      <c r="X8" s="13">
        <f>SUM(X5:X7)</f>
        <v>4</v>
      </c>
      <c r="Y8" s="14">
        <f>SUM(Y5:Y7)</f>
        <v>0</v>
      </c>
      <c r="Z8" s="14">
        <f>SUM(Z5:Z7)</f>
        <v>1</v>
      </c>
      <c r="AA8" s="14">
        <f>SUM(AA5:AA7)</f>
        <v>0</v>
      </c>
      <c r="AB8" s="15">
        <f>SUM(AB5:AB7)</f>
        <v>4</v>
      </c>
      <c r="AC8" s="16">
        <f>SUM(X8:AB8)</f>
        <v>9</v>
      </c>
      <c r="AD8" s="16">
        <v>11</v>
      </c>
      <c r="AE8" t="s">
        <v>5</v>
      </c>
      <c r="AG8" s="13">
        <f>SUM(AG5:AG7)</f>
        <v>3</v>
      </c>
      <c r="AH8" s="14">
        <f>SUM(AH5:AH7)</f>
        <v>0</v>
      </c>
      <c r="AI8" s="14">
        <f>SUM(AI5:AI7)</f>
        <v>3</v>
      </c>
      <c r="AJ8" s="14">
        <f>SUM(AJ5:AJ7)</f>
        <v>0</v>
      </c>
      <c r="AK8" s="15">
        <f>SUM(AK5:AK7)</f>
        <v>5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2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2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2</v>
      </c>
      <c r="D14" s="161">
        <v>3</v>
      </c>
      <c r="E14" s="161">
        <v>0</v>
      </c>
      <c r="F14" s="161">
        <v>0</v>
      </c>
      <c r="G14" s="161">
        <v>2</v>
      </c>
      <c r="H14" s="160"/>
      <c r="I14" s="31"/>
      <c r="L14" s="39"/>
      <c r="M14" s="40">
        <v>2</v>
      </c>
      <c r="N14" s="38">
        <v>4</v>
      </c>
      <c r="O14" s="38">
        <v>0</v>
      </c>
      <c r="P14" s="38">
        <v>0</v>
      </c>
      <c r="Q14" s="38">
        <v>0</v>
      </c>
      <c r="R14" s="38">
        <v>2</v>
      </c>
      <c r="S14" s="31"/>
      <c r="W14" s="8">
        <v>2</v>
      </c>
      <c r="X14" s="12">
        <v>2</v>
      </c>
      <c r="Y14" s="12">
        <v>0</v>
      </c>
      <c r="Z14" s="12">
        <v>0</v>
      </c>
      <c r="AA14" s="12">
        <v>0</v>
      </c>
      <c r="AB14" s="12">
        <v>1</v>
      </c>
      <c r="AC14" s="16"/>
      <c r="AD14" s="16"/>
      <c r="AE14" s="7"/>
      <c r="AF14" s="8">
        <v>2</v>
      </c>
      <c r="AG14" s="12">
        <v>1</v>
      </c>
      <c r="AH14" s="12">
        <v>1</v>
      </c>
      <c r="AI14" s="12">
        <v>1</v>
      </c>
      <c r="AJ14" s="12">
        <v>0</v>
      </c>
      <c r="AK14" s="12">
        <v>2</v>
      </c>
    </row>
    <row r="15" spans="1:37" x14ac:dyDescent="0.25">
      <c r="A15" s="41"/>
      <c r="B15" s="42">
        <v>3</v>
      </c>
      <c r="C15" s="161">
        <v>2</v>
      </c>
      <c r="D15" s="161">
        <v>2</v>
      </c>
      <c r="E15" s="161">
        <v>1</v>
      </c>
      <c r="F15" s="161">
        <v>1</v>
      </c>
      <c r="G15" s="161">
        <v>1</v>
      </c>
      <c r="H15" s="160"/>
      <c r="I15" s="31"/>
      <c r="L15" s="41"/>
      <c r="M15" s="42">
        <v>3</v>
      </c>
      <c r="N15" s="38">
        <v>1</v>
      </c>
      <c r="O15" s="38">
        <v>3</v>
      </c>
      <c r="P15" s="38">
        <v>2</v>
      </c>
      <c r="Q15" s="38">
        <v>0</v>
      </c>
      <c r="R15" s="38">
        <v>1</v>
      </c>
      <c r="S15" s="31"/>
      <c r="V15" s="9"/>
      <c r="W15" s="10">
        <v>3</v>
      </c>
      <c r="X15" s="12">
        <v>1</v>
      </c>
      <c r="Y15" s="12">
        <v>1</v>
      </c>
      <c r="Z15" s="12">
        <v>2</v>
      </c>
      <c r="AA15" s="12">
        <v>0</v>
      </c>
      <c r="AB15" s="12">
        <v>3</v>
      </c>
      <c r="AC15" s="16"/>
      <c r="AD15" s="16"/>
      <c r="AE15" s="9"/>
      <c r="AF15" s="10">
        <v>3</v>
      </c>
      <c r="AG15" s="12">
        <v>1</v>
      </c>
      <c r="AH15" s="12">
        <v>3</v>
      </c>
      <c r="AI15" s="12">
        <v>1</v>
      </c>
      <c r="AJ15" s="12">
        <v>1</v>
      </c>
      <c r="AK15" s="12">
        <v>2</v>
      </c>
    </row>
    <row r="16" spans="1:37" x14ac:dyDescent="0.25">
      <c r="A16" s="30" t="s">
        <v>5</v>
      </c>
      <c r="B16" s="30"/>
      <c r="C16" s="43">
        <f>SUM(C13:C15)</f>
        <v>6</v>
      </c>
      <c r="D16" s="44">
        <f>SUM(D13:D15)</f>
        <v>5</v>
      </c>
      <c r="E16" s="44">
        <f>SUM(E13:E15)</f>
        <v>1</v>
      </c>
      <c r="F16" s="44">
        <f>SUM(F13:F15)</f>
        <v>1</v>
      </c>
      <c r="G16" s="45">
        <f>SUM(G13:G15)</f>
        <v>3</v>
      </c>
      <c r="H16" s="160">
        <f>SUM(C16:G16)</f>
        <v>16</v>
      </c>
      <c r="I16" s="31">
        <f>SUM(S16)</f>
        <v>15</v>
      </c>
      <c r="J16">
        <f>SUM(T16)</f>
        <v>10</v>
      </c>
      <c r="K16" s="8">
        <f>SUM(U16)</f>
        <v>13</v>
      </c>
      <c r="L16" s="30" t="s">
        <v>5</v>
      </c>
      <c r="M16" s="30"/>
      <c r="N16" s="43">
        <f>SUM(N13:N15)</f>
        <v>7</v>
      </c>
      <c r="O16" s="44">
        <f>SUM(O13:O15)</f>
        <v>3</v>
      </c>
      <c r="P16" s="44">
        <f>SUM(P13:P15)</f>
        <v>2</v>
      </c>
      <c r="Q16" s="44">
        <f>SUM(Q13:Q15)</f>
        <v>0</v>
      </c>
      <c r="R16" s="45">
        <f>SUM(R13:R15)</f>
        <v>3</v>
      </c>
      <c r="S16" s="31">
        <f>SUM(N16:R16)</f>
        <v>15</v>
      </c>
      <c r="T16">
        <v>10</v>
      </c>
      <c r="U16">
        <v>13</v>
      </c>
      <c r="V16" s="7" t="s">
        <v>5</v>
      </c>
      <c r="X16" s="13">
        <f>SUM(X13:X15)</f>
        <v>3</v>
      </c>
      <c r="Y16" s="14">
        <f>SUM(Y13:Y15)</f>
        <v>1</v>
      </c>
      <c r="Z16" s="14">
        <f>SUM(Z13:Z15)</f>
        <v>2</v>
      </c>
      <c r="AA16" s="14">
        <f>SUM(AA13:AA15)</f>
        <v>0</v>
      </c>
      <c r="AB16" s="15">
        <f>SUM(AB13:AB15)</f>
        <v>4</v>
      </c>
      <c r="AC16" s="16">
        <f>SUM(X16:AB16)</f>
        <v>10</v>
      </c>
      <c r="AD16" s="16">
        <v>13</v>
      </c>
      <c r="AE16" t="s">
        <v>5</v>
      </c>
      <c r="AG16" s="13">
        <f>SUM(AG13:AG15)</f>
        <v>2</v>
      </c>
      <c r="AH16" s="14">
        <f>SUM(AH13:AH15)</f>
        <v>4</v>
      </c>
      <c r="AI16" s="14">
        <f>SUM(AI13:AI15)</f>
        <v>2</v>
      </c>
      <c r="AJ16" s="14">
        <f>SUM(AJ13:AJ15)</f>
        <v>1</v>
      </c>
      <c r="AK16" s="15">
        <f>SUM(AK13:AK15)</f>
        <v>4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7</v>
      </c>
      <c r="D19" s="186">
        <f t="shared" si="0"/>
        <v>9</v>
      </c>
      <c r="E19" s="178">
        <f t="shared" si="0"/>
        <v>1</v>
      </c>
      <c r="F19" s="169">
        <f t="shared" si="0"/>
        <v>1</v>
      </c>
      <c r="G19" s="169">
        <f t="shared" si="0"/>
        <v>6</v>
      </c>
      <c r="H19" s="166">
        <f t="shared" si="0"/>
        <v>24</v>
      </c>
      <c r="I19" s="167">
        <f>SUM(S19)</f>
        <v>22</v>
      </c>
      <c r="J19">
        <f>SUM(T19)</f>
        <v>19</v>
      </c>
      <c r="K19" s="8">
        <f>SUM(U19)</f>
        <v>24</v>
      </c>
      <c r="L19" s="46" t="s">
        <v>5</v>
      </c>
      <c r="M19" s="46"/>
      <c r="N19" s="110">
        <f t="shared" ref="N19:S19" si="1">SUM(N16)+N8</f>
        <v>9</v>
      </c>
      <c r="O19" s="111">
        <f t="shared" si="1"/>
        <v>4</v>
      </c>
      <c r="P19" s="112">
        <f t="shared" si="1"/>
        <v>2</v>
      </c>
      <c r="Q19" s="46">
        <f t="shared" si="1"/>
        <v>1</v>
      </c>
      <c r="R19" s="46">
        <f t="shared" si="1"/>
        <v>6</v>
      </c>
      <c r="S19" s="31">
        <f t="shared" si="1"/>
        <v>22</v>
      </c>
      <c r="T19">
        <v>19</v>
      </c>
      <c r="U19">
        <v>24</v>
      </c>
      <c r="X19" s="113">
        <f t="shared" ref="X19:AB19" si="2">SUM(X16)+X8</f>
        <v>7</v>
      </c>
      <c r="Y19" s="114">
        <f t="shared" si="2"/>
        <v>1</v>
      </c>
      <c r="Z19" s="115">
        <f t="shared" si="2"/>
        <v>3</v>
      </c>
      <c r="AA19" s="16">
        <f t="shared" si="2"/>
        <v>0</v>
      </c>
      <c r="AB19" s="16">
        <f t="shared" si="2"/>
        <v>8</v>
      </c>
      <c r="AC19" s="16">
        <f>SUM(AC16)+AC8</f>
        <v>19</v>
      </c>
      <c r="AD19" s="16">
        <f>SUM(AD16)+AD8</f>
        <v>24</v>
      </c>
    </row>
    <row r="20" spans="1:30" x14ac:dyDescent="0.25">
      <c r="A20" s="177" t="s">
        <v>451</v>
      </c>
      <c r="B20" s="181">
        <v>2012</v>
      </c>
      <c r="C20" s="170">
        <f>SUM(N19)</f>
        <v>9</v>
      </c>
      <c r="D20" s="171">
        <f>SUM(O19)</f>
        <v>4</v>
      </c>
      <c r="E20" s="172">
        <f>SUM(P19)</f>
        <v>2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7</v>
      </c>
      <c r="D21" s="174">
        <f>SUM(Y19)</f>
        <v>1</v>
      </c>
      <c r="E21" s="175">
        <f>SUM(Z19)</f>
        <v>3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10</v>
      </c>
      <c r="O23" s="50">
        <v>12</v>
      </c>
      <c r="P23" s="50">
        <v>15</v>
      </c>
      <c r="Q23" s="50">
        <f>SUM(N23:P23)</f>
        <v>37</v>
      </c>
      <c r="R23" s="30"/>
      <c r="S23" s="107"/>
      <c r="V23" s="7" t="s">
        <v>457</v>
      </c>
      <c r="X23" s="26">
        <v>27</v>
      </c>
      <c r="Y23" s="26">
        <v>22</v>
      </c>
      <c r="Z23" s="26">
        <v>17</v>
      </c>
      <c r="AA23" s="26">
        <f>SUM(X23:Z23)</f>
        <v>66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12</v>
      </c>
      <c r="D25" s="162">
        <v>9</v>
      </c>
      <c r="E25" s="162">
        <v>15</v>
      </c>
      <c r="F25" s="162">
        <f>SUM(C25:E25)</f>
        <v>36</v>
      </c>
      <c r="G25" s="30"/>
      <c r="H25" s="162">
        <f>SUM(F25)</f>
        <v>36</v>
      </c>
      <c r="I25" s="50">
        <f>SUM(Q23)</f>
        <v>37</v>
      </c>
      <c r="J25" s="26">
        <f>SUM(AA23)</f>
        <v>66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B10" sqref="B1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163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163</v>
      </c>
      <c r="O1" s="30"/>
      <c r="P1" s="30"/>
      <c r="Q1" s="30"/>
      <c r="R1" s="30"/>
      <c r="S1" s="31"/>
      <c r="V1" s="117" t="s">
        <v>347</v>
      </c>
      <c r="W1" s="109"/>
      <c r="X1" t="s">
        <v>163</v>
      </c>
      <c r="AC1" s="16"/>
      <c r="AD1" s="16"/>
      <c r="AE1" t="s">
        <v>6</v>
      </c>
      <c r="AG1" t="s">
        <v>163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3</v>
      </c>
      <c r="D5" s="161">
        <v>3</v>
      </c>
      <c r="E5" s="161">
        <v>0</v>
      </c>
      <c r="F5" s="161">
        <v>0</v>
      </c>
      <c r="G5" s="161">
        <v>1</v>
      </c>
      <c r="H5" s="160"/>
      <c r="I5" s="31"/>
      <c r="L5" s="32" t="s">
        <v>2</v>
      </c>
      <c r="M5" s="34">
        <v>1</v>
      </c>
      <c r="N5" s="38">
        <v>2</v>
      </c>
      <c r="O5" s="38">
        <v>1</v>
      </c>
      <c r="P5" s="38">
        <v>0</v>
      </c>
      <c r="Q5" s="38">
        <v>0</v>
      </c>
      <c r="R5" s="38">
        <v>1</v>
      </c>
      <c r="S5" s="31"/>
      <c r="V5" s="1" t="s">
        <v>2</v>
      </c>
      <c r="W5" s="3">
        <v>1</v>
      </c>
      <c r="X5" s="12">
        <v>2</v>
      </c>
      <c r="Y5" s="12">
        <v>0</v>
      </c>
      <c r="Z5" s="12">
        <v>0</v>
      </c>
      <c r="AA5" s="12">
        <v>0</v>
      </c>
      <c r="AB5" s="12">
        <v>1</v>
      </c>
      <c r="AC5" s="16"/>
      <c r="AD5" s="16"/>
      <c r="AE5" s="1" t="s">
        <v>2</v>
      </c>
      <c r="AF5" s="3">
        <v>1</v>
      </c>
      <c r="AG5" s="12">
        <v>2</v>
      </c>
      <c r="AH5" s="12">
        <v>0</v>
      </c>
      <c r="AI5" s="12">
        <v>1</v>
      </c>
      <c r="AJ5" s="12">
        <v>0</v>
      </c>
      <c r="AK5" s="12">
        <v>1</v>
      </c>
    </row>
    <row r="6" spans="1:37" x14ac:dyDescent="0.25">
      <c r="A6" s="39"/>
      <c r="B6" s="40">
        <v>2</v>
      </c>
      <c r="C6" s="161">
        <v>3</v>
      </c>
      <c r="D6" s="161">
        <v>3</v>
      </c>
      <c r="E6" s="161">
        <v>1</v>
      </c>
      <c r="F6" s="161">
        <v>0</v>
      </c>
      <c r="G6" s="161">
        <v>4</v>
      </c>
      <c r="H6" s="160"/>
      <c r="I6" s="31"/>
      <c r="L6" s="39"/>
      <c r="M6" s="40">
        <v>2</v>
      </c>
      <c r="N6" s="38">
        <v>3</v>
      </c>
      <c r="O6" s="38">
        <v>1</v>
      </c>
      <c r="P6" s="38">
        <v>0</v>
      </c>
      <c r="Q6" s="38">
        <v>1</v>
      </c>
      <c r="R6" s="38">
        <v>2</v>
      </c>
      <c r="S6" s="31"/>
      <c r="W6" s="8">
        <v>2</v>
      </c>
      <c r="X6" s="12">
        <v>4</v>
      </c>
      <c r="Y6" s="12">
        <v>1</v>
      </c>
      <c r="Z6" s="12">
        <v>0</v>
      </c>
      <c r="AA6" s="12">
        <v>1</v>
      </c>
      <c r="AB6" s="12">
        <v>2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0</v>
      </c>
      <c r="AJ6" s="12">
        <v>0</v>
      </c>
      <c r="AK6" s="12">
        <v>4</v>
      </c>
    </row>
    <row r="7" spans="1:37" x14ac:dyDescent="0.25">
      <c r="A7" s="41"/>
      <c r="B7" s="42">
        <v>3</v>
      </c>
      <c r="C7" s="161">
        <v>2</v>
      </c>
      <c r="D7" s="161">
        <v>3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1</v>
      </c>
      <c r="O7" s="38">
        <v>3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1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1</v>
      </c>
      <c r="AH7" s="12">
        <v>1</v>
      </c>
      <c r="AI7" s="12">
        <v>1</v>
      </c>
      <c r="AJ7" s="12">
        <v>0</v>
      </c>
      <c r="AK7" s="12">
        <v>2</v>
      </c>
    </row>
    <row r="8" spans="1:37" x14ac:dyDescent="0.25">
      <c r="A8" s="30" t="s">
        <v>5</v>
      </c>
      <c r="B8" s="30"/>
      <c r="C8" s="43">
        <f>SUM(C5:C7)</f>
        <v>8</v>
      </c>
      <c r="D8" s="44">
        <f>SUM(D5:D7)</f>
        <v>9</v>
      </c>
      <c r="E8" s="44">
        <f>SUM(E5:E7)</f>
        <v>1</v>
      </c>
      <c r="F8" s="44">
        <f>SUM(F5:F7)</f>
        <v>0</v>
      </c>
      <c r="G8" s="45">
        <f>SUM(G5:G7)</f>
        <v>6</v>
      </c>
      <c r="H8" s="160">
        <f>SUM(C8:G8)</f>
        <v>24</v>
      </c>
      <c r="I8" s="31">
        <f>SUM(S8)</f>
        <v>16</v>
      </c>
      <c r="J8">
        <f>SUM(T8)</f>
        <v>12</v>
      </c>
      <c r="K8" s="8">
        <f>SUM(U8)</f>
        <v>14</v>
      </c>
      <c r="L8" s="30" t="s">
        <v>5</v>
      </c>
      <c r="M8" s="30"/>
      <c r="N8" s="43">
        <f>SUM(N5:N7)</f>
        <v>6</v>
      </c>
      <c r="O8" s="44">
        <f>SUM(O5:O7)</f>
        <v>5</v>
      </c>
      <c r="P8" s="44">
        <f>SUM(P5:P7)</f>
        <v>0</v>
      </c>
      <c r="Q8" s="44">
        <f>SUM(Q5:Q7)</f>
        <v>1</v>
      </c>
      <c r="R8" s="45">
        <f>SUM(R5:R7)</f>
        <v>4</v>
      </c>
      <c r="S8" s="31">
        <f>SUM(N8:R8)</f>
        <v>16</v>
      </c>
      <c r="T8">
        <v>12</v>
      </c>
      <c r="U8">
        <v>14</v>
      </c>
      <c r="V8" s="7" t="s">
        <v>5</v>
      </c>
      <c r="X8" s="13">
        <f>SUM(X5:X7)</f>
        <v>7</v>
      </c>
      <c r="Y8" s="14">
        <f>SUM(Y5:Y7)</f>
        <v>1</v>
      </c>
      <c r="Z8" s="14">
        <f>SUM(Z5:Z7)</f>
        <v>0</v>
      </c>
      <c r="AA8" s="14">
        <f>SUM(AA5:AA7)</f>
        <v>1</v>
      </c>
      <c r="AB8" s="15">
        <f>SUM(AB5:AB7)</f>
        <v>3</v>
      </c>
      <c r="AC8" s="16">
        <f>SUM(X8:AB8)</f>
        <v>12</v>
      </c>
      <c r="AD8" s="16">
        <v>14</v>
      </c>
      <c r="AE8" t="s">
        <v>5</v>
      </c>
      <c r="AG8" s="13">
        <f>SUM(AG5:AG7)</f>
        <v>4</v>
      </c>
      <c r="AH8" s="14">
        <f>SUM(AH5:AH7)</f>
        <v>1</v>
      </c>
      <c r="AI8" s="14">
        <f>SUM(AI5:AI7)</f>
        <v>2</v>
      </c>
      <c r="AJ8" s="14">
        <f>SUM(AJ5:AJ7)</f>
        <v>0</v>
      </c>
      <c r="AK8" s="15">
        <f>SUM(AK5:AK7)</f>
        <v>7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6</v>
      </c>
      <c r="D13" s="161">
        <v>2</v>
      </c>
      <c r="E13" s="161">
        <v>2</v>
      </c>
      <c r="F13" s="161">
        <v>4</v>
      </c>
      <c r="G13" s="161">
        <v>2</v>
      </c>
      <c r="H13" s="160"/>
      <c r="I13" s="31"/>
      <c r="L13" s="32" t="s">
        <v>2</v>
      </c>
      <c r="M13" s="34">
        <v>1</v>
      </c>
      <c r="N13" s="38">
        <v>0</v>
      </c>
      <c r="O13" s="38">
        <v>2</v>
      </c>
      <c r="P13" s="38">
        <v>5</v>
      </c>
      <c r="Q13" s="38">
        <v>0</v>
      </c>
      <c r="R13" s="38">
        <v>2</v>
      </c>
      <c r="S13" s="31"/>
      <c r="V13" s="1" t="s">
        <v>2</v>
      </c>
      <c r="W13" s="3">
        <v>1</v>
      </c>
      <c r="X13" s="12">
        <v>2</v>
      </c>
      <c r="Y13" s="12">
        <v>1</v>
      </c>
      <c r="Z13" s="12">
        <v>5</v>
      </c>
      <c r="AA13" s="12">
        <v>0</v>
      </c>
      <c r="AB13" s="12">
        <v>2</v>
      </c>
      <c r="AC13" s="16"/>
      <c r="AD13" s="16"/>
      <c r="AE13" s="1" t="s">
        <v>2</v>
      </c>
      <c r="AF13" s="3">
        <v>1</v>
      </c>
      <c r="AG13" s="12">
        <v>3</v>
      </c>
      <c r="AH13" s="12">
        <v>5</v>
      </c>
      <c r="AI13" s="12">
        <v>1</v>
      </c>
      <c r="AJ13" s="12">
        <v>1</v>
      </c>
      <c r="AK13" s="12">
        <v>3</v>
      </c>
    </row>
    <row r="14" spans="1:37" x14ac:dyDescent="0.25">
      <c r="A14" s="39"/>
      <c r="B14" s="40">
        <v>2</v>
      </c>
      <c r="C14" s="161">
        <v>1</v>
      </c>
      <c r="D14" s="161">
        <v>1</v>
      </c>
      <c r="E14" s="161">
        <v>4</v>
      </c>
      <c r="F14" s="161">
        <v>0</v>
      </c>
      <c r="G14" s="161">
        <v>5</v>
      </c>
      <c r="H14" s="160"/>
      <c r="I14" s="31"/>
      <c r="L14" s="39"/>
      <c r="M14" s="40">
        <v>2</v>
      </c>
      <c r="N14" s="38">
        <v>4</v>
      </c>
      <c r="O14" s="38">
        <v>3</v>
      </c>
      <c r="P14" s="38">
        <v>0</v>
      </c>
      <c r="Q14" s="38">
        <v>0</v>
      </c>
      <c r="R14" s="38">
        <v>7</v>
      </c>
      <c r="S14" s="31"/>
      <c r="W14" s="8">
        <v>2</v>
      </c>
      <c r="X14" s="12">
        <v>1</v>
      </c>
      <c r="Y14" s="12">
        <v>3</v>
      </c>
      <c r="Z14" s="12">
        <v>0</v>
      </c>
      <c r="AA14" s="12">
        <v>1</v>
      </c>
      <c r="AB14" s="12">
        <v>9</v>
      </c>
      <c r="AC14" s="16"/>
      <c r="AD14" s="16"/>
      <c r="AE14" s="7"/>
      <c r="AF14" s="8">
        <v>2</v>
      </c>
      <c r="AG14" s="12">
        <v>4</v>
      </c>
      <c r="AH14" s="12">
        <v>0</v>
      </c>
      <c r="AI14" s="12">
        <v>0</v>
      </c>
      <c r="AJ14" s="12">
        <v>0</v>
      </c>
      <c r="AK14" s="12">
        <v>3</v>
      </c>
    </row>
    <row r="15" spans="1:37" x14ac:dyDescent="0.25">
      <c r="A15" s="41"/>
      <c r="B15" s="42">
        <v>3</v>
      </c>
      <c r="C15" s="161">
        <v>2</v>
      </c>
      <c r="D15" s="161">
        <v>2</v>
      </c>
      <c r="E15" s="161">
        <v>0</v>
      </c>
      <c r="F15" s="161">
        <v>0</v>
      </c>
      <c r="G15" s="161">
        <v>2</v>
      </c>
      <c r="H15" s="160"/>
      <c r="I15" s="31"/>
      <c r="L15" s="41"/>
      <c r="M15" s="42">
        <v>3</v>
      </c>
      <c r="N15" s="38">
        <v>3</v>
      </c>
      <c r="O15" s="38">
        <v>1</v>
      </c>
      <c r="P15" s="38">
        <v>2</v>
      </c>
      <c r="Q15" s="38">
        <v>0</v>
      </c>
      <c r="R15" s="38">
        <v>4</v>
      </c>
      <c r="S15" s="31"/>
      <c r="V15" s="9"/>
      <c r="W15" s="10">
        <v>3</v>
      </c>
      <c r="X15" s="12">
        <v>5</v>
      </c>
      <c r="Y15" s="12">
        <v>0</v>
      </c>
      <c r="Z15" s="12">
        <v>0</v>
      </c>
      <c r="AA15" s="12">
        <v>0</v>
      </c>
      <c r="AB15" s="12">
        <v>3</v>
      </c>
      <c r="AC15" s="16"/>
      <c r="AD15" s="16"/>
      <c r="AE15" s="9"/>
      <c r="AF15" s="10">
        <v>3</v>
      </c>
      <c r="AG15" s="12">
        <v>1</v>
      </c>
      <c r="AH15" s="12">
        <v>2</v>
      </c>
      <c r="AI15" s="12">
        <v>1</v>
      </c>
      <c r="AJ15" s="12">
        <v>2</v>
      </c>
      <c r="AK15" s="12">
        <v>6</v>
      </c>
    </row>
    <row r="16" spans="1:37" x14ac:dyDescent="0.25">
      <c r="A16" s="30" t="s">
        <v>5</v>
      </c>
      <c r="B16" s="30"/>
      <c r="C16" s="43">
        <f>SUM(C13:C15)</f>
        <v>9</v>
      </c>
      <c r="D16" s="44">
        <f>SUM(D13:D15)</f>
        <v>5</v>
      </c>
      <c r="E16" s="44">
        <f>SUM(E13:E15)</f>
        <v>6</v>
      </c>
      <c r="F16" s="44">
        <f>SUM(F13:F15)</f>
        <v>4</v>
      </c>
      <c r="G16" s="45">
        <f>SUM(G13:G15)</f>
        <v>9</v>
      </c>
      <c r="H16" s="160">
        <f>SUM(C16:G16)</f>
        <v>33</v>
      </c>
      <c r="I16" s="31">
        <f>SUM(S16)</f>
        <v>33</v>
      </c>
      <c r="J16">
        <f>SUM(T16)</f>
        <v>32</v>
      </c>
      <c r="K16" s="8">
        <f>SUM(U16)</f>
        <v>32</v>
      </c>
      <c r="L16" s="30" t="s">
        <v>5</v>
      </c>
      <c r="M16" s="30"/>
      <c r="N16" s="43">
        <f>SUM(N13:N15)</f>
        <v>7</v>
      </c>
      <c r="O16" s="44">
        <f>SUM(O13:O15)</f>
        <v>6</v>
      </c>
      <c r="P16" s="44">
        <f>SUM(P13:P15)</f>
        <v>7</v>
      </c>
      <c r="Q16" s="44">
        <f>SUM(Q13:Q15)</f>
        <v>0</v>
      </c>
      <c r="R16" s="45">
        <f>SUM(R13:R15)</f>
        <v>13</v>
      </c>
      <c r="S16" s="31">
        <f>SUM(N16:R16)</f>
        <v>33</v>
      </c>
      <c r="T16">
        <v>32</v>
      </c>
      <c r="U16">
        <v>32</v>
      </c>
      <c r="V16" s="7" t="s">
        <v>5</v>
      </c>
      <c r="X16" s="13">
        <f>SUM(X13:X15)</f>
        <v>8</v>
      </c>
      <c r="Y16" s="14">
        <f>SUM(Y13:Y15)</f>
        <v>4</v>
      </c>
      <c r="Z16" s="14">
        <f>SUM(Z13:Z15)</f>
        <v>5</v>
      </c>
      <c r="AA16" s="14">
        <f>SUM(AA13:AA15)</f>
        <v>1</v>
      </c>
      <c r="AB16" s="15">
        <f>SUM(AB13:AB15)</f>
        <v>14</v>
      </c>
      <c r="AC16" s="16">
        <f>SUM(X16:AB16)</f>
        <v>32</v>
      </c>
      <c r="AD16" s="16">
        <v>32</v>
      </c>
      <c r="AE16" t="s">
        <v>5</v>
      </c>
      <c r="AG16" s="13">
        <f>SUM(AG13:AG15)</f>
        <v>8</v>
      </c>
      <c r="AH16" s="14">
        <f>SUM(AH13:AH15)</f>
        <v>7</v>
      </c>
      <c r="AI16" s="14">
        <f>SUM(AI13:AI15)</f>
        <v>2</v>
      </c>
      <c r="AJ16" s="14">
        <f>SUM(AJ13:AJ15)</f>
        <v>3</v>
      </c>
      <c r="AK16" s="15">
        <f>SUM(AK13:AK15)</f>
        <v>12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17</v>
      </c>
      <c r="D19" s="186">
        <f t="shared" si="0"/>
        <v>14</v>
      </c>
      <c r="E19" s="178">
        <f t="shared" si="0"/>
        <v>7</v>
      </c>
      <c r="F19" s="169">
        <f t="shared" si="0"/>
        <v>4</v>
      </c>
      <c r="G19" s="169">
        <f t="shared" si="0"/>
        <v>15</v>
      </c>
      <c r="H19" s="166">
        <f t="shared" si="0"/>
        <v>57</v>
      </c>
      <c r="I19" s="167">
        <f>SUM(S19)</f>
        <v>49</v>
      </c>
      <c r="J19">
        <f>SUM(T19)</f>
        <v>44</v>
      </c>
      <c r="K19" s="8">
        <f>SUM(U19)</f>
        <v>46</v>
      </c>
      <c r="L19" s="46" t="s">
        <v>5</v>
      </c>
      <c r="M19" s="46"/>
      <c r="N19" s="110">
        <f t="shared" ref="N19:S19" si="1">SUM(N16)+N8</f>
        <v>13</v>
      </c>
      <c r="O19" s="111">
        <f t="shared" si="1"/>
        <v>11</v>
      </c>
      <c r="P19" s="112">
        <f t="shared" si="1"/>
        <v>7</v>
      </c>
      <c r="Q19" s="46">
        <f t="shared" si="1"/>
        <v>1</v>
      </c>
      <c r="R19" s="46">
        <f t="shared" si="1"/>
        <v>17</v>
      </c>
      <c r="S19" s="31">
        <f t="shared" si="1"/>
        <v>49</v>
      </c>
      <c r="T19">
        <v>44</v>
      </c>
      <c r="U19">
        <v>46</v>
      </c>
      <c r="X19" s="113">
        <f t="shared" ref="X19:AB19" si="2">SUM(X16)+X8</f>
        <v>15</v>
      </c>
      <c r="Y19" s="114">
        <f t="shared" si="2"/>
        <v>5</v>
      </c>
      <c r="Z19" s="115">
        <f t="shared" si="2"/>
        <v>5</v>
      </c>
      <c r="AA19" s="16">
        <f t="shared" si="2"/>
        <v>2</v>
      </c>
      <c r="AB19" s="16">
        <f t="shared" si="2"/>
        <v>17</v>
      </c>
      <c r="AC19" s="16">
        <f>SUM(AC16)+AC8</f>
        <v>44</v>
      </c>
      <c r="AD19" s="16">
        <f>SUM(AD16)+AD8</f>
        <v>46</v>
      </c>
    </row>
    <row r="20" spans="1:30" x14ac:dyDescent="0.25">
      <c r="A20" s="177" t="s">
        <v>451</v>
      </c>
      <c r="B20" s="181">
        <v>2012</v>
      </c>
      <c r="C20" s="170">
        <f>SUM(N19)</f>
        <v>13</v>
      </c>
      <c r="D20" s="171">
        <f>SUM(O19)</f>
        <v>11</v>
      </c>
      <c r="E20" s="172">
        <f>SUM(P19)</f>
        <v>7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15</v>
      </c>
      <c r="D21" s="174">
        <f>SUM(Y19)</f>
        <v>5</v>
      </c>
      <c r="E21" s="175">
        <f>SUM(Z19)</f>
        <v>5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26</v>
      </c>
      <c r="O23" s="50">
        <v>30</v>
      </c>
      <c r="P23" s="50">
        <v>24</v>
      </c>
      <c r="Q23" s="50">
        <f>SUM(N23:P23)</f>
        <v>80</v>
      </c>
      <c r="R23" s="30"/>
      <c r="S23" s="107"/>
      <c r="V23" s="7" t="s">
        <v>457</v>
      </c>
      <c r="X23" s="26">
        <v>32</v>
      </c>
      <c r="Y23" s="26">
        <v>22</v>
      </c>
      <c r="Z23" s="26">
        <v>28</v>
      </c>
      <c r="AA23" s="26">
        <f>SUM(X23:Z23)</f>
        <v>82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23</v>
      </c>
      <c r="D25" s="162">
        <v>26</v>
      </c>
      <c r="E25" s="162">
        <v>16</v>
      </c>
      <c r="F25" s="162">
        <f>SUM(C25:E25)</f>
        <v>65</v>
      </c>
      <c r="G25" s="30"/>
      <c r="H25" s="162">
        <f>SUM(F25)</f>
        <v>65</v>
      </c>
      <c r="I25" s="50">
        <f>SUM(Q23)</f>
        <v>80</v>
      </c>
      <c r="J25" s="26">
        <f>SUM(AA23)</f>
        <v>82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183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183</v>
      </c>
      <c r="O1" s="30"/>
      <c r="P1" s="30"/>
      <c r="Q1" s="30"/>
      <c r="R1" s="30"/>
      <c r="S1" s="31"/>
      <c r="V1" s="117" t="s">
        <v>347</v>
      </c>
      <c r="W1" s="109"/>
      <c r="X1" t="s">
        <v>183</v>
      </c>
      <c r="AC1" s="16"/>
      <c r="AD1" s="16"/>
      <c r="AE1" t="s">
        <v>6</v>
      </c>
      <c r="AG1" t="s">
        <v>183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0</v>
      </c>
      <c r="Q6" s="38">
        <v>0</v>
      </c>
      <c r="R6" s="38">
        <v>2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4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2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1</v>
      </c>
      <c r="AJ7" s="12">
        <v>1</v>
      </c>
      <c r="AK7" s="12">
        <v>3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2</v>
      </c>
      <c r="H8" s="160">
        <f>SUM(C8:G8)</f>
        <v>2</v>
      </c>
      <c r="I8" s="31">
        <f>SUM(S8)</f>
        <v>5</v>
      </c>
      <c r="J8">
        <f>SUM(T8)</f>
        <v>4</v>
      </c>
      <c r="K8" s="8">
        <f>SUM(U8)</f>
        <v>5</v>
      </c>
      <c r="L8" s="30" t="s">
        <v>5</v>
      </c>
      <c r="M8" s="30"/>
      <c r="N8" s="43">
        <f>SUM(N5:N7)</f>
        <v>1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4</v>
      </c>
      <c r="S8" s="31">
        <f>SUM(N8:R8)</f>
        <v>5</v>
      </c>
      <c r="T8">
        <v>4</v>
      </c>
      <c r="U8">
        <v>5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4</v>
      </c>
      <c r="AC8" s="16">
        <f>SUM(X8:AB8)</f>
        <v>4</v>
      </c>
      <c r="AD8" s="16">
        <v>5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1</v>
      </c>
      <c r="AJ8" s="14">
        <f>SUM(AJ5:AJ7)</f>
        <v>1</v>
      </c>
      <c r="AK8" s="15">
        <f>SUM(AK5:AK7)</f>
        <v>3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1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2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3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5</v>
      </c>
    </row>
    <row r="16" spans="1:37" x14ac:dyDescent="0.25">
      <c r="A16" s="30" t="s">
        <v>5</v>
      </c>
      <c r="B16" s="30"/>
      <c r="C16" s="43">
        <f>SUM(C13:C15)</f>
        <v>1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2</v>
      </c>
      <c r="I16" s="31">
        <f>SUM(S16)</f>
        <v>1</v>
      </c>
      <c r="J16">
        <f>SUM(T16)</f>
        <v>3</v>
      </c>
      <c r="K16" s="8">
        <f>SUM(U16)</f>
        <v>8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1</v>
      </c>
      <c r="S16" s="31">
        <f>SUM(N16:R16)</f>
        <v>1</v>
      </c>
      <c r="T16">
        <v>3</v>
      </c>
      <c r="U16">
        <v>8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3</v>
      </c>
      <c r="AC16" s="16">
        <f>SUM(X16:AB16)</f>
        <v>3</v>
      </c>
      <c r="AD16" s="16">
        <v>8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8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3</v>
      </c>
      <c r="H19" s="166">
        <f t="shared" si="0"/>
        <v>4</v>
      </c>
      <c r="I19" s="167">
        <f>SUM(S19)</f>
        <v>6</v>
      </c>
      <c r="J19">
        <f>SUM(T19)</f>
        <v>7</v>
      </c>
      <c r="K19" s="8">
        <f>SUM(U19)</f>
        <v>13</v>
      </c>
      <c r="L19" s="46" t="s">
        <v>5</v>
      </c>
      <c r="M19" s="46"/>
      <c r="N19" s="110">
        <f t="shared" ref="N19:S19" si="1">SUM(N16)+N8</f>
        <v>1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5</v>
      </c>
      <c r="S19" s="31">
        <f t="shared" si="1"/>
        <v>6</v>
      </c>
      <c r="T19">
        <v>7</v>
      </c>
      <c r="U19">
        <v>13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7</v>
      </c>
      <c r="AC19" s="16">
        <f>SUM(AC16)+AC8</f>
        <v>7</v>
      </c>
      <c r="AD19" s="16">
        <f>SUM(AD16)+AD8</f>
        <v>13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AA20" t="s">
        <v>395</v>
      </c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2</v>
      </c>
      <c r="O23" s="50">
        <v>1</v>
      </c>
      <c r="P23" s="50">
        <v>2</v>
      </c>
      <c r="Q23" s="50">
        <f>SUM(N23:P23)</f>
        <v>5</v>
      </c>
      <c r="R23" s="30"/>
      <c r="S23" s="107"/>
      <c r="V23" s="7" t="s">
        <v>457</v>
      </c>
      <c r="X23" s="26">
        <v>1</v>
      </c>
      <c r="Y23" s="26">
        <v>0</v>
      </c>
      <c r="Z23" s="26">
        <v>0</v>
      </c>
      <c r="AA23" s="26">
        <f>SUM(X23:Z23)</f>
        <v>1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2</v>
      </c>
      <c r="D25" s="162">
        <v>2</v>
      </c>
      <c r="E25" s="162">
        <v>0</v>
      </c>
      <c r="F25" s="162">
        <f>SUM(C25:E25)</f>
        <v>4</v>
      </c>
      <c r="G25" s="30"/>
      <c r="H25" s="162">
        <f>SUM(F25)</f>
        <v>4</v>
      </c>
      <c r="I25" s="50">
        <f>SUM(Q23)</f>
        <v>5</v>
      </c>
      <c r="J25" s="26">
        <f>SUM(AA23)</f>
        <v>1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527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527</v>
      </c>
      <c r="O1" s="30"/>
      <c r="P1" s="30"/>
      <c r="Q1" s="30"/>
      <c r="R1" s="30"/>
      <c r="S1" s="31"/>
      <c r="V1" s="117" t="s">
        <v>347</v>
      </c>
      <c r="W1" s="109"/>
      <c r="X1" t="s">
        <v>412</v>
      </c>
      <c r="AC1" s="16"/>
      <c r="AD1" s="16"/>
      <c r="AE1" t="s">
        <v>6</v>
      </c>
      <c r="AG1" t="s">
        <v>412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1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1</v>
      </c>
      <c r="Q7" s="38">
        <v>0</v>
      </c>
      <c r="R7" s="38">
        <v>4</v>
      </c>
      <c r="S7" s="31"/>
      <c r="V7" s="9"/>
      <c r="W7" s="10">
        <v>3</v>
      </c>
      <c r="X7" s="12">
        <v>0</v>
      </c>
      <c r="Y7" s="12">
        <v>1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1</v>
      </c>
      <c r="F8" s="44">
        <f>SUM(F5:F7)</f>
        <v>0</v>
      </c>
      <c r="G8" s="45">
        <f>SUM(G5:G7)</f>
        <v>1</v>
      </c>
      <c r="H8" s="160">
        <f>SUM(C8:G8)</f>
        <v>2</v>
      </c>
      <c r="I8" s="31">
        <f>SUM(S8)</f>
        <v>5</v>
      </c>
      <c r="J8">
        <f>SUM(T8)</f>
        <v>1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1</v>
      </c>
      <c r="Q8" s="44">
        <f>SUM(Q5:Q7)</f>
        <v>0</v>
      </c>
      <c r="R8" s="45">
        <f>SUM(R5:R7)</f>
        <v>4</v>
      </c>
      <c r="S8" s="31">
        <f>SUM(N8:R8)</f>
        <v>5</v>
      </c>
      <c r="T8">
        <v>1</v>
      </c>
      <c r="U8">
        <v>0</v>
      </c>
      <c r="V8" s="7" t="s">
        <v>5</v>
      </c>
      <c r="X8" s="13">
        <f>SUM(X5:X7)</f>
        <v>0</v>
      </c>
      <c r="Y8" s="14">
        <f>SUM(Y5:Y7)</f>
        <v>1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1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0</v>
      </c>
      <c r="J16">
        <f>SUM(T16)</f>
        <v>0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0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1</v>
      </c>
      <c r="F19" s="169">
        <f t="shared" si="0"/>
        <v>0</v>
      </c>
      <c r="G19" s="169">
        <f t="shared" si="0"/>
        <v>1</v>
      </c>
      <c r="H19" s="166">
        <f t="shared" si="0"/>
        <v>2</v>
      </c>
      <c r="I19" s="167">
        <f>SUM(S19)</f>
        <v>5</v>
      </c>
      <c r="J19">
        <f>SUM(T19)</f>
        <v>1</v>
      </c>
      <c r="K19" s="8">
        <f>SUM(U19)</f>
        <v>0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1</v>
      </c>
      <c r="Q19" s="46">
        <f t="shared" si="1"/>
        <v>0</v>
      </c>
      <c r="R19" s="46">
        <f t="shared" si="1"/>
        <v>4</v>
      </c>
      <c r="S19" s="31">
        <f t="shared" si="1"/>
        <v>5</v>
      </c>
      <c r="T19">
        <v>1</v>
      </c>
      <c r="U19">
        <v>0</v>
      </c>
      <c r="X19" s="113">
        <f t="shared" ref="X19:AB19" si="2">SUM(X16)+X8</f>
        <v>0</v>
      </c>
      <c r="Y19" s="114">
        <f t="shared" si="2"/>
        <v>1</v>
      </c>
      <c r="Z19" s="115">
        <f t="shared" si="2"/>
        <v>0</v>
      </c>
      <c r="AA19" s="16">
        <f t="shared" si="2"/>
        <v>0</v>
      </c>
      <c r="AB19" s="16">
        <f t="shared" si="2"/>
        <v>0</v>
      </c>
      <c r="AC19" s="16">
        <f>SUM(AC16)+AC8</f>
        <v>1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U20" t="s">
        <v>397</v>
      </c>
      <c r="AD20" t="s">
        <v>397</v>
      </c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1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2</v>
      </c>
      <c r="O23" s="50">
        <v>4</v>
      </c>
      <c r="P23" s="50">
        <v>1</v>
      </c>
      <c r="Q23" s="50">
        <f>SUM(N23:P23)</f>
        <v>7</v>
      </c>
      <c r="R23" s="30"/>
      <c r="S23" s="107"/>
      <c r="V23" s="7" t="s">
        <v>457</v>
      </c>
      <c r="X23" s="26">
        <v>3</v>
      </c>
      <c r="Y23" s="26">
        <v>1</v>
      </c>
      <c r="Z23" s="26">
        <v>0</v>
      </c>
      <c r="AA23" s="26">
        <f>SUM(X23:Z23)</f>
        <v>4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2</v>
      </c>
      <c r="D25" s="162">
        <v>3</v>
      </c>
      <c r="E25" s="162">
        <v>1</v>
      </c>
      <c r="F25" s="162">
        <f>SUM(C25:E25)</f>
        <v>6</v>
      </c>
      <c r="G25" s="30"/>
      <c r="H25" s="162">
        <f>SUM(F25)</f>
        <v>6</v>
      </c>
      <c r="I25" s="50">
        <f>SUM(Q23)</f>
        <v>7</v>
      </c>
      <c r="J25" s="26">
        <f>SUM(AA23)</f>
        <v>4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11"/>
  <dimension ref="A1:AK29"/>
  <sheetViews>
    <sheetView workbookViewId="0">
      <selection activeCell="B3" sqref="B3"/>
    </sheetView>
  </sheetViews>
  <sheetFormatPr defaultRowHeight="15" x14ac:dyDescent="0.25"/>
  <cols>
    <col min="22" max="22" width="9.140625" style="7"/>
    <col min="24" max="24" width="10.7109375" bestFit="1" customWidth="1"/>
    <col min="25" max="25" width="9.85546875" customWidth="1"/>
    <col min="31" max="31" width="9.140625" style="7"/>
    <col min="280" max="280" width="10.7109375" bestFit="1" customWidth="1"/>
    <col min="281" max="281" width="9.85546875" customWidth="1"/>
    <col min="536" max="536" width="10.7109375" bestFit="1" customWidth="1"/>
    <col min="537" max="537" width="9.85546875" customWidth="1"/>
    <col min="792" max="792" width="10.7109375" bestFit="1" customWidth="1"/>
    <col min="793" max="793" width="9.85546875" customWidth="1"/>
    <col min="1048" max="1048" width="10.7109375" bestFit="1" customWidth="1"/>
    <col min="1049" max="1049" width="9.85546875" customWidth="1"/>
    <col min="1304" max="1304" width="10.7109375" bestFit="1" customWidth="1"/>
    <col min="1305" max="1305" width="9.85546875" customWidth="1"/>
    <col min="1560" max="1560" width="10.7109375" bestFit="1" customWidth="1"/>
    <col min="1561" max="1561" width="9.85546875" customWidth="1"/>
    <col min="1816" max="1816" width="10.7109375" bestFit="1" customWidth="1"/>
    <col min="1817" max="1817" width="9.85546875" customWidth="1"/>
    <col min="2072" max="2072" width="10.7109375" bestFit="1" customWidth="1"/>
    <col min="2073" max="2073" width="9.85546875" customWidth="1"/>
    <col min="2328" max="2328" width="10.7109375" bestFit="1" customWidth="1"/>
    <col min="2329" max="2329" width="9.85546875" customWidth="1"/>
    <col min="2584" max="2584" width="10.7109375" bestFit="1" customWidth="1"/>
    <col min="2585" max="2585" width="9.85546875" customWidth="1"/>
    <col min="2840" max="2840" width="10.7109375" bestFit="1" customWidth="1"/>
    <col min="2841" max="2841" width="9.85546875" customWidth="1"/>
    <col min="3096" max="3096" width="10.7109375" bestFit="1" customWidth="1"/>
    <col min="3097" max="3097" width="9.85546875" customWidth="1"/>
    <col min="3352" max="3352" width="10.7109375" bestFit="1" customWidth="1"/>
    <col min="3353" max="3353" width="9.85546875" customWidth="1"/>
    <col min="3608" max="3608" width="10.7109375" bestFit="1" customWidth="1"/>
    <col min="3609" max="3609" width="9.85546875" customWidth="1"/>
    <col min="3864" max="3864" width="10.7109375" bestFit="1" customWidth="1"/>
    <col min="3865" max="3865" width="9.85546875" customWidth="1"/>
    <col min="4120" max="4120" width="10.7109375" bestFit="1" customWidth="1"/>
    <col min="4121" max="4121" width="9.85546875" customWidth="1"/>
    <col min="4376" max="4376" width="10.7109375" bestFit="1" customWidth="1"/>
    <col min="4377" max="4377" width="9.85546875" customWidth="1"/>
    <col min="4632" max="4632" width="10.7109375" bestFit="1" customWidth="1"/>
    <col min="4633" max="4633" width="9.85546875" customWidth="1"/>
    <col min="4888" max="4888" width="10.7109375" bestFit="1" customWidth="1"/>
    <col min="4889" max="4889" width="9.85546875" customWidth="1"/>
    <col min="5144" max="5144" width="10.7109375" bestFit="1" customWidth="1"/>
    <col min="5145" max="5145" width="9.85546875" customWidth="1"/>
    <col min="5400" max="5400" width="10.7109375" bestFit="1" customWidth="1"/>
    <col min="5401" max="5401" width="9.85546875" customWidth="1"/>
    <col min="5656" max="5656" width="10.7109375" bestFit="1" customWidth="1"/>
    <col min="5657" max="5657" width="9.85546875" customWidth="1"/>
    <col min="5912" max="5912" width="10.7109375" bestFit="1" customWidth="1"/>
    <col min="5913" max="5913" width="9.85546875" customWidth="1"/>
    <col min="6168" max="6168" width="10.7109375" bestFit="1" customWidth="1"/>
    <col min="6169" max="6169" width="9.85546875" customWidth="1"/>
    <col min="6424" max="6424" width="10.7109375" bestFit="1" customWidth="1"/>
    <col min="6425" max="6425" width="9.85546875" customWidth="1"/>
    <col min="6680" max="6680" width="10.7109375" bestFit="1" customWidth="1"/>
    <col min="6681" max="6681" width="9.85546875" customWidth="1"/>
    <col min="6936" max="6936" width="10.7109375" bestFit="1" customWidth="1"/>
    <col min="6937" max="6937" width="9.85546875" customWidth="1"/>
    <col min="7192" max="7192" width="10.7109375" bestFit="1" customWidth="1"/>
    <col min="7193" max="7193" width="9.85546875" customWidth="1"/>
    <col min="7448" max="7448" width="10.7109375" bestFit="1" customWidth="1"/>
    <col min="7449" max="7449" width="9.85546875" customWidth="1"/>
    <col min="7704" max="7704" width="10.7109375" bestFit="1" customWidth="1"/>
    <col min="7705" max="7705" width="9.85546875" customWidth="1"/>
    <col min="7960" max="7960" width="10.7109375" bestFit="1" customWidth="1"/>
    <col min="7961" max="7961" width="9.85546875" customWidth="1"/>
    <col min="8216" max="8216" width="10.7109375" bestFit="1" customWidth="1"/>
    <col min="8217" max="8217" width="9.85546875" customWidth="1"/>
    <col min="8472" max="8472" width="10.7109375" bestFit="1" customWidth="1"/>
    <col min="8473" max="8473" width="9.85546875" customWidth="1"/>
    <col min="8728" max="8728" width="10.7109375" bestFit="1" customWidth="1"/>
    <col min="8729" max="8729" width="9.85546875" customWidth="1"/>
    <col min="8984" max="8984" width="10.7109375" bestFit="1" customWidth="1"/>
    <col min="8985" max="8985" width="9.85546875" customWidth="1"/>
    <col min="9240" max="9240" width="10.7109375" bestFit="1" customWidth="1"/>
    <col min="9241" max="9241" width="9.85546875" customWidth="1"/>
    <col min="9496" max="9496" width="10.7109375" bestFit="1" customWidth="1"/>
    <col min="9497" max="9497" width="9.85546875" customWidth="1"/>
    <col min="9752" max="9752" width="10.7109375" bestFit="1" customWidth="1"/>
    <col min="9753" max="9753" width="9.85546875" customWidth="1"/>
    <col min="10008" max="10008" width="10.7109375" bestFit="1" customWidth="1"/>
    <col min="10009" max="10009" width="9.85546875" customWidth="1"/>
    <col min="10264" max="10264" width="10.7109375" bestFit="1" customWidth="1"/>
    <col min="10265" max="10265" width="9.85546875" customWidth="1"/>
    <col min="10520" max="10520" width="10.7109375" bestFit="1" customWidth="1"/>
    <col min="10521" max="10521" width="9.85546875" customWidth="1"/>
    <col min="10776" max="10776" width="10.7109375" bestFit="1" customWidth="1"/>
    <col min="10777" max="10777" width="9.85546875" customWidth="1"/>
    <col min="11032" max="11032" width="10.7109375" bestFit="1" customWidth="1"/>
    <col min="11033" max="11033" width="9.85546875" customWidth="1"/>
    <col min="11288" max="11288" width="10.7109375" bestFit="1" customWidth="1"/>
    <col min="11289" max="11289" width="9.85546875" customWidth="1"/>
    <col min="11544" max="11544" width="10.7109375" bestFit="1" customWidth="1"/>
    <col min="11545" max="11545" width="9.85546875" customWidth="1"/>
    <col min="11800" max="11800" width="10.7109375" bestFit="1" customWidth="1"/>
    <col min="11801" max="11801" width="9.85546875" customWidth="1"/>
    <col min="12056" max="12056" width="10.7109375" bestFit="1" customWidth="1"/>
    <col min="12057" max="12057" width="9.85546875" customWidth="1"/>
    <col min="12312" max="12312" width="10.7109375" bestFit="1" customWidth="1"/>
    <col min="12313" max="12313" width="9.85546875" customWidth="1"/>
    <col min="12568" max="12568" width="10.7109375" bestFit="1" customWidth="1"/>
    <col min="12569" max="12569" width="9.85546875" customWidth="1"/>
    <col min="12824" max="12824" width="10.7109375" bestFit="1" customWidth="1"/>
    <col min="12825" max="12825" width="9.85546875" customWidth="1"/>
    <col min="13080" max="13080" width="10.7109375" bestFit="1" customWidth="1"/>
    <col min="13081" max="13081" width="9.85546875" customWidth="1"/>
    <col min="13336" max="13336" width="10.7109375" bestFit="1" customWidth="1"/>
    <col min="13337" max="13337" width="9.85546875" customWidth="1"/>
    <col min="13592" max="13592" width="10.7109375" bestFit="1" customWidth="1"/>
    <col min="13593" max="13593" width="9.85546875" customWidth="1"/>
    <col min="13848" max="13848" width="10.7109375" bestFit="1" customWidth="1"/>
    <col min="13849" max="13849" width="9.85546875" customWidth="1"/>
    <col min="14104" max="14104" width="10.7109375" bestFit="1" customWidth="1"/>
    <col min="14105" max="14105" width="9.85546875" customWidth="1"/>
    <col min="14360" max="14360" width="10.7109375" bestFit="1" customWidth="1"/>
    <col min="14361" max="14361" width="9.85546875" customWidth="1"/>
    <col min="14616" max="14616" width="10.7109375" bestFit="1" customWidth="1"/>
    <col min="14617" max="14617" width="9.85546875" customWidth="1"/>
    <col min="14872" max="14872" width="10.7109375" bestFit="1" customWidth="1"/>
    <col min="14873" max="14873" width="9.85546875" customWidth="1"/>
    <col min="15128" max="15128" width="10.7109375" bestFit="1" customWidth="1"/>
    <col min="15129" max="15129" width="9.85546875" customWidth="1"/>
    <col min="15384" max="15384" width="10.7109375" bestFit="1" customWidth="1"/>
    <col min="15385" max="15385" width="9.85546875" customWidth="1"/>
    <col min="15640" max="15640" width="10.7109375" bestFit="1" customWidth="1"/>
    <col min="15641" max="15641" width="9.85546875" customWidth="1"/>
    <col min="15896" max="15896" width="10.7109375" bestFit="1" customWidth="1"/>
    <col min="15897" max="15897" width="9.85546875" customWidth="1"/>
    <col min="16152" max="16152" width="10.7109375" bestFit="1" customWidth="1"/>
    <col min="16153" max="16153" width="9.85546875" customWidth="1"/>
  </cols>
  <sheetData>
    <row r="1" spans="1:37" x14ac:dyDescent="0.25">
      <c r="A1" s="90" t="s">
        <v>656</v>
      </c>
      <c r="B1" s="90"/>
      <c r="C1" s="90"/>
      <c r="L1" s="90" t="s">
        <v>542</v>
      </c>
      <c r="M1" s="90"/>
      <c r="N1" s="90"/>
      <c r="V1" s="87" t="s">
        <v>432</v>
      </c>
      <c r="W1" s="63"/>
      <c r="X1" s="63"/>
      <c r="AD1" s="18"/>
      <c r="AE1" s="88" t="s">
        <v>433</v>
      </c>
      <c r="AF1" s="59"/>
      <c r="AG1" s="59"/>
      <c r="AH1" s="18"/>
      <c r="AI1" s="18"/>
      <c r="AJ1" s="18"/>
      <c r="AK1" s="18"/>
    </row>
    <row r="2" spans="1:37" x14ac:dyDescent="0.25">
      <c r="A2" t="s">
        <v>3</v>
      </c>
      <c r="L2" t="s">
        <v>3</v>
      </c>
      <c r="V2" s="7" t="s">
        <v>3</v>
      </c>
      <c r="AD2" s="18"/>
      <c r="AE2" s="77" t="s">
        <v>3</v>
      </c>
      <c r="AF2" s="22"/>
      <c r="AG2" s="22"/>
      <c r="AH2" s="22"/>
      <c r="AI2" s="22"/>
      <c r="AJ2" s="22"/>
      <c r="AK2" s="22"/>
    </row>
    <row r="3" spans="1:37" x14ac:dyDescent="0.25">
      <c r="C3" s="1" t="s">
        <v>1</v>
      </c>
      <c r="D3" s="2"/>
      <c r="E3" s="2"/>
      <c r="F3" s="2"/>
      <c r="G3" s="3"/>
      <c r="H3" s="188">
        <v>2013</v>
      </c>
      <c r="I3" s="66">
        <v>2012</v>
      </c>
      <c r="J3" s="65">
        <v>2011</v>
      </c>
      <c r="K3" s="68">
        <v>2010</v>
      </c>
      <c r="N3" s="1" t="s">
        <v>1</v>
      </c>
      <c r="O3" s="2"/>
      <c r="P3" s="2"/>
      <c r="Q3" s="2"/>
      <c r="R3" s="3"/>
      <c r="S3" s="66">
        <v>2012</v>
      </c>
      <c r="T3" s="65">
        <v>2011</v>
      </c>
      <c r="U3" s="68">
        <v>2010</v>
      </c>
      <c r="X3" s="1" t="s">
        <v>1</v>
      </c>
      <c r="Y3" s="2"/>
      <c r="Z3" s="2"/>
      <c r="AA3" s="2"/>
      <c r="AB3" s="3"/>
      <c r="AC3" s="65">
        <v>2011</v>
      </c>
      <c r="AD3" s="68">
        <v>2010</v>
      </c>
      <c r="AE3" s="77"/>
      <c r="AF3" s="22"/>
      <c r="AG3" s="70" t="s">
        <v>1</v>
      </c>
      <c r="AH3" s="71"/>
      <c r="AI3" s="71"/>
      <c r="AJ3" s="71"/>
      <c r="AK3" s="72"/>
    </row>
    <row r="4" spans="1:37" x14ac:dyDescent="0.25">
      <c r="C4" s="4" t="s">
        <v>7</v>
      </c>
      <c r="D4" s="5" t="s">
        <v>8</v>
      </c>
      <c r="E4" s="5" t="s">
        <v>9</v>
      </c>
      <c r="F4" s="5" t="s">
        <v>10</v>
      </c>
      <c r="G4" s="6" t="s">
        <v>11</v>
      </c>
      <c r="H4" s="27"/>
      <c r="N4" s="4" t="s">
        <v>7</v>
      </c>
      <c r="O4" s="5" t="s">
        <v>8</v>
      </c>
      <c r="P4" s="5" t="s">
        <v>9</v>
      </c>
      <c r="Q4" s="5" t="s">
        <v>10</v>
      </c>
      <c r="R4" s="6" t="s">
        <v>11</v>
      </c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E4" s="77"/>
      <c r="AF4" s="22"/>
      <c r="AG4" s="73" t="s">
        <v>7</v>
      </c>
      <c r="AH4" s="74" t="s">
        <v>8</v>
      </c>
      <c r="AI4" s="74" t="s">
        <v>9</v>
      </c>
      <c r="AJ4" s="74" t="s">
        <v>10</v>
      </c>
      <c r="AK4" s="75" t="s">
        <v>11</v>
      </c>
    </row>
    <row r="5" spans="1:37" x14ac:dyDescent="0.25">
      <c r="A5" s="1" t="s">
        <v>2</v>
      </c>
      <c r="B5" s="3">
        <v>1</v>
      </c>
      <c r="C5" s="56">
        <f>Gseur1Hanka!C5+Gseur2IPR!C5+Gseur3JRV!C5+Gseur4Kalske!C5+Gseur5KeuKi!C5+Gseur6KonnU!C5+Gseur7RastiE4!C5+Gseur8SaPu!C5+Gseur9SaRa!C5+Gseur10SJKL!C5+Gseur11ViPa!C5+Gseur12ViiSu!C5</f>
        <v>5</v>
      </c>
      <c r="D5" s="56">
        <f>Gseur1Hanka!D5+Gseur2IPR!D5+Gseur3JRV!D5+Gseur4Kalske!D5+Gseur5KeuKi!D5+Gseur6KonnU!D5+Gseur7RastiE4!D5+Gseur8SaPu!D5+Gseur9SaRa!D5+Gseur10SJKL!D5+Gseur11ViPa!D5+Gseur12ViiSu!D5</f>
        <v>3</v>
      </c>
      <c r="E5" s="56">
        <f>Gseur1Hanka!E5+Gseur2IPR!E5+Gseur3JRV!E5+Gseur4Kalske!E5+Gseur5KeuKi!E5+Gseur6KonnU!E5+Gseur7RastiE4!E5+Gseur8SaPu!E5+Gseur9SaRa!E5+Gseur10SJKL!E5+Gseur11ViPa!E5+Gseur12ViiSu!E5</f>
        <v>1</v>
      </c>
      <c r="F5" s="11">
        <f>Gseur1Hanka!F5+Gseur2IPR!F5+Gseur3JRV!F5+Gseur4Kalske!F5+Gseur5KeuKi!F5+Gseur6KonnU!F5+Gseur7RastiE4!F5+Gseur8SaPu!F5+Gseur9SaRa!F5+Gseur10SJKL!F5+Gseur11ViPa!F5+Gseur12ViiSu!F5</f>
        <v>1</v>
      </c>
      <c r="G5" s="11">
        <f>Gseur1Hanka!G5+Gseur2IPR!G5+Gseur3JRV!G5+Gseur4Kalske!G5+Gseur5KeuKi!G5+Gseur6KonnU!G5+Gseur7RastiE4!G5+Gseur8SaPu!G5+Gseur9SaRa!G5+Gseur10SJKL!G5+Gseur11ViPa!G5+Gseur12ViiSu!G5</f>
        <v>5</v>
      </c>
      <c r="H5" s="135"/>
      <c r="L5" s="1" t="s">
        <v>2</v>
      </c>
      <c r="M5" s="3">
        <v>1</v>
      </c>
      <c r="N5" s="56">
        <f>Gseur1Hanka!N5+Gseur2IPR!N5+Gseur3JRV!N5+Gseur4Kalske!N5+Gseur5KeuKi!N5+GseurMuuRa!N5+GseurLohiRa!N5+Gseur7RastiE4!N5+Gseur8SaPu!N5+Gseur9SaRa!N5+Gseur10SJKL!N5+Gseur11ViPa!N5+Gseur12ViiSu!N5</f>
        <v>2</v>
      </c>
      <c r="O5" s="56">
        <f>Gseur1Hanka!O5+Gseur2IPR!O5+Gseur3JRV!O5+Gseur4Kalske!O5+Gseur5KeuKi!O5+GseurMuuRa!O5+GseurLohiRa!O5+Gseur7RastiE4!O5+Gseur8SaPu!O5+Gseur9SaRa!O5+Gseur10SJKL!O5+Gseur11ViPa!O5+Gseur12ViiSu!O5</f>
        <v>2</v>
      </c>
      <c r="P5" s="56">
        <f>Gseur1Hanka!P5+Gseur2IPR!P5+Gseur3JRV!P5+Gseur4Kalske!P5+Gseur5KeuKi!P5+GseurMuuRa!P5+GseurLohiRa!P5+Gseur7RastiE4!P5+Gseur8SaPu!P5+Gseur9SaRa!P5+Gseur10SJKL!P5+Gseur11ViPa!P5+Gseur12ViiSu!P5</f>
        <v>2</v>
      </c>
      <c r="Q5" s="11">
        <f>Gseur1Hanka!Q5+Gseur2IPR!Q5+Gseur3JRV!Q5+Gseur4Kalske!Q5+Gseur5KeuKi!Q5+GseurMuuRa!Q5+GseurLohiRa!Q5+Gseur7RastiE4!Q5+Gseur8SaPu!Q5+Gseur9SaRa!Q5+Gseur10SJKL!Q5+Gseur11ViPa!Q5+Gseur12ViiSu!Q5</f>
        <v>0</v>
      </c>
      <c r="R5" s="11">
        <f>Gseur1Hanka!R5+Gseur2IPR!R5+Gseur3JRV!R5+Gseur4Kalske!R5+Gseur5KeuKi!R5+GseurMuuRa!R5+GseurLohiRa!R5+Gseur7RastiE4!R5+Gseur8SaPu!R5+Gseur9SaRa!R5+Gseur10SJKL!R5+Gseur11ViPa!R5+Gseur12ViiSu!R5</f>
        <v>4</v>
      </c>
      <c r="V5" s="1" t="s">
        <v>2</v>
      </c>
      <c r="W5" s="3">
        <v>1</v>
      </c>
      <c r="X5" s="53">
        <f>Gseur1Hanka!X5+Gseur2IPR!X5+Gseur3JRV!X5+Gseur4Kalske!X5+Gseur5KeuKi!X5+GseurLaukU!X5+Gseur7RastiE4!X5+Gseur8SaPu!X5+Gseur9SaRa!X5+Gseur10SJKL!X5+Gseur12ViiSu!X5</f>
        <v>3</v>
      </c>
      <c r="Y5" s="53">
        <f>Gseur1Hanka!Y5+Gseur2IPR!Y5+Gseur3JRV!Y5+Gseur4Kalske!Y5+Gseur5KeuKi!Y5+GseurLaukU!Y5+Gseur7RastiE4!Y5+Gseur8SaPu!Y5+Gseur9SaRa!Y5+Gseur10SJKL!Y5+Gseur12ViiSu!Y5</f>
        <v>1</v>
      </c>
      <c r="Z5" s="53">
        <f>Gseur1Hanka!Z5+Gseur2IPR!Z5+Gseur3JRV!Z5+Gseur4Kalske!Z5+Gseur5KeuKi!Z5+GseurLaukU!Z5+Gseur7RastiE4!Z5+Gseur8SaPu!Z5+Gseur9SaRa!Z5+Gseur10SJKL!Z5+Gseur12ViiSu!Z5</f>
        <v>1</v>
      </c>
      <c r="AA5" s="11">
        <f>Gseur1Hanka!AA5+Gseur2IPR!AA5+Gseur3JRV!AA5+Gseur4Kalske!AA5+Gseur5KeuKi!AA5+GseurLaukU!AA5+Gseur7RastiE4!AA5+Gseur8SaPu!AA5+Gseur9SaRa!AA5+Gseur10SJKL!AA5+Gseur12ViiSu!AA5</f>
        <v>2</v>
      </c>
      <c r="AB5" s="11">
        <f>Gseur1Hanka!AB5+Gseur2IPR!AB5+Gseur3JRV!AB5+Gseur4Kalske!AB5+Gseur5KeuKi!AB5+GseurLaukU!AB5+Gseur7RastiE4!AB5+Gseur8SaPu!AB5+Gseur9SaRa!AB5+Gseur10SJKL!AB5+Gseur12ViiSu!AB5</f>
        <v>3</v>
      </c>
      <c r="AE5" s="70" t="s">
        <v>2</v>
      </c>
      <c r="AF5" s="72">
        <v>1</v>
      </c>
      <c r="AG5" s="76">
        <v>5</v>
      </c>
      <c r="AH5" s="76">
        <v>2</v>
      </c>
      <c r="AI5" s="76">
        <v>3</v>
      </c>
      <c r="AJ5" s="22">
        <v>1</v>
      </c>
      <c r="AK5" s="22">
        <v>4</v>
      </c>
    </row>
    <row r="6" spans="1:37" x14ac:dyDescent="0.25">
      <c r="A6" s="7"/>
      <c r="B6" s="8">
        <v>2</v>
      </c>
      <c r="C6" s="56">
        <f>Gseur1Hanka!C6+Gseur2IPR!C6+Gseur3JRV!C6+Gseur4Kalske!C6+Gseur5KeuKi!C6+Gseur6KonnU!C6+Gseur7RastiE4!C6+Gseur8SaPu!C6+Gseur9SaRa!C6+Gseur10SJKL!C6+Gseur11ViPa!C6+Gseur12ViiSu!C6</f>
        <v>8</v>
      </c>
      <c r="D6" s="56">
        <f>Gseur1Hanka!D6+Gseur2IPR!D6+Gseur3JRV!D6+Gseur4Kalske!D6+Gseur5KeuKi!D6+Gseur6KonnU!D6+Gseur7RastiE4!D6+Gseur8SaPu!D6+Gseur9SaRa!D6+Gseur10SJKL!D6+Gseur11ViPa!D6+Gseur12ViiSu!D6</f>
        <v>5</v>
      </c>
      <c r="E6" s="56">
        <f>Gseur1Hanka!E6+Gseur2IPR!E6+Gseur3JRV!E6+Gseur4Kalske!E6+Gseur5KeuKi!E6+Gseur6KonnU!E6+Gseur7RastiE4!E6+Gseur8SaPu!E6+Gseur9SaRa!E6+Gseur10SJKL!E6+Gseur11ViPa!E6+Gseur12ViiSu!E6</f>
        <v>5</v>
      </c>
      <c r="F6" s="11">
        <f>Gseur1Hanka!F6+Gseur2IPR!F6+Gseur3JRV!F6+Gseur4Kalske!F6+Gseur5KeuKi!F6+Gseur6KonnU!F6+Gseur7RastiE4!F6+Gseur8SaPu!F6+Gseur9SaRa!F6+Gseur10SJKL!F6+Gseur11ViPa!F6+Gseur12ViiSu!F6</f>
        <v>2</v>
      </c>
      <c r="G6" s="11">
        <f>Gseur1Hanka!G6+Gseur2IPR!G6+Gseur3JRV!G6+Gseur4Kalske!G6+Gseur5KeuKi!G6+Gseur6KonnU!G6+Gseur7RastiE4!G6+Gseur8SaPu!G6+Gseur9SaRa!G6+Gseur10SJKL!G6+Gseur11ViPa!G6+Gseur12ViiSu!G6</f>
        <v>14</v>
      </c>
      <c r="H6" s="135"/>
      <c r="L6" s="7"/>
      <c r="M6" s="8">
        <v>2</v>
      </c>
      <c r="N6" s="56">
        <f>Gseur1Hanka!N6+Gseur2IPR!N6+Gseur3JRV!N6+Gseur4Kalske!N6+Gseur5KeuKi!N6+GseurMuuRa!N6+GseurLohiRa!N6+Gseur7RastiE4!N6+Gseur8SaPu!N6+Gseur9SaRa!N6+Gseur10SJKL!N6+Gseur11ViPa!N6+Gseur12ViiSu!N6</f>
        <v>7</v>
      </c>
      <c r="O6" s="56">
        <f>Gseur1Hanka!O6+Gseur2IPR!O6+Gseur3JRV!O6+Gseur4Kalske!O6+Gseur5KeuKi!O6+GseurMuuRa!O6+GseurLohiRa!O6+Gseur7RastiE4!O6+Gseur8SaPu!O6+Gseur9SaRa!O6+Gseur10SJKL!O6+Gseur11ViPa!O6+Gseur12ViiSu!O6</f>
        <v>3</v>
      </c>
      <c r="P6" s="56">
        <f>Gseur1Hanka!P6+Gseur2IPR!P6+Gseur3JRV!P6+Gseur4Kalske!P6+Gseur5KeuKi!P6+GseurMuuRa!P6+GseurLohiRa!P6+Gseur7RastiE4!P6+Gseur8SaPu!P6+Gseur9SaRa!P6+Gseur10SJKL!P6+Gseur11ViPa!P6+Gseur12ViiSu!P6</f>
        <v>4</v>
      </c>
      <c r="Q6" s="11">
        <f>Gseur1Hanka!Q6+Gseur2IPR!Q6+Gseur3JRV!Q6+Gseur4Kalske!Q6+Gseur5KeuKi!Q6+GseurMuuRa!Q6+GseurLohiRa!Q6+Gseur7RastiE4!Q6+Gseur8SaPu!Q6+Gseur9SaRa!Q6+Gseur10SJKL!Q6+Gseur11ViPa!Q6+Gseur12ViiSu!Q6</f>
        <v>2</v>
      </c>
      <c r="R6" s="11">
        <f>Gseur1Hanka!R6+Gseur2IPR!R6+Gseur3JRV!R6+Gseur4Kalske!R6+Gseur5KeuKi!R6+GseurMuuRa!R6+GseurLohiRa!R6+Gseur7RastiE4!R6+Gseur8SaPu!R6+Gseur9SaRa!R6+Gseur10SJKL!R6+Gseur11ViPa!R6+Gseur12ViiSu!R6</f>
        <v>11</v>
      </c>
      <c r="W6" s="8">
        <v>2</v>
      </c>
      <c r="X6" s="53">
        <f>Gseur1Hanka!X6+Gseur2IPR!X6+Gseur3JRV!X6+Gseur4Kalske!X6+Gseur5KeuKi!X6+GseurLaukU!X6+Gseur7RastiE4!X6+Gseur8SaPu!X6+Gseur9SaRa!X6+Gseur10SJKL!X6+Gseur12ViiSu!X6</f>
        <v>6</v>
      </c>
      <c r="Y6" s="53">
        <f>Gseur1Hanka!Y6+Gseur2IPR!Y6+Gseur3JRV!Y6+Gseur4Kalske!Y6+Gseur5KeuKi!Y6+GseurLaukU!Y6+Gseur7RastiE4!Y6+Gseur8SaPu!Y6+Gseur9SaRa!Y6+Gseur10SJKL!Y6+Gseur12ViiSu!Y6</f>
        <v>4</v>
      </c>
      <c r="Z6" s="53">
        <f>Gseur1Hanka!Z6+Gseur2IPR!Z6+Gseur3JRV!Z6+Gseur4Kalske!Z6+Gseur5KeuKi!Z6+GseurLaukU!Z6+Gseur7RastiE4!Z6+Gseur8SaPu!Z6+Gseur9SaRa!Z6+Gseur10SJKL!Z6+Gseur12ViiSu!Z6</f>
        <v>3</v>
      </c>
      <c r="AA6" s="11">
        <f>Gseur1Hanka!AA6+Gseur2IPR!AA6+Gseur3JRV!AA6+Gseur4Kalske!AA6+Gseur5KeuKi!AA6+GseurLaukU!AA6+Gseur7RastiE4!AA6+Gseur8SaPu!AA6+Gseur9SaRa!AA6+Gseur10SJKL!AA6+Gseur12ViiSu!AA6</f>
        <v>3</v>
      </c>
      <c r="AB6" s="11">
        <f>Gseur1Hanka!AB6+Gseur2IPR!AB6+Gseur3JRV!AB6+Gseur4Kalske!AB6+Gseur5KeuKi!AB6+GseurLaukU!AB6+Gseur7RastiE4!AB6+Gseur8SaPu!AB6+Gseur9SaRa!AB6+Gseur10SJKL!AB6+Gseur12ViiSu!AB6</f>
        <v>10</v>
      </c>
      <c r="AE6" s="77"/>
      <c r="AF6" s="78">
        <v>2</v>
      </c>
      <c r="AG6" s="76">
        <v>2</v>
      </c>
      <c r="AH6" s="76">
        <v>5</v>
      </c>
      <c r="AI6" s="76">
        <v>1</v>
      </c>
      <c r="AJ6" s="22">
        <v>2</v>
      </c>
      <c r="AK6" s="22">
        <v>11</v>
      </c>
    </row>
    <row r="7" spans="1:37" x14ac:dyDescent="0.25">
      <c r="A7" s="9"/>
      <c r="B7" s="10">
        <v>3</v>
      </c>
      <c r="C7" s="56">
        <f>Gseur1Hanka!C7+Gseur2IPR!C7+Gseur3JRV!C7+Gseur4Kalske!C7+Gseur5KeuKi!C7+Gseur6KonnU!C7+Gseur7RastiE4!C7+Gseur8SaPu!C7+Gseur9SaRa!C7+Gseur10SJKL!C7+Gseur11ViPa!C7+Gseur12ViiSu!C7</f>
        <v>12</v>
      </c>
      <c r="D7" s="56">
        <f>Gseur1Hanka!D7+Gseur2IPR!D7+Gseur3JRV!D7+Gseur4Kalske!D7+Gseur5KeuKi!D7+Gseur6KonnU!D7+Gseur7RastiE4!D7+Gseur8SaPu!D7+Gseur9SaRa!D7+Gseur10SJKL!D7+Gseur11ViPa!D7+Gseur12ViiSu!D7</f>
        <v>6</v>
      </c>
      <c r="E7" s="56">
        <f>Gseur1Hanka!E7+Gseur2IPR!E7+Gseur3JRV!E7+Gseur4Kalske!E7+Gseur5KeuKi!E7+Gseur6KonnU!E7+Gseur7RastiE4!E7+Gseur8SaPu!E7+Gseur9SaRa!E7+Gseur10SJKL!E7+Gseur11ViPa!E7+Gseur12ViiSu!E7</f>
        <v>0</v>
      </c>
      <c r="F7" s="11">
        <f>Gseur1Hanka!F7+Gseur2IPR!F7+Gseur3JRV!F7+Gseur4Kalske!F7+Gseur5KeuKi!F7+Gseur6KonnU!F7+Gseur7RastiE4!F7+Gseur8SaPu!F7+Gseur9SaRa!F7+Gseur10SJKL!F7+Gseur11ViPa!F7+Gseur12ViiSu!F7</f>
        <v>2</v>
      </c>
      <c r="G7" s="11">
        <f>Gseur1Hanka!G7+Gseur2IPR!G7+Gseur3JRV!G7+Gseur4Kalske!G7+Gseur5KeuKi!G7+Gseur6KonnU!G7+Gseur7RastiE4!G7+Gseur8SaPu!G7+Gseur9SaRa!G7+Gseur10SJKL!G7+Gseur11ViPa!G7+Gseur12ViiSu!G7</f>
        <v>8</v>
      </c>
      <c r="H7" s="135"/>
      <c r="L7" s="9"/>
      <c r="M7" s="10">
        <v>3</v>
      </c>
      <c r="N7" s="56">
        <f>Gseur1Hanka!N7+Gseur2IPR!N7+Gseur3JRV!N7+Gseur4Kalske!N7+Gseur5KeuKi!N7+GseurMuuRa!N7+GseurLohiRa!N7+Gseur7RastiE4!N7+Gseur8SaPu!N7+Gseur9SaRa!N7+Gseur10SJKL!N7+Gseur11ViPa!N7+Gseur12ViiSu!N7</f>
        <v>8</v>
      </c>
      <c r="O7" s="56">
        <f>Gseur1Hanka!O7+Gseur2IPR!O7+Gseur3JRV!O7+Gseur4Kalske!O7+Gseur5KeuKi!O7+GseurMuuRa!O7+GseurLohiRa!O7+Gseur7RastiE4!O7+Gseur8SaPu!O7+Gseur9SaRa!O7+Gseur10SJKL!O7+Gseur11ViPa!O7+Gseur12ViiSu!O7</f>
        <v>5</v>
      </c>
      <c r="P7" s="56">
        <f>Gseur1Hanka!P7+Gseur2IPR!P7+Gseur3JRV!P7+Gseur4Kalske!P7+Gseur5KeuKi!P7+GseurMuuRa!P7+GseurLohiRa!P7+Gseur7RastiE4!P7+Gseur8SaPu!P7+Gseur9SaRa!P7+Gseur10SJKL!P7+Gseur11ViPa!P7+Gseur12ViiSu!P7</f>
        <v>3</v>
      </c>
      <c r="Q7" s="11">
        <f>Gseur1Hanka!Q7+Gseur2IPR!Q7+Gseur3JRV!Q7+Gseur4Kalske!Q7+Gseur5KeuKi!Q7+GseurMuuRa!Q7+GseurLohiRa!Q7+Gseur7RastiE4!Q7+Gseur8SaPu!Q7+Gseur9SaRa!Q7+Gseur10SJKL!Q7+Gseur11ViPa!Q7+Gseur12ViiSu!Q7</f>
        <v>2</v>
      </c>
      <c r="R7" s="11">
        <f>Gseur1Hanka!R7+Gseur2IPR!R7+Gseur3JRV!R7+Gseur4Kalske!R7+Gseur5KeuKi!R7+GseurMuuRa!R7+GseurLohiRa!R7+Gseur7RastiE4!R7+Gseur8SaPu!R7+Gseur9SaRa!R7+Gseur10SJKL!R7+Gseur11ViPa!R7+Gseur12ViiSu!R7</f>
        <v>19</v>
      </c>
      <c r="V7" s="9"/>
      <c r="W7" s="10">
        <v>3</v>
      </c>
      <c r="X7" s="53">
        <f>Gseur1Hanka!X7+Gseur2IPR!X7+Gseur3JRV!X7+Gseur4Kalske!X7+Gseur5KeuKi!X7+GseurLaukU!X7+Gseur7RastiE4!X7+Gseur8SaPu!X7+Gseur9SaRa!X7+Gseur10SJKL!X7+Gseur12ViiSu!X7</f>
        <v>7</v>
      </c>
      <c r="Y7" s="53">
        <f>Gseur1Hanka!Y7+Gseur2IPR!Y7+Gseur3JRV!Y7+Gseur4Kalske!Y7+Gseur5KeuKi!Y7+GseurLaukU!Y7+Gseur7RastiE4!Y7+Gseur8SaPu!Y7+Gseur9SaRa!Y7+Gseur10SJKL!Y7+Gseur12ViiSu!Y7</f>
        <v>4</v>
      </c>
      <c r="Z7" s="53">
        <f>Gseur1Hanka!Z7+Gseur2IPR!Z7+Gseur3JRV!Z7+Gseur4Kalske!Z7+Gseur5KeuKi!Z7+GseurLaukU!Z7+Gseur7RastiE4!Z7+Gseur8SaPu!Z7+Gseur9SaRa!Z7+Gseur10SJKL!Z7+Gseur12ViiSu!Z7</f>
        <v>2</v>
      </c>
      <c r="AA7" s="11">
        <f>Gseur1Hanka!AA7+Gseur2IPR!AA7+Gseur3JRV!AA7+Gseur4Kalske!AA7+Gseur5KeuKi!AA7+GseurLaukU!AA7+Gseur7RastiE4!AA7+Gseur8SaPu!AA7+Gseur9SaRa!AA7+Gseur10SJKL!AA7+Gseur12ViiSu!AA7</f>
        <v>2</v>
      </c>
      <c r="AB7" s="11">
        <f>Gseur1Hanka!AB7+Gseur2IPR!AB7+Gseur3JRV!AB7+Gseur4Kalske!AB7+Gseur5KeuKi!AB7+GseurLaukU!AB7+Gseur7RastiE4!AB7+Gseur8SaPu!AB7+Gseur9SaRa!AB7+Gseur10SJKL!AB7+Gseur12ViiSu!AB7</f>
        <v>14</v>
      </c>
      <c r="AE7" s="79"/>
      <c r="AF7" s="80">
        <v>3</v>
      </c>
      <c r="AG7" s="76">
        <v>1</v>
      </c>
      <c r="AH7" s="76">
        <v>8</v>
      </c>
      <c r="AI7" s="76">
        <v>5</v>
      </c>
      <c r="AJ7" s="22">
        <v>3</v>
      </c>
      <c r="AK7" s="22">
        <v>21</v>
      </c>
    </row>
    <row r="8" spans="1:37" x14ac:dyDescent="0.25">
      <c r="A8" t="s">
        <v>5</v>
      </c>
      <c r="C8" s="57">
        <f>SUM(C5:C7)</f>
        <v>25</v>
      </c>
      <c r="D8" s="58">
        <f>SUM(D5:D7)</f>
        <v>14</v>
      </c>
      <c r="E8" s="58">
        <f>SUM(E5:E7)</f>
        <v>6</v>
      </c>
      <c r="F8" s="14">
        <f>SUM(F5:F7)</f>
        <v>5</v>
      </c>
      <c r="G8" s="15">
        <f>SUM(G5:G7)</f>
        <v>27</v>
      </c>
      <c r="H8" s="189">
        <f>SUM(C8:G8)</f>
        <v>77</v>
      </c>
      <c r="I8" s="67">
        <f>SUM(S8)</f>
        <v>74</v>
      </c>
      <c r="J8" s="65">
        <f>SUM(T8)</f>
        <v>65</v>
      </c>
      <c r="K8" s="68">
        <f>SUM(U8)</f>
        <v>74</v>
      </c>
      <c r="L8" t="s">
        <v>5</v>
      </c>
      <c r="N8" s="57">
        <f>SUM(N5:N7)</f>
        <v>17</v>
      </c>
      <c r="O8" s="58">
        <f>SUM(O5:O7)</f>
        <v>10</v>
      </c>
      <c r="P8" s="58">
        <f>SUM(P5:P7)</f>
        <v>9</v>
      </c>
      <c r="Q8" s="14">
        <f>SUM(Q5:Q7)</f>
        <v>4</v>
      </c>
      <c r="R8" s="15">
        <f>SUM(R5:R7)</f>
        <v>34</v>
      </c>
      <c r="S8" s="67">
        <f>SUM(N8:R8)</f>
        <v>74</v>
      </c>
      <c r="T8" s="65">
        <v>65</v>
      </c>
      <c r="U8" s="68">
        <v>74</v>
      </c>
      <c r="V8" s="7" t="s">
        <v>5</v>
      </c>
      <c r="X8" s="54">
        <f>SUM(X5:X7)</f>
        <v>16</v>
      </c>
      <c r="Y8" s="55">
        <f>SUM(Y5:Y7)</f>
        <v>9</v>
      </c>
      <c r="Z8" s="55">
        <f>SUM(Z5:Z7)</f>
        <v>6</v>
      </c>
      <c r="AA8" s="14">
        <f>SUM(AA5:AA7)</f>
        <v>7</v>
      </c>
      <c r="AB8" s="15">
        <f>SUM(AB5:AB7)</f>
        <v>27</v>
      </c>
      <c r="AC8" s="65">
        <f>SUM(X8:AB8)</f>
        <v>65</v>
      </c>
      <c r="AD8" s="68">
        <f>SUM(AG8:AK8)</f>
        <v>74</v>
      </c>
      <c r="AE8" s="77"/>
      <c r="AF8" s="22" t="s">
        <v>5</v>
      </c>
      <c r="AG8" s="81">
        <f>SUM(AG5:AG7)</f>
        <v>8</v>
      </c>
      <c r="AH8" s="82">
        <f>SUM(AH5:AH7)</f>
        <v>15</v>
      </c>
      <c r="AI8" s="82">
        <f>SUM(AI5:AI7)</f>
        <v>9</v>
      </c>
      <c r="AJ8" s="83">
        <f>SUM(AJ5:AJ7)</f>
        <v>6</v>
      </c>
      <c r="AK8" s="84">
        <f>SUM(AK5:AK7)</f>
        <v>36</v>
      </c>
    </row>
    <row r="9" spans="1:37" x14ac:dyDescent="0.25">
      <c r="I9" t="s">
        <v>533</v>
      </c>
      <c r="S9" t="s">
        <v>189</v>
      </c>
      <c r="T9" t="s">
        <v>189</v>
      </c>
      <c r="AC9" t="s">
        <v>189</v>
      </c>
      <c r="AE9" s="77"/>
      <c r="AF9" s="22"/>
      <c r="AG9" s="22"/>
      <c r="AH9" s="22"/>
      <c r="AI9" s="22"/>
      <c r="AJ9" s="22"/>
      <c r="AK9" s="22"/>
    </row>
    <row r="10" spans="1:37" x14ac:dyDescent="0.25">
      <c r="A10" t="s">
        <v>4</v>
      </c>
      <c r="L10" t="s">
        <v>4</v>
      </c>
      <c r="V10" s="7" t="s">
        <v>4</v>
      </c>
      <c r="AE10" s="77" t="s">
        <v>4</v>
      </c>
      <c r="AF10" s="22"/>
      <c r="AG10" s="22"/>
      <c r="AH10" s="22"/>
      <c r="AI10" s="22"/>
      <c r="AJ10" s="22"/>
      <c r="AK10" s="22"/>
    </row>
    <row r="11" spans="1:37" x14ac:dyDescent="0.25">
      <c r="C11" s="1" t="s">
        <v>1</v>
      </c>
      <c r="D11" s="2"/>
      <c r="E11" s="2"/>
      <c r="F11" s="2"/>
      <c r="G11" s="3"/>
      <c r="H11" s="135"/>
      <c r="N11" s="1" t="s">
        <v>1</v>
      </c>
      <c r="O11" s="2"/>
      <c r="P11" s="2"/>
      <c r="Q11" s="2"/>
      <c r="R11" s="3"/>
      <c r="X11" s="1" t="s">
        <v>1</v>
      </c>
      <c r="Y11" s="2"/>
      <c r="Z11" s="2"/>
      <c r="AA11" s="2"/>
      <c r="AB11" s="3"/>
      <c r="AE11" s="77"/>
      <c r="AF11" s="22"/>
      <c r="AG11" s="70" t="s">
        <v>1</v>
      </c>
      <c r="AH11" s="71"/>
      <c r="AI11" s="71"/>
      <c r="AJ11" s="71"/>
      <c r="AK11" s="72"/>
    </row>
    <row r="12" spans="1:37" x14ac:dyDescent="0.25">
      <c r="C12" s="4" t="s">
        <v>7</v>
      </c>
      <c r="D12" s="5" t="s">
        <v>8</v>
      </c>
      <c r="E12" s="5" t="s">
        <v>9</v>
      </c>
      <c r="F12" s="5" t="s">
        <v>10</v>
      </c>
      <c r="G12" s="6" t="s">
        <v>12</v>
      </c>
      <c r="H12" s="27"/>
      <c r="N12" s="4" t="s">
        <v>7</v>
      </c>
      <c r="O12" s="5" t="s">
        <v>8</v>
      </c>
      <c r="P12" s="5" t="s">
        <v>9</v>
      </c>
      <c r="Q12" s="5" t="s">
        <v>10</v>
      </c>
      <c r="R12" s="6" t="s">
        <v>12</v>
      </c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E12" s="77"/>
      <c r="AF12" s="22"/>
      <c r="AG12" s="73" t="s">
        <v>7</v>
      </c>
      <c r="AH12" s="74" t="s">
        <v>8</v>
      </c>
      <c r="AI12" s="74" t="s">
        <v>9</v>
      </c>
      <c r="AJ12" s="74" t="s">
        <v>10</v>
      </c>
      <c r="AK12" s="75" t="s">
        <v>12</v>
      </c>
    </row>
    <row r="13" spans="1:37" x14ac:dyDescent="0.25">
      <c r="A13" s="1" t="s">
        <v>2</v>
      </c>
      <c r="B13" s="3">
        <v>1</v>
      </c>
      <c r="C13" s="56">
        <f>Gseur1Hanka!C13+Gseur2IPR!C13+Gseur3JRV!C13+Gseur4Kalske!C13+Gseur5KeuKi!C13+Gseur6KonnU!C13+Gseur7RastiE4!C13+Gseur8SaPu!C13+Gseur9SaRa!C13+Gseur10SJKL!C13+Gseur11ViPa!C13+Gseur12ViiSu!C13</f>
        <v>6</v>
      </c>
      <c r="D13" s="56">
        <f>Gseur1Hanka!D13+Gseur2IPR!D13+Gseur3JRV!D13+Gseur4Kalske!D13+Gseur5KeuKi!D13+Gseur6KonnU!D13+Gseur7RastiE4!D13+Gseur8SaPu!D13+Gseur9SaRa!D13+Gseur10SJKL!D13+Gseur11ViPa!D13+Gseur12ViiSu!D13</f>
        <v>3</v>
      </c>
      <c r="E13" s="56">
        <f>Gseur1Hanka!E13+Gseur2IPR!E13+Gseur3JRV!E13+Gseur4Kalske!E13+Gseur5KeuKi!E13+Gseur6KonnU!E13+Gseur7RastiE4!E13+Gseur8SaPu!E13+Gseur9SaRa!E13+Gseur10SJKL!E13+Gseur11ViPa!E13+Gseur12ViiSu!E13</f>
        <v>2</v>
      </c>
      <c r="F13" s="11">
        <f>Gseur1Hanka!F13+Gseur2IPR!F13+Gseur3JRV!F13+Gseur4Kalske!F13+Gseur5KeuKi!F13+Gseur6KonnU!F13+Gseur7RastiE4!F13+Gseur8SaPu!F13+Gseur9SaRa!F13+Gseur10SJKL!F13+Gseur11ViPa!F13+Gseur12ViiSu!F13</f>
        <v>6</v>
      </c>
      <c r="G13" s="11">
        <f>Gseur1Hanka!G13+Gseur2IPR!G13+Gseur3JRV!G13+Gseur4Kalske!G13+Gseur5KeuKi!G13+Gseur6KonnU!G13+Gseur7RastiE4!G13+Gseur8SaPu!G13+Gseur9SaRa!G13+Gseur10SJKL!G13+Gseur11ViPa!G13+Gseur12ViiSu!G13</f>
        <v>4</v>
      </c>
      <c r="H13" s="135"/>
      <c r="L13" s="1" t="s">
        <v>2</v>
      </c>
      <c r="M13" s="3">
        <v>1</v>
      </c>
      <c r="N13" s="56">
        <f>Gseur1Hanka!N13+Gseur2IPR!N13+Gseur3JRV!N13+Gseur4Kalske!N13+Gseur5KeuKi!N13+GseurMuuRa!N13+GseurLohiRa!N13+Gseur7RastiE4!N13+Gseur8SaPu!N13+Gseur9SaRa!N13+Gseur10SJKL!N13+Gseur11ViPa!N13+Gseur12ViiSu!N13</f>
        <v>0</v>
      </c>
      <c r="O13" s="56">
        <f>Gseur1Hanka!O13+Gseur2IPR!O13+Gseur3JRV!O13+Gseur4Kalske!O13+Gseur5KeuKi!O13+GseurMuuRa!O13+GseurLohiRa!O13+Gseur7RastiE4!O13+Gseur8SaPu!O13+Gseur9SaRa!O13+Gseur10SJKL!O13+Gseur11ViPa!O13+Gseur12ViiSu!O13</f>
        <v>5</v>
      </c>
      <c r="P13" s="56">
        <f>Gseur1Hanka!P13+Gseur2IPR!P13+Gseur3JRV!P13+Gseur4Kalske!P13+Gseur5KeuKi!P13+GseurMuuRa!P13+GseurLohiRa!P13+Gseur7RastiE4!P13+Gseur8SaPu!P13+Gseur9SaRa!P13+Gseur10SJKL!P13+Gseur11ViPa!P13+Gseur12ViiSu!P13</f>
        <v>6</v>
      </c>
      <c r="Q13" s="11">
        <f>Gseur1Hanka!Q13+Gseur2IPR!Q13+Gseur3JRV!Q13+Gseur4Kalske!Q13+Gseur5KeuKi!Q13+GseurMuuRa!Q13+GseurLohiRa!Q13+Gseur7RastiE4!Q13+Gseur8SaPu!Q13+Gseur9SaRa!Q13+Gseur10SJKL!Q13+Gseur11ViPa!Q13+Gseur12ViiSu!Q13</f>
        <v>0</v>
      </c>
      <c r="R13" s="11">
        <f>Gseur1Hanka!R13+Gseur2IPR!R13+Gseur3JRV!R13+Gseur4Kalske!R13+Gseur5KeuKi!R13+GseurMuuRa!R13+GseurLohiRa!R13+Gseur7RastiE4!R13+Gseur8SaPu!R13+Gseur9SaRa!R13+Gseur10SJKL!R13+Gseur11ViPa!R13+Gseur12ViiSu!R13</f>
        <v>3</v>
      </c>
      <c r="V13" s="1" t="s">
        <v>2</v>
      </c>
      <c r="W13" s="3">
        <v>1</v>
      </c>
      <c r="X13" s="53">
        <f>Gseur1Hanka!X13+Gseur2IPR!X13+Gseur3JRV!X13+Gseur4Kalske!X13+Gseur5KeuKi!X13+GseurLaukU!X13+Gseur7RastiE4!X13+Gseur8SaPu!X13+Gseur9SaRa!X13+Gseur10SJKL!X13+Gseur12ViiSu!X13</f>
        <v>4</v>
      </c>
      <c r="Y13" s="53">
        <f>Gseur1Hanka!Y13+Gseur2IPR!Y13+Gseur3JRV!Y13+Gseur4Kalske!Y13+Gseur5KeuKi!Y13+GseurLaukU!Y13+Gseur7RastiE4!Y13+Gseur8SaPu!Y13+Gseur9SaRa!Y13+Gseur10SJKL!Y13+Gseur12ViiSu!Y13</f>
        <v>2</v>
      </c>
      <c r="Z13" s="53">
        <f>Gseur1Hanka!Z13+Gseur2IPR!Z13+Gseur3JRV!Z13+Gseur4Kalske!Z13+Gseur5KeuKi!Z13+GseurLaukU!Z13+Gseur7RastiE4!Z13+Gseur8SaPu!Z13+Gseur9SaRa!Z13+Gseur10SJKL!Z13+Gseur12ViiSu!Z13</f>
        <v>7</v>
      </c>
      <c r="AA13" s="11">
        <f>Gseur1Hanka!AA13+Gseur2IPR!AA13+Gseur3JRV!AA13+Gseur4Kalske!AA13+Gseur5KeuKi!AA13+GseurLaukU!AA13+Gseur7RastiE4!AA13+Gseur8SaPu!AA13+Gseur9SaRa!AA13+Gseur10SJKL!AA13+Gseur12ViiSu!AA13</f>
        <v>0</v>
      </c>
      <c r="AB13" s="11">
        <f>Gseur1Hanka!AB13+Gseur2IPR!AB13+Gseur3JRV!AB13+Gseur4Kalske!AB13+Gseur5KeuKi!AB13+GseurLaukU!AB13+Gseur7RastiE4!AB13+Gseur8SaPu!AB13+Gseur9SaRa!AB13+Gseur10SJKL!AB13+Gseur12ViiSu!AB13</f>
        <v>4</v>
      </c>
      <c r="AE13" s="70" t="s">
        <v>2</v>
      </c>
      <c r="AF13" s="72">
        <v>1</v>
      </c>
      <c r="AG13" s="76">
        <v>6</v>
      </c>
      <c r="AH13" s="76">
        <v>5</v>
      </c>
      <c r="AI13" s="76">
        <v>1</v>
      </c>
      <c r="AJ13" s="22">
        <v>1</v>
      </c>
      <c r="AK13" s="22">
        <v>5</v>
      </c>
    </row>
    <row r="14" spans="1:37" x14ac:dyDescent="0.25">
      <c r="A14" s="7"/>
      <c r="B14" s="8">
        <v>2</v>
      </c>
      <c r="C14" s="56">
        <f>Gseur1Hanka!C14+Gseur2IPR!C14+Gseur3JRV!C14+Gseur4Kalske!C14+Gseur5KeuKi!C14+Gseur6KonnU!C14+Gseur7RastiE4!C14+Gseur8SaPu!C14+Gseur9SaRa!C14+Gseur10SJKL!C14+Gseur11ViPa!C14+Gseur12ViiSu!C14</f>
        <v>3</v>
      </c>
      <c r="D14" s="56">
        <f>Gseur1Hanka!D14+Gseur2IPR!D14+Gseur3JRV!D14+Gseur4Kalske!D14+Gseur5KeuKi!D14+Gseur6KonnU!D14+Gseur7RastiE4!D14+Gseur8SaPu!D14+Gseur9SaRa!D14+Gseur10SJKL!D14+Gseur11ViPa!D14+Gseur12ViiSu!D14</f>
        <v>5</v>
      </c>
      <c r="E14" s="56">
        <f>Gseur1Hanka!E14+Gseur2IPR!E14+Gseur3JRV!E14+Gseur4Kalske!E14+Gseur5KeuKi!E14+Gseur6KonnU!E14+Gseur7RastiE4!E14+Gseur8SaPu!E14+Gseur9SaRa!E14+Gseur10SJKL!E14+Gseur11ViPa!E14+Gseur12ViiSu!E14</f>
        <v>5</v>
      </c>
      <c r="F14" s="11">
        <f>Gseur1Hanka!F14+Gseur2IPR!F14+Gseur3JRV!F14+Gseur4Kalske!F14+Gseur5KeuKi!F14+Gseur6KonnU!F14+Gseur7RastiE4!F14+Gseur8SaPu!F14+Gseur9SaRa!F14+Gseur10SJKL!F14+Gseur11ViPa!F14+Gseur12ViiSu!F14</f>
        <v>3</v>
      </c>
      <c r="G14" s="11">
        <f>Gseur1Hanka!G14+Gseur2IPR!G14+Gseur3JRV!G14+Gseur4Kalske!G14+Gseur5KeuKi!G14+Gseur6KonnU!G14+Gseur7RastiE4!G14+Gseur8SaPu!G14+Gseur9SaRa!G14+Gseur10SJKL!G14+Gseur11ViPa!G14+Gseur12ViiSu!G14</f>
        <v>16</v>
      </c>
      <c r="H14" s="135"/>
      <c r="L14" s="7"/>
      <c r="M14" s="8">
        <v>2</v>
      </c>
      <c r="N14" s="56">
        <f>Gseur1Hanka!N14+Gseur2IPR!N14+Gseur3JRV!N14+Gseur4Kalske!N14+Gseur5KeuKi!N14+GseurMuuRa!N14+GseurLohiRa!N14+Gseur7RastiE4!N14+Gseur8SaPu!N14+Gseur9SaRa!N14+Gseur10SJKL!N14+Gseur11ViPa!N14+Gseur12ViiSu!N14</f>
        <v>7</v>
      </c>
      <c r="O14" s="56">
        <f>Gseur1Hanka!O14+Gseur2IPR!O14+Gseur3JRV!O14+Gseur4Kalske!O14+Gseur5KeuKi!O14+GseurMuuRa!O14+GseurLohiRa!O14+Gseur7RastiE4!O14+Gseur8SaPu!O14+Gseur9SaRa!O14+Gseur10SJKL!O14+Gseur11ViPa!O14+Gseur12ViiSu!O14</f>
        <v>3</v>
      </c>
      <c r="P14" s="56">
        <f>Gseur1Hanka!P14+Gseur2IPR!P14+Gseur3JRV!P14+Gseur4Kalske!P14+Gseur5KeuKi!P14+GseurMuuRa!P14+GseurLohiRa!P14+Gseur7RastiE4!P14+Gseur8SaPu!P14+Gseur9SaRa!P14+Gseur10SJKL!P14+Gseur11ViPa!P14+Gseur12ViiSu!P14</f>
        <v>1</v>
      </c>
      <c r="Q14" s="11">
        <f>Gseur1Hanka!Q14+Gseur2IPR!Q14+Gseur3JRV!Q14+Gseur4Kalske!Q14+Gseur5KeuKi!Q14+GseurMuuRa!Q14+GseurLohiRa!Q14+Gseur7RastiE4!Q14+Gseur8SaPu!Q14+Gseur9SaRa!Q14+Gseur10SJKL!Q14+Gseur11ViPa!Q14+Gseur12ViiSu!Q14</f>
        <v>3</v>
      </c>
      <c r="R14" s="11">
        <f>Gseur1Hanka!R14+Gseur2IPR!R14+Gseur3JRV!R14+Gseur4Kalske!R14+Gseur5KeuKi!R14+GseurMuuRa!R14+GseurLohiRa!R14+Gseur7RastiE4!R14+Gseur8SaPu!R14+Gseur9SaRa!R14+Gseur10SJKL!R14+Gseur11ViPa!R14+Gseur12ViiSu!R14</f>
        <v>22</v>
      </c>
      <c r="W14" s="8">
        <v>2</v>
      </c>
      <c r="X14" s="53">
        <f>Gseur1Hanka!X14+Gseur2IPR!X14+Gseur3JRV!X14+Gseur4Kalske!X14+Gseur5KeuKi!X14+GseurLaukU!X14+Gseur7RastiE4!X14+Gseur8SaPu!X14+Gseur9SaRa!X14+Gseur10SJKL!X14+Gseur12ViiSu!X14</f>
        <v>4</v>
      </c>
      <c r="Y14" s="53">
        <f>Gseur1Hanka!Y14+Gseur2IPR!Y14+Gseur3JRV!Y14+Gseur4Kalske!Y14+Gseur5KeuKi!Y14+GseurLaukU!Y14+Gseur7RastiE4!Y14+Gseur8SaPu!Y14+Gseur9SaRa!Y14+Gseur10SJKL!Y14+Gseur12ViiSu!Y14</f>
        <v>8</v>
      </c>
      <c r="Z14" s="53">
        <f>Gseur1Hanka!Z14+Gseur2IPR!Z14+Gseur3JRV!Z14+Gseur4Kalske!Z14+Gseur5KeuKi!Z14+GseurLaukU!Z14+Gseur7RastiE4!Z14+Gseur8SaPu!Z14+Gseur9SaRa!Z14+Gseur10SJKL!Z14+Gseur12ViiSu!Z14</f>
        <v>4</v>
      </c>
      <c r="AA14" s="11">
        <f>Gseur1Hanka!AA14+Gseur2IPR!AA14+Gseur3JRV!AA14+Gseur4Kalske!AA14+Gseur5KeuKi!AA14+GseurLaukU!AA14+Gseur7RastiE4!AA14+Gseur8SaPu!AA14+Gseur9SaRa!AA14+Gseur10SJKL!AA14+Gseur12ViiSu!AA14</f>
        <v>2</v>
      </c>
      <c r="AB14" s="11">
        <f>Gseur1Hanka!AB14+Gseur2IPR!AB14+Gseur3JRV!AB14+Gseur4Kalske!AB14+Gseur5KeuKi!AB14+GseurLaukU!AB14+Gseur7RastiE4!AB14+Gseur8SaPu!AB14+Gseur9SaRa!AB14+Gseur10SJKL!AB14+Gseur12ViiSu!AB14</f>
        <v>23</v>
      </c>
      <c r="AE14" s="77"/>
      <c r="AF14" s="78">
        <v>2</v>
      </c>
      <c r="AG14" s="76">
        <v>8</v>
      </c>
      <c r="AH14" s="76">
        <v>7</v>
      </c>
      <c r="AI14" s="76">
        <v>4</v>
      </c>
      <c r="AJ14" s="22">
        <v>0</v>
      </c>
      <c r="AK14" s="22">
        <v>19</v>
      </c>
    </row>
    <row r="15" spans="1:37" x14ac:dyDescent="0.25">
      <c r="A15" s="9"/>
      <c r="B15" s="10">
        <v>3</v>
      </c>
      <c r="C15" s="56">
        <f>Gseur1Hanka!C15+Gseur2IPR!C15+Gseur3JRV!C15+Gseur4Kalske!C15+Gseur5KeuKi!C15+Gseur6KonnU!C15+Gseur7RastiE4!C15+Gseur8SaPu!C15+Gseur9SaRa!C15+Gseur10SJKL!C15+Gseur11ViPa!C15+Gseur12ViiSu!C15</f>
        <v>7</v>
      </c>
      <c r="D15" s="56">
        <f>Gseur1Hanka!D15+Gseur2IPR!D15+Gseur3JRV!D15+Gseur4Kalske!D15+Gseur5KeuKi!D15+Gseur6KonnU!D15+Gseur7RastiE4!D15+Gseur8SaPu!D15+Gseur9SaRa!D15+Gseur10SJKL!D15+Gseur11ViPa!D15+Gseur12ViiSu!D15</f>
        <v>3</v>
      </c>
      <c r="E15" s="56">
        <f>Gseur1Hanka!E15+Gseur2IPR!E15+Gseur3JRV!E15+Gseur4Kalske!E15+Gseur5KeuKi!E15+Gseur6KonnU!E15+Gseur7RastiE4!E15+Gseur8SaPu!E15+Gseur9SaRa!E15+Gseur10SJKL!E15+Gseur11ViPa!E15+Gseur12ViiSu!E15</f>
        <v>6</v>
      </c>
      <c r="F15" s="11">
        <f>Gseur1Hanka!F15+Gseur2IPR!F15+Gseur3JRV!F15+Gseur4Kalske!F15+Gseur5KeuKi!F15+Gseur6KonnU!F15+Gseur7RastiE4!F15+Gseur8SaPu!F15+Gseur9SaRa!F15+Gseur10SJKL!F15+Gseur11ViPa!F15+Gseur12ViiSu!F15</f>
        <v>3</v>
      </c>
      <c r="G15" s="11">
        <f>Gseur1Hanka!G15+Gseur2IPR!G15+Gseur3JRV!G15+Gseur4Kalske!G15+Gseur5KeuKi!G15+Gseur6KonnU!G15+Gseur7RastiE4!G15+Gseur8SaPu!G15+Gseur9SaRa!G15+Gseur10SJKL!G15+Gseur11ViPa!G15+Gseur12ViiSu!G15</f>
        <v>13</v>
      </c>
      <c r="H15" s="135"/>
      <c r="L15" s="9"/>
      <c r="M15" s="10">
        <v>3</v>
      </c>
      <c r="N15" s="56">
        <f>Gseur1Hanka!N15+Gseur2IPR!N15+Gseur3JRV!N15+Gseur4Kalske!N15+Gseur5KeuKi!N15+GseurMuuRa!N15+GseurLohiRa!N15+Gseur7RastiE4!N15+Gseur8SaPu!N15+Gseur9SaRa!N15+Gseur10SJKL!N15+Gseur11ViPa!N15+Gseur12ViiSu!N15</f>
        <v>7</v>
      </c>
      <c r="O15" s="56">
        <f>Gseur1Hanka!O15+Gseur2IPR!O15+Gseur3JRV!O15+Gseur4Kalske!O15+Gseur5KeuKi!O15+GseurMuuRa!O15+GseurLohiRa!O15+Gseur7RastiE4!O15+Gseur8SaPu!O15+Gseur9SaRa!O15+Gseur10SJKL!O15+Gseur11ViPa!O15+Gseur12ViiSu!O15</f>
        <v>6</v>
      </c>
      <c r="P15" s="56">
        <f>Gseur1Hanka!P15+Gseur2IPR!P15+Gseur3JRV!P15+Gseur4Kalske!P15+Gseur5KeuKi!P15+GseurMuuRa!P15+GseurLohiRa!P15+Gseur7RastiE4!P15+Gseur8SaPu!P15+Gseur9SaRa!P15+Gseur10SJKL!P15+Gseur11ViPa!P15+Gseur12ViiSu!P15</f>
        <v>8</v>
      </c>
      <c r="Q15" s="11">
        <f>Gseur1Hanka!Q15+Gseur2IPR!Q15+Gseur3JRV!Q15+Gseur4Kalske!Q15+Gseur5KeuKi!Q15+GseurMuuRa!Q15+GseurLohiRa!Q15+Gseur7RastiE4!Q15+Gseur8SaPu!Q15+Gseur9SaRa!Q15+Gseur10SJKL!Q15+Gseur11ViPa!Q15+Gseur12ViiSu!Q15</f>
        <v>1</v>
      </c>
      <c r="R15" s="11">
        <f>Gseur1Hanka!R15+Gseur2IPR!R15+Gseur3JRV!R15+Gseur4Kalske!R15+Gseur5KeuKi!R15+GseurMuuRa!R15+GseurLohiRa!R15+Gseur7RastiE4!R15+Gseur8SaPu!R15+Gseur9SaRa!R15+Gseur10SJKL!R15+Gseur11ViPa!R15+Gseur12ViiSu!R15</f>
        <v>12</v>
      </c>
      <c r="V15" s="9"/>
      <c r="W15" s="10">
        <v>3</v>
      </c>
      <c r="X15" s="53">
        <f>Gseur1Hanka!X15+Gseur2IPR!X15+Gseur3JRV!X15+Gseur4Kalske!X15+Gseur5KeuKi!X15+GseurLaukU!X15+Gseur7RastiE4!X15+Gseur8SaPu!X15+Gseur9SaRa!X15+Gseur10SJKL!X15+Gseur12ViiSu!X15</f>
        <v>8</v>
      </c>
      <c r="Y15" s="53">
        <f>Gseur1Hanka!Y15+Gseur2IPR!Y15+Gseur3JRV!Y15+Gseur4Kalske!Y15+Gseur5KeuKi!Y15+GseurLaukU!Y15+Gseur7RastiE4!Y15+Gseur8SaPu!Y15+Gseur9SaRa!Y15+Gseur10SJKL!Y15+Gseur12ViiSu!Y15</f>
        <v>5</v>
      </c>
      <c r="Z15" s="53">
        <f>Gseur1Hanka!Z15+Gseur2IPR!Z15+Gseur3JRV!Z15+Gseur4Kalske!Z15+Gseur5KeuKi!Z15+GseurLaukU!Z15+Gseur7RastiE4!Z15+Gseur8SaPu!Z15+Gseur9SaRa!Z15+Gseur10SJKL!Z15+Gseur12ViiSu!Z15</f>
        <v>2</v>
      </c>
      <c r="AA15" s="11">
        <f>Gseur1Hanka!AA15+Gseur2IPR!AA15+Gseur3JRV!AA15+Gseur4Kalske!AA15+Gseur5KeuKi!AA15+GseurLaukU!AA15+Gseur7RastiE4!AA15+Gseur8SaPu!AA15+Gseur9SaRa!AA15+Gseur10SJKL!AA15+Gseur12ViiSu!AA15</f>
        <v>2</v>
      </c>
      <c r="AB15" s="11">
        <f>Gseur1Hanka!AB15+Gseur2IPR!AB15+Gseur3JRV!AB15+Gseur4Kalske!AB15+Gseur5KeuKi!AB15+GseurLaukU!AB15+Gseur7RastiE4!AB15+Gseur8SaPu!AB15+Gseur9SaRa!AB15+Gseur10SJKL!AB15+Gseur12ViiSu!AB15</f>
        <v>17</v>
      </c>
      <c r="AE15" s="79"/>
      <c r="AF15" s="80">
        <v>3</v>
      </c>
      <c r="AG15" s="76">
        <v>5</v>
      </c>
      <c r="AH15" s="76">
        <v>5</v>
      </c>
      <c r="AI15" s="76">
        <v>5</v>
      </c>
      <c r="AJ15" s="22">
        <v>6</v>
      </c>
      <c r="AK15" s="22">
        <v>31</v>
      </c>
    </row>
    <row r="16" spans="1:37" x14ac:dyDescent="0.25">
      <c r="A16" t="s">
        <v>5</v>
      </c>
      <c r="C16" s="57">
        <f>SUM(C13:C15)</f>
        <v>16</v>
      </c>
      <c r="D16" s="58">
        <f>SUM(D13:D15)</f>
        <v>11</v>
      </c>
      <c r="E16" s="58">
        <f>SUM(E13:E15)</f>
        <v>13</v>
      </c>
      <c r="F16" s="14">
        <f>SUM(F13:F15)</f>
        <v>12</v>
      </c>
      <c r="G16" s="15">
        <f>SUM(G13:G15)</f>
        <v>33</v>
      </c>
      <c r="H16" s="189">
        <f>SUM(C16:G16)</f>
        <v>85</v>
      </c>
      <c r="I16" s="67">
        <f>SUM(S16)</f>
        <v>84</v>
      </c>
      <c r="J16" s="65">
        <f>SUM(T16)</f>
        <v>92</v>
      </c>
      <c r="K16" s="68">
        <f>SUM(U16)</f>
        <v>108</v>
      </c>
      <c r="L16" t="s">
        <v>5</v>
      </c>
      <c r="N16" s="57">
        <f>SUM(N13:N15)</f>
        <v>14</v>
      </c>
      <c r="O16" s="58">
        <f>SUM(O13:O15)</f>
        <v>14</v>
      </c>
      <c r="P16" s="58">
        <f>SUM(P13:P15)</f>
        <v>15</v>
      </c>
      <c r="Q16" s="14">
        <f>SUM(Q13:Q15)</f>
        <v>4</v>
      </c>
      <c r="R16" s="15">
        <f>SUM(R13:R15)</f>
        <v>37</v>
      </c>
      <c r="S16" s="67">
        <f>SUM(N16:R16)</f>
        <v>84</v>
      </c>
      <c r="T16" s="65">
        <v>92</v>
      </c>
      <c r="U16" s="68">
        <v>108</v>
      </c>
      <c r="V16" s="7" t="s">
        <v>5</v>
      </c>
      <c r="X16" s="54">
        <f>SUM(X13:X15)</f>
        <v>16</v>
      </c>
      <c r="Y16" s="55">
        <f>SUM(Y13:Y15)</f>
        <v>15</v>
      </c>
      <c r="Z16" s="55">
        <f>SUM(Z13:Z15)</f>
        <v>13</v>
      </c>
      <c r="AA16" s="14">
        <f>SUM(AA13:AA15)</f>
        <v>4</v>
      </c>
      <c r="AB16" s="15">
        <f>SUM(AB13:AB15)</f>
        <v>44</v>
      </c>
      <c r="AC16" s="65">
        <f>SUM(X16:AB16)</f>
        <v>92</v>
      </c>
      <c r="AD16" s="68">
        <f>SUM(AG16:AK16)</f>
        <v>108</v>
      </c>
      <c r="AE16" s="77"/>
      <c r="AF16" s="22" t="s">
        <v>5</v>
      </c>
      <c r="AG16" s="81">
        <f>SUM(AG13:AG15)</f>
        <v>19</v>
      </c>
      <c r="AH16" s="82">
        <f>SUM(AH13:AH15)</f>
        <v>17</v>
      </c>
      <c r="AI16" s="82">
        <f>SUM(AI13:AI15)</f>
        <v>10</v>
      </c>
      <c r="AJ16" s="83">
        <f>SUM(AJ13:AJ15)</f>
        <v>7</v>
      </c>
      <c r="AK16" s="84">
        <f>SUM(AK13:AK15)</f>
        <v>55</v>
      </c>
    </row>
    <row r="17" spans="1:37" x14ac:dyDescent="0.25">
      <c r="I17" t="s">
        <v>190</v>
      </c>
      <c r="S17" t="s">
        <v>190</v>
      </c>
      <c r="T17" t="s">
        <v>190</v>
      </c>
      <c r="AC17" t="s">
        <v>190</v>
      </c>
      <c r="AE17" s="77"/>
      <c r="AF17" s="22"/>
      <c r="AG17" s="22"/>
      <c r="AH17" s="22"/>
      <c r="AI17" s="22"/>
      <c r="AJ17" s="22"/>
      <c r="AK17" s="22"/>
    </row>
    <row r="18" spans="1:37" x14ac:dyDescent="0.25">
      <c r="AE18" s="77"/>
      <c r="AF18" s="22"/>
      <c r="AG18" s="22"/>
      <c r="AH18" s="22"/>
      <c r="AI18" s="22"/>
      <c r="AJ18" s="22"/>
      <c r="AK18" s="22"/>
    </row>
    <row r="19" spans="1:37" s="16" customFormat="1" x14ac:dyDescent="0.25">
      <c r="C19" s="93">
        <f t="shared" ref="C19:I19" si="0">SUM(C16)+C8</f>
        <v>41</v>
      </c>
      <c r="D19" s="94">
        <f t="shared" si="0"/>
        <v>25</v>
      </c>
      <c r="E19" s="95">
        <f t="shared" si="0"/>
        <v>19</v>
      </c>
      <c r="F19" s="51">
        <f t="shared" si="0"/>
        <v>17</v>
      </c>
      <c r="G19" s="51">
        <f t="shared" si="0"/>
        <v>60</v>
      </c>
      <c r="H19" s="190">
        <f>SUM(C19:G19)</f>
        <v>162</v>
      </c>
      <c r="I19" s="66">
        <f t="shared" si="0"/>
        <v>158</v>
      </c>
      <c r="J19" s="64">
        <f>SUM(J16)+J8</f>
        <v>157</v>
      </c>
      <c r="K19" s="69">
        <f>SUM(K16)+K8</f>
        <v>182</v>
      </c>
      <c r="N19" s="93">
        <f t="shared" ref="N19:S19" si="1">SUM(N16)+N8</f>
        <v>31</v>
      </c>
      <c r="O19" s="94">
        <f t="shared" si="1"/>
        <v>24</v>
      </c>
      <c r="P19" s="95">
        <f t="shared" si="1"/>
        <v>24</v>
      </c>
      <c r="Q19" s="51">
        <f t="shared" si="1"/>
        <v>8</v>
      </c>
      <c r="R19" s="51">
        <f t="shared" si="1"/>
        <v>71</v>
      </c>
      <c r="S19" s="66">
        <f t="shared" si="1"/>
        <v>158</v>
      </c>
      <c r="T19" s="64">
        <v>157</v>
      </c>
      <c r="U19" s="69">
        <v>182</v>
      </c>
      <c r="V19" s="29"/>
      <c r="X19" s="97">
        <f t="shared" ref="X19:AD19" si="2">SUM(X16)+X8</f>
        <v>32</v>
      </c>
      <c r="Y19" s="98">
        <f t="shared" si="2"/>
        <v>24</v>
      </c>
      <c r="Z19" s="99">
        <f t="shared" si="2"/>
        <v>19</v>
      </c>
      <c r="AA19" s="51">
        <f t="shared" si="2"/>
        <v>11</v>
      </c>
      <c r="AB19" s="51">
        <f t="shared" si="2"/>
        <v>71</v>
      </c>
      <c r="AC19" s="64">
        <f t="shared" si="2"/>
        <v>157</v>
      </c>
      <c r="AD19" s="69">
        <f t="shared" si="2"/>
        <v>182</v>
      </c>
      <c r="AE19" s="89"/>
      <c r="AF19" s="51"/>
      <c r="AG19" s="81">
        <f>SUM(AG16)+AG8</f>
        <v>27</v>
      </c>
      <c r="AH19" s="82">
        <f>SUM(AH16)+AH8</f>
        <v>32</v>
      </c>
      <c r="AI19" s="100">
        <f>SUM(AI16)+AI8</f>
        <v>19</v>
      </c>
      <c r="AJ19" s="51">
        <f>SUM(AJ16)+AJ8</f>
        <v>13</v>
      </c>
      <c r="AK19" s="51">
        <f>SUM(AK16)+AK8</f>
        <v>91</v>
      </c>
    </row>
    <row r="20" spans="1:37" s="22" customFormat="1" x14ac:dyDescent="0.25">
      <c r="A20" s="96" t="s">
        <v>452</v>
      </c>
      <c r="B20" s="96"/>
      <c r="C20" s="96"/>
      <c r="D20" s="96" t="s">
        <v>632</v>
      </c>
      <c r="E20" s="96">
        <f>SUM(C19:E19)</f>
        <v>85</v>
      </c>
      <c r="F20" s="51"/>
      <c r="G20" s="51"/>
      <c r="H20" s="51"/>
      <c r="I20" s="51"/>
      <c r="J20" s="51"/>
      <c r="K20" s="51"/>
      <c r="L20" s="96" t="s">
        <v>452</v>
      </c>
      <c r="M20" s="96"/>
      <c r="N20" s="96"/>
      <c r="O20" s="96" t="s">
        <v>550</v>
      </c>
      <c r="P20" s="96">
        <f>SUM(N19:P19)</f>
        <v>79</v>
      </c>
      <c r="Q20" s="51"/>
      <c r="R20" s="51"/>
      <c r="S20" s="51"/>
      <c r="T20" s="51"/>
      <c r="U20" s="51"/>
      <c r="V20" s="92" t="s">
        <v>452</v>
      </c>
      <c r="W20" s="61"/>
      <c r="X20" s="61"/>
      <c r="Y20" s="61" t="s">
        <v>551</v>
      </c>
      <c r="Z20" s="61">
        <f>SUM(X19:Z19)</f>
        <v>75</v>
      </c>
      <c r="AE20" s="91" t="s">
        <v>452</v>
      </c>
      <c r="AF20" s="60"/>
      <c r="AG20" s="60"/>
      <c r="AH20" s="60" t="s">
        <v>552</v>
      </c>
      <c r="AI20" s="60">
        <f>SUM(AG19:AI19)</f>
        <v>78</v>
      </c>
    </row>
    <row r="21" spans="1:37" x14ac:dyDescent="0.25">
      <c r="C21" s="66" t="s">
        <v>555</v>
      </c>
      <c r="D21" s="66"/>
      <c r="E21" s="66"/>
      <c r="F21" s="66"/>
      <c r="G21" s="66"/>
      <c r="H21" s="66"/>
      <c r="I21" s="66"/>
      <c r="J21" s="67"/>
      <c r="K21" s="67"/>
      <c r="N21" s="66" t="s">
        <v>555</v>
      </c>
      <c r="O21" s="66"/>
      <c r="P21" s="66"/>
      <c r="Q21" s="66"/>
      <c r="R21" s="66"/>
      <c r="S21" s="66"/>
      <c r="T21" s="67"/>
      <c r="U21" s="67"/>
    </row>
    <row r="22" spans="1:37" x14ac:dyDescent="0.25">
      <c r="C22" s="66" t="s">
        <v>633</v>
      </c>
      <c r="D22" s="66"/>
      <c r="E22" s="66"/>
      <c r="F22" s="66"/>
      <c r="G22" s="66"/>
      <c r="H22" s="66"/>
      <c r="I22" s="66"/>
      <c r="J22" s="67"/>
      <c r="K22" s="67"/>
      <c r="N22" s="66" t="s">
        <v>531</v>
      </c>
      <c r="O22" s="66"/>
      <c r="P22" s="66"/>
      <c r="Q22" s="66"/>
      <c r="R22" s="66"/>
      <c r="S22" s="66"/>
      <c r="T22" s="67"/>
      <c r="U22" s="67"/>
    </row>
    <row r="24" spans="1:37" x14ac:dyDescent="0.25">
      <c r="C24">
        <v>2013</v>
      </c>
      <c r="N24">
        <v>2012</v>
      </c>
      <c r="X24">
        <v>2011</v>
      </c>
    </row>
    <row r="25" spans="1:37" x14ac:dyDescent="0.25">
      <c r="A25" s="7"/>
      <c r="C25" s="1" t="s">
        <v>459</v>
      </c>
      <c r="D25" s="2"/>
      <c r="E25" s="2"/>
      <c r="F25" s="3"/>
      <c r="L25" s="7"/>
      <c r="N25" s="1" t="s">
        <v>459</v>
      </c>
      <c r="O25" s="2"/>
      <c r="P25" s="2"/>
      <c r="Q25" s="3"/>
      <c r="X25" s="1" t="s">
        <v>459</v>
      </c>
      <c r="Y25" s="2"/>
      <c r="Z25" s="2"/>
      <c r="AA25" s="3"/>
    </row>
    <row r="26" spans="1:37" x14ac:dyDescent="0.25">
      <c r="A26" s="7"/>
      <c r="C26" s="29" t="s">
        <v>454</v>
      </c>
      <c r="D26" s="27" t="s">
        <v>455</v>
      </c>
      <c r="E26" s="27" t="s">
        <v>456</v>
      </c>
      <c r="F26" s="28" t="s">
        <v>458</v>
      </c>
      <c r="L26" s="7"/>
      <c r="N26" s="29" t="s">
        <v>454</v>
      </c>
      <c r="O26" s="27" t="s">
        <v>455</v>
      </c>
      <c r="P26" s="27" t="s">
        <v>456</v>
      </c>
      <c r="Q26" s="28" t="s">
        <v>458</v>
      </c>
      <c r="X26" s="29" t="s">
        <v>454</v>
      </c>
      <c r="Y26" s="27" t="s">
        <v>455</v>
      </c>
      <c r="Z26" s="27" t="s">
        <v>456</v>
      </c>
      <c r="AA26" s="28" t="s">
        <v>458</v>
      </c>
    </row>
    <row r="27" spans="1:37" x14ac:dyDescent="0.25">
      <c r="A27" s="7"/>
      <c r="B27" t="s">
        <v>457</v>
      </c>
      <c r="C27" s="85">
        <f>Gseur1Hanka!C25+Gseur2IPR!C25+Gseur3JRV!C25+Gseur4Kalske!C25+Gseur5KeuKi!C25+Gseur6KonnU!C25+Gseur7RastiE4!C25+Gseur8SaPu!C25+Gseur9SaRa!C25+Gseur10SJKL!C25+Gseur11ViPa!C25+Gseur12ViiSu!C25</f>
        <v>46</v>
      </c>
      <c r="D27" s="85">
        <f>Gseur1Hanka!D25+Gseur2IPR!D25+Gseur3JRV!D25+Gseur4Kalske!D25+Gseur5KeuKi!D25+Gseur6KonnU!D25+Gseur7RastiE4!D25+Gseur8SaPu!D25+Gseur9SaRa!D25+Gseur10SJKL!D25+Gseur11ViPa!D25+Gseur12ViiSu!D25</f>
        <v>57</v>
      </c>
      <c r="E27" s="85">
        <f>Gseur1Hanka!E25+Gseur2IPR!E25+Gseur3JRV!E25+Gseur4Kalske!E25+Gseur5KeuKi!E25+Gseur6KonnU!E25+Gseur7RastiE4!E25+Gseur8SaPu!E25+Gseur9SaRa!E25+Gseur10SJKL!E25+Gseur11ViPa!E25+Gseur12ViiSu!E25</f>
        <v>46</v>
      </c>
      <c r="F27" s="86">
        <f>SUM(C27:E27)</f>
        <v>149</v>
      </c>
      <c r="L27" s="7"/>
      <c r="M27" t="s">
        <v>457</v>
      </c>
      <c r="N27" s="85">
        <f>Gseur1Hanka!N23+Gseur2IPR!N23+Gseur3JRV!N23+Gseur4Kalske!N23+Gseur5KeuKi!N23+GseurMuuRa!N23+GseurLohiRa!N23+Gseur7RastiE4!N23+Gseur8SaPu!N23+Gseur9SaRa!N23+Gseur10SJKL!N23+Gseur11ViPa!N23+Gseur12ViiSu!N23</f>
        <v>66</v>
      </c>
      <c r="O27" s="85">
        <f>Gseur1Hanka!O23+Gseur2IPR!O23+Gseur3JRV!O23+Gseur4Kalske!O23+Gseur5KeuKi!O23+GseurLohiRa!O23+GseurMuuRa!O23+Gseur7RastiE4!O23+Gseur8SaPu!O23+Gseur9SaRa!O23+Gseur10SJKL!O23+Gseur11ViPa!O23+Gseur12ViiSu!O23</f>
        <v>72</v>
      </c>
      <c r="P27" s="85">
        <f>Gseur1Hanka!P23+Gseur2IPR!P23+Gseur3JRV!P23+Gseur4Kalske!P23+Gseur5KeuKi!P23+GseurLohiRa!P23+GseurMuuRa!P23+Gseur7RastiE4!P23+Gseur8SaPu!P23+Gseur9SaRa!P23+Gseur10SJKL!P23+Gseur11ViPa!P23+Gseur12ViiSu!P23</f>
        <v>67</v>
      </c>
      <c r="Q27" s="86">
        <f>SUM(N27:P27)</f>
        <v>205</v>
      </c>
      <c r="W27" t="s">
        <v>457</v>
      </c>
      <c r="X27" s="85">
        <f>SUM(Gseur1Hanka!X23+Gseur2IPR!X23+Gseur3JRV!X23+Gseur4Kalske!X23+Gseur5KeuKi!X23+GseurLaukU!X23+GseurLohiRa!X23+GseurMuuRa!X23+Gseur7RastiE4!X23+Gseur8SaPu!X23+Gseur9SaRa!X23+Gseur10SJKL!X23+Gseur11ViPa!X23+Gseur12ViiSu!X23)</f>
        <v>68</v>
      </c>
      <c r="Y27" s="85">
        <f>SUM(Gseur1Hanka!Y23+Gseur2IPR!Y23+Gseur3JRV!Y23+Gseur4Kalske!Y23+Gseur5KeuKi!Y23+GseurLaukU!Y23+GseurLohiRa!Y23+GseurMuuRa!Y23+Gseur7RastiE4!Y23+Gseur8SaPu!Y23+Gseur9SaRa!Y23+Gseur10SJKL!Y23+Gseur11ViPa!Y23+Gseur12ViiSu!Y23)</f>
        <v>59</v>
      </c>
      <c r="Z27" s="85">
        <f>SUM(Gseur1Hanka!Z23+Gseur2IPR!Z23+Gseur3JRV!Z23+Gseur4Kalske!Z23+Gseur5KeuKi!Z23+GseurLaukU!Z23+GseurLohiRa!Z23+GseurMuuRa!Z23+Gseur7RastiE4!Z23+Gseur8SaPu!Z23+Gseur9SaRa!Z23+Gseur10SJKL!Z23+Gseur11ViPa!Z23+Gseur12ViiSu!Z23)</f>
        <v>73</v>
      </c>
      <c r="AA27" s="86">
        <f>SUM(X27:Z27)</f>
        <v>200</v>
      </c>
    </row>
    <row r="28" spans="1:37" x14ac:dyDescent="0.25">
      <c r="A28" s="7"/>
      <c r="C28" t="s">
        <v>570</v>
      </c>
      <c r="L28" s="7"/>
      <c r="N28" t="s">
        <v>473</v>
      </c>
      <c r="X28" t="s">
        <v>473</v>
      </c>
    </row>
    <row r="29" spans="1:37" x14ac:dyDescent="0.25">
      <c r="A29" s="7"/>
      <c r="C29" t="s">
        <v>649</v>
      </c>
      <c r="L29" s="7"/>
      <c r="N29" t="s">
        <v>602</v>
      </c>
      <c r="X29" t="s">
        <v>460</v>
      </c>
    </row>
  </sheetData>
  <pageMargins left="0.7" right="0.7" top="0.75" bottom="0.75" header="0.3" footer="0.3"/>
  <pageSetup paperSize="9" orientation="landscape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20"/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22" max="22" width="9.140625" style="7"/>
  </cols>
  <sheetData>
    <row r="1" spans="1:37" x14ac:dyDescent="0.25">
      <c r="A1" s="159" t="s">
        <v>634</v>
      </c>
      <c r="B1" s="159"/>
      <c r="C1" s="46" t="s">
        <v>14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14</v>
      </c>
      <c r="O1" s="30"/>
      <c r="P1" s="30"/>
      <c r="Q1" s="30"/>
      <c r="R1" s="30"/>
      <c r="S1" s="31"/>
      <c r="V1" s="117" t="s">
        <v>347</v>
      </c>
      <c r="W1" s="109"/>
      <c r="X1" t="s">
        <v>14</v>
      </c>
      <c r="AC1" s="16"/>
      <c r="AD1" s="16"/>
      <c r="AE1" t="s">
        <v>6</v>
      </c>
      <c r="AG1" t="s">
        <v>14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1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1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0</v>
      </c>
      <c r="H8" s="160">
        <f>SUM(C8:G8)</f>
        <v>1</v>
      </c>
      <c r="I8" s="31">
        <f>SUM(S8)</f>
        <v>1</v>
      </c>
      <c r="J8">
        <f>SUM(T8)</f>
        <v>1</v>
      </c>
      <c r="K8">
        <f>SUM(U8)</f>
        <v>0</v>
      </c>
      <c r="L8" s="30" t="s">
        <v>5</v>
      </c>
      <c r="M8" s="30"/>
      <c r="N8" s="43">
        <f>SUM(N5:N7)</f>
        <v>0</v>
      </c>
      <c r="O8" s="44">
        <f t="shared" ref="O8:R8" si="1">SUM(O5:O7)</f>
        <v>0</v>
      </c>
      <c r="P8" s="44">
        <f t="shared" si="1"/>
        <v>0</v>
      </c>
      <c r="Q8" s="44">
        <f t="shared" si="1"/>
        <v>1</v>
      </c>
      <c r="R8" s="45">
        <f t="shared" si="1"/>
        <v>0</v>
      </c>
      <c r="S8" s="31">
        <f>SUM(N8:R8)</f>
        <v>1</v>
      </c>
      <c r="T8">
        <v>1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1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1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1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0</v>
      </c>
      <c r="O14" s="38">
        <v>1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1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2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1</v>
      </c>
      <c r="E16" s="44">
        <f t="shared" si="2"/>
        <v>0</v>
      </c>
      <c r="F16" s="44">
        <f t="shared" si="2"/>
        <v>0</v>
      </c>
      <c r="G16" s="45">
        <f t="shared" si="2"/>
        <v>1</v>
      </c>
      <c r="H16" s="160">
        <f>SUM(C16:G16)</f>
        <v>2</v>
      </c>
      <c r="I16" s="31">
        <f>SUM(S16)</f>
        <v>2</v>
      </c>
      <c r="J16">
        <f>SUM(T16)</f>
        <v>2</v>
      </c>
      <c r="K16">
        <f>SUM(U16)</f>
        <v>5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1</v>
      </c>
      <c r="P16" s="44">
        <f t="shared" si="3"/>
        <v>0</v>
      </c>
      <c r="Q16" s="44">
        <f t="shared" si="3"/>
        <v>0</v>
      </c>
      <c r="R16" s="45">
        <f t="shared" si="3"/>
        <v>1</v>
      </c>
      <c r="S16" s="31">
        <f>SUM(N16:R16)</f>
        <v>2</v>
      </c>
      <c r="T16">
        <v>2</v>
      </c>
      <c r="U16">
        <v>5</v>
      </c>
      <c r="V16" s="7" t="s">
        <v>5</v>
      </c>
      <c r="X16" s="13">
        <f>SUM(X13:X15)</f>
        <v>1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1</v>
      </c>
      <c r="AC16" s="16">
        <f>SUM(X16:AB16)</f>
        <v>2</v>
      </c>
      <c r="AD16" s="16">
        <v>5</v>
      </c>
      <c r="AE16" t="s">
        <v>5</v>
      </c>
      <c r="AG16" s="13">
        <f>SUM(AG13:AG15)</f>
        <v>2</v>
      </c>
      <c r="AH16" s="14">
        <f>SUM(AH13:AH15)</f>
        <v>0</v>
      </c>
      <c r="AI16" s="14">
        <f>SUM(AI13:AI15)</f>
        <v>2</v>
      </c>
      <c r="AJ16" s="14">
        <f>SUM(AJ13:AJ15)</f>
        <v>0</v>
      </c>
      <c r="AK16" s="15">
        <f>SUM(AK13:AK15)</f>
        <v>1</v>
      </c>
    </row>
    <row r="17" spans="1:31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1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1" x14ac:dyDescent="0.25">
      <c r="A19" s="179" t="s">
        <v>451</v>
      </c>
      <c r="B19" s="180">
        <v>2013</v>
      </c>
      <c r="C19" s="168">
        <f>SUM(C16)+C8</f>
        <v>1</v>
      </c>
      <c r="D19" s="168">
        <f>SUM(D16)+D8</f>
        <v>1</v>
      </c>
      <c r="E19" s="168">
        <f t="shared" ref="E19:G19" si="4">SUM(E16)+E8</f>
        <v>0</v>
      </c>
      <c r="F19" s="169">
        <f t="shared" si="4"/>
        <v>0</v>
      </c>
      <c r="G19" s="169">
        <f t="shared" si="4"/>
        <v>1</v>
      </c>
      <c r="H19" s="166">
        <f>SUM(H16)+H8</f>
        <v>3</v>
      </c>
      <c r="I19" s="167">
        <f>SUM(S19)</f>
        <v>3</v>
      </c>
      <c r="J19">
        <f>SUM(T19)</f>
        <v>3</v>
      </c>
      <c r="K19">
        <f>SUM(U19)</f>
        <v>5</v>
      </c>
      <c r="L19" s="46" t="s">
        <v>451</v>
      </c>
      <c r="M19" s="46"/>
      <c r="N19" s="110">
        <f>SUM(N16)+N8</f>
        <v>0</v>
      </c>
      <c r="O19" s="111">
        <f>SUM(O16)+O8</f>
        <v>1</v>
      </c>
      <c r="P19" s="112">
        <f t="shared" ref="P19:R19" si="5">SUM(P16)+P8</f>
        <v>0</v>
      </c>
      <c r="Q19" s="46">
        <f t="shared" si="5"/>
        <v>1</v>
      </c>
      <c r="R19" s="46">
        <f t="shared" si="5"/>
        <v>1</v>
      </c>
      <c r="S19" s="31">
        <f>SUM(S16)+S8</f>
        <v>3</v>
      </c>
      <c r="T19">
        <v>3</v>
      </c>
      <c r="U19">
        <v>5</v>
      </c>
      <c r="X19" s="113">
        <f t="shared" ref="X19:AB19" si="6">SUM(X16)+X8</f>
        <v>1</v>
      </c>
      <c r="Y19" s="114">
        <f t="shared" si="6"/>
        <v>0</v>
      </c>
      <c r="Z19" s="115">
        <f t="shared" si="6"/>
        <v>0</v>
      </c>
      <c r="AA19" s="16">
        <f t="shared" si="6"/>
        <v>0</v>
      </c>
      <c r="AB19" s="16">
        <f t="shared" si="6"/>
        <v>2</v>
      </c>
      <c r="AC19" s="16">
        <f>SUM(AC16)+AC8</f>
        <v>3</v>
      </c>
      <c r="AD19" s="16">
        <f>SUM(AD16)+AD8</f>
        <v>5</v>
      </c>
      <c r="AE19" t="s">
        <v>348</v>
      </c>
    </row>
    <row r="20" spans="1:31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1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1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1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1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7</v>
      </c>
      <c r="O23" s="50">
        <v>11</v>
      </c>
      <c r="P23" s="50">
        <v>7</v>
      </c>
      <c r="Q23" s="50">
        <f>SUM(N23:P23)</f>
        <v>25</v>
      </c>
      <c r="R23" s="30"/>
      <c r="S23" s="107"/>
      <c r="V23" s="7" t="s">
        <v>457</v>
      </c>
      <c r="X23" s="26">
        <v>8</v>
      </c>
      <c r="Y23" s="26">
        <v>7</v>
      </c>
      <c r="Z23" s="26">
        <v>3</v>
      </c>
      <c r="AA23" s="26">
        <f>SUM(X23:Z23)</f>
        <v>18</v>
      </c>
    </row>
    <row r="24" spans="1:31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1" x14ac:dyDescent="0.25">
      <c r="A25" s="30" t="s">
        <v>457</v>
      </c>
      <c r="B25" s="30"/>
      <c r="C25" s="162">
        <v>7</v>
      </c>
      <c r="D25" s="162">
        <v>5</v>
      </c>
      <c r="E25" s="162">
        <v>5</v>
      </c>
      <c r="F25" s="162">
        <f>SUM(C25:E25)</f>
        <v>17</v>
      </c>
      <c r="G25" s="30"/>
      <c r="H25" s="162">
        <f>SUM(F25)</f>
        <v>17</v>
      </c>
      <c r="I25" s="50">
        <f>SUM(Q23)</f>
        <v>25</v>
      </c>
      <c r="J25" s="26">
        <f>SUM(AA23)</f>
        <v>18</v>
      </c>
    </row>
    <row r="26" spans="1:31" x14ac:dyDescent="0.25">
      <c r="H26" s="118"/>
      <c r="I26" s="118"/>
    </row>
    <row r="27" spans="1:31" x14ac:dyDescent="0.25">
      <c r="H27" s="118"/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65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65</v>
      </c>
      <c r="O1" s="30"/>
      <c r="P1" s="30"/>
      <c r="Q1" s="30"/>
      <c r="R1" s="30"/>
      <c r="S1" s="31"/>
      <c r="V1" s="117" t="s">
        <v>347</v>
      </c>
      <c r="W1" s="109"/>
      <c r="X1" t="s">
        <v>65</v>
      </c>
      <c r="AC1" s="16"/>
      <c r="AD1" s="16"/>
      <c r="AE1" t="s">
        <v>6</v>
      </c>
      <c r="AG1" t="s">
        <v>65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0</v>
      </c>
      <c r="S8" s="31">
        <f>SUM(N8:R8)</f>
        <v>0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1</v>
      </c>
      <c r="O13" s="38">
        <v>0</v>
      </c>
      <c r="P13" s="38">
        <v>0</v>
      </c>
      <c r="Q13" s="38">
        <v>0</v>
      </c>
      <c r="R13" s="38">
        <v>1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1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1</v>
      </c>
      <c r="Y14" s="12">
        <v>0</v>
      </c>
      <c r="Z14" s="12">
        <v>0</v>
      </c>
      <c r="AA14" s="12">
        <v>0</v>
      </c>
      <c r="AB14" s="12">
        <v>1</v>
      </c>
      <c r="AC14" s="16"/>
      <c r="AD14" s="16"/>
      <c r="AE14" s="7"/>
      <c r="AF14" s="8">
        <v>2</v>
      </c>
      <c r="AG14" s="12">
        <v>1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1</v>
      </c>
      <c r="E15" s="161">
        <v>1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1</v>
      </c>
      <c r="E16" s="44">
        <f t="shared" si="2"/>
        <v>1</v>
      </c>
      <c r="F16" s="44">
        <f t="shared" si="2"/>
        <v>0</v>
      </c>
      <c r="G16" s="45">
        <f t="shared" si="2"/>
        <v>1</v>
      </c>
      <c r="H16" s="160">
        <f>SUM(C16:G16)</f>
        <v>3</v>
      </c>
      <c r="I16" s="31">
        <f>SUM(S16)</f>
        <v>3</v>
      </c>
      <c r="J16">
        <f>SUM(T16)</f>
        <v>3</v>
      </c>
      <c r="K16" s="8">
        <f>SUM(U16)</f>
        <v>2</v>
      </c>
      <c r="L16" s="30" t="s">
        <v>5</v>
      </c>
      <c r="M16" s="30"/>
      <c r="N16" s="43">
        <f t="shared" ref="N16:R16" si="3">SUM(N13:N15)</f>
        <v>1</v>
      </c>
      <c r="O16" s="44">
        <f t="shared" si="3"/>
        <v>1</v>
      </c>
      <c r="P16" s="44">
        <f t="shared" si="3"/>
        <v>0</v>
      </c>
      <c r="Q16" s="44">
        <f t="shared" si="3"/>
        <v>0</v>
      </c>
      <c r="R16" s="45">
        <f t="shared" si="3"/>
        <v>1</v>
      </c>
      <c r="S16" s="31">
        <f>SUM(N16:R16)</f>
        <v>3</v>
      </c>
      <c r="T16">
        <v>3</v>
      </c>
      <c r="U16">
        <v>2</v>
      </c>
      <c r="V16" s="7" t="s">
        <v>5</v>
      </c>
      <c r="X16" s="13">
        <f>SUM(X13:X15)</f>
        <v>1</v>
      </c>
      <c r="Y16" s="14">
        <f>SUM(Y13:Y15)</f>
        <v>1</v>
      </c>
      <c r="Z16" s="14">
        <f>SUM(Z13:Z15)</f>
        <v>0</v>
      </c>
      <c r="AA16" s="14">
        <f>SUM(AA13:AA15)</f>
        <v>0</v>
      </c>
      <c r="AB16" s="15">
        <f>SUM(AB13:AB15)</f>
        <v>1</v>
      </c>
      <c r="AC16" s="16">
        <f>SUM(X16:AB16)</f>
        <v>3</v>
      </c>
      <c r="AD16" s="16">
        <v>2</v>
      </c>
      <c r="AE16" t="s">
        <v>5</v>
      </c>
      <c r="AG16" s="13">
        <f>SUM(AG13:AG15)</f>
        <v>1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0</v>
      </c>
      <c r="D19" s="186">
        <f>SUM(D16)+D8</f>
        <v>1</v>
      </c>
      <c r="E19" s="178">
        <f t="shared" ref="E19:G19" si="4">SUM(E16)+E8</f>
        <v>1</v>
      </c>
      <c r="F19" s="169">
        <f t="shared" si="4"/>
        <v>0</v>
      </c>
      <c r="G19" s="169">
        <f t="shared" si="4"/>
        <v>1</v>
      </c>
      <c r="H19" s="166">
        <f>SUM(H16)+H8</f>
        <v>3</v>
      </c>
      <c r="I19" s="167">
        <f>SUM(S19)</f>
        <v>3</v>
      </c>
      <c r="J19">
        <f>SUM(T19)</f>
        <v>3</v>
      </c>
      <c r="K19" s="8">
        <f>SUM(U19)</f>
        <v>2</v>
      </c>
      <c r="L19" s="46" t="s">
        <v>5</v>
      </c>
      <c r="M19" s="46"/>
      <c r="N19" s="110">
        <f>SUM(N16)+N8</f>
        <v>1</v>
      </c>
      <c r="O19" s="111">
        <f>SUM(O16)+O8</f>
        <v>1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1</v>
      </c>
      <c r="S19" s="31">
        <f>SUM(S16)+S8</f>
        <v>3</v>
      </c>
      <c r="T19">
        <v>3</v>
      </c>
      <c r="U19">
        <v>2</v>
      </c>
      <c r="X19" s="113">
        <f t="shared" ref="X19:AB19" si="6">SUM(X16)+X8</f>
        <v>1</v>
      </c>
      <c r="Y19" s="114">
        <f t="shared" si="6"/>
        <v>1</v>
      </c>
      <c r="Z19" s="115">
        <f t="shared" si="6"/>
        <v>0</v>
      </c>
      <c r="AA19" s="16">
        <f t="shared" si="6"/>
        <v>0</v>
      </c>
      <c r="AB19" s="16">
        <f t="shared" si="6"/>
        <v>1</v>
      </c>
      <c r="AC19" s="16">
        <f>SUM(AC16)+AC8</f>
        <v>3</v>
      </c>
      <c r="AD19" s="16">
        <f>SUM(AD16)+AD8</f>
        <v>2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1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1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1</v>
      </c>
      <c r="P23" s="50">
        <v>0</v>
      </c>
      <c r="Q23" s="50">
        <f>SUM(N23:P23)</f>
        <v>1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1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386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386</v>
      </c>
      <c r="O1" s="30"/>
      <c r="P1" s="30"/>
      <c r="Q1" s="30"/>
      <c r="R1" s="30"/>
      <c r="S1" s="31"/>
      <c r="V1" s="117" t="s">
        <v>347</v>
      </c>
      <c r="W1" s="109"/>
      <c r="X1" t="s">
        <v>386</v>
      </c>
      <c r="AC1" s="16"/>
      <c r="AD1" s="16"/>
      <c r="AE1" t="s">
        <v>6</v>
      </c>
      <c r="AG1" t="s">
        <v>386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1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1</v>
      </c>
      <c r="Q5" s="38">
        <v>1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2</v>
      </c>
      <c r="AA5" s="12">
        <v>0</v>
      </c>
      <c r="AB5" s="12">
        <v>1</v>
      </c>
      <c r="AC5" s="16"/>
      <c r="AD5" s="16"/>
      <c r="AE5" s="1" t="s">
        <v>2</v>
      </c>
      <c r="AF5" s="3">
        <v>1</v>
      </c>
      <c r="AG5" s="12">
        <v>0</v>
      </c>
      <c r="AH5" s="12">
        <v>1</v>
      </c>
      <c r="AI5" s="12">
        <v>1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1</v>
      </c>
      <c r="E6" s="161">
        <v>0</v>
      </c>
      <c r="F6" s="161">
        <v>2</v>
      </c>
      <c r="G6" s="161">
        <v>2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0</v>
      </c>
      <c r="Q6" s="38">
        <v>0</v>
      </c>
      <c r="R6" s="38">
        <v>2</v>
      </c>
      <c r="S6" s="31"/>
      <c r="W6" s="8">
        <v>2</v>
      </c>
      <c r="X6" s="12">
        <v>1</v>
      </c>
      <c r="Y6" s="12">
        <v>1</v>
      </c>
      <c r="Z6" s="12">
        <v>0</v>
      </c>
      <c r="AA6" s="12">
        <v>1</v>
      </c>
      <c r="AB6" s="12">
        <v>0</v>
      </c>
      <c r="AC6" s="16"/>
      <c r="AD6" s="16"/>
      <c r="AE6" s="7"/>
      <c r="AF6" s="8">
        <v>2</v>
      </c>
      <c r="AG6" s="12">
        <v>1</v>
      </c>
      <c r="AH6" s="12">
        <v>1</v>
      </c>
      <c r="AI6" s="12">
        <v>0</v>
      </c>
      <c r="AJ6" s="12">
        <v>1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2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1</v>
      </c>
      <c r="AJ7" s="12">
        <v>1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1</v>
      </c>
      <c r="E8" s="44">
        <f>SUM(E5:E7)</f>
        <v>0</v>
      </c>
      <c r="F8" s="44">
        <f>SUM(F5:F7)</f>
        <v>2</v>
      </c>
      <c r="G8" s="45">
        <f>SUM(G5:G7)</f>
        <v>5</v>
      </c>
      <c r="H8" s="160">
        <f>SUM(C8:G8)</f>
        <v>8</v>
      </c>
      <c r="I8" s="31">
        <f>SUM(S8)</f>
        <v>5</v>
      </c>
      <c r="J8">
        <f>SUM(T8)</f>
        <v>6</v>
      </c>
      <c r="K8" s="8">
        <f>SUM(U8)</f>
        <v>7</v>
      </c>
      <c r="L8" s="30" t="s">
        <v>5</v>
      </c>
      <c r="M8" s="30"/>
      <c r="N8" s="43">
        <f>SUM(N5:N7)</f>
        <v>1</v>
      </c>
      <c r="O8" s="44">
        <f>SUM(O5:O7)</f>
        <v>0</v>
      </c>
      <c r="P8" s="44">
        <f>SUM(P5:P7)</f>
        <v>1</v>
      </c>
      <c r="Q8" s="44">
        <f>SUM(Q5:Q7)</f>
        <v>1</v>
      </c>
      <c r="R8" s="45">
        <f>SUM(R5:R7)</f>
        <v>2</v>
      </c>
      <c r="S8" s="31">
        <f>SUM(N8:R8)</f>
        <v>5</v>
      </c>
      <c r="T8">
        <v>6</v>
      </c>
      <c r="U8">
        <v>7</v>
      </c>
      <c r="V8" s="7" t="s">
        <v>5</v>
      </c>
      <c r="X8" s="13">
        <f>SUM(X5:X7)</f>
        <v>1</v>
      </c>
      <c r="Y8" s="14">
        <f>SUM(Y5:Y7)</f>
        <v>1</v>
      </c>
      <c r="Z8" s="14">
        <f>SUM(Z5:Z7)</f>
        <v>2</v>
      </c>
      <c r="AA8" s="14">
        <f>SUM(AA5:AA7)</f>
        <v>1</v>
      </c>
      <c r="AB8" s="15">
        <f>SUM(AB5:AB7)</f>
        <v>1</v>
      </c>
      <c r="AC8" s="16">
        <f>SUM(X8:AB8)</f>
        <v>6</v>
      </c>
      <c r="AD8" s="16">
        <v>7</v>
      </c>
      <c r="AE8" t="s">
        <v>5</v>
      </c>
      <c r="AG8" s="13">
        <f>SUM(AG5:AG7)</f>
        <v>1</v>
      </c>
      <c r="AH8" s="14">
        <f>SUM(AH5:AH7)</f>
        <v>2</v>
      </c>
      <c r="AI8" s="14">
        <f>SUM(AI5:AI7)</f>
        <v>2</v>
      </c>
      <c r="AJ8" s="14">
        <f>SUM(AJ5:AJ7)</f>
        <v>2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2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1</v>
      </c>
      <c r="O14" s="38">
        <v>1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1</v>
      </c>
      <c r="AH14" s="12">
        <v>0</v>
      </c>
      <c r="AI14" s="12">
        <v>0</v>
      </c>
      <c r="AJ14" s="12">
        <v>0</v>
      </c>
      <c r="AK14" s="12">
        <v>1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0</v>
      </c>
      <c r="Q15" s="38">
        <v>1</v>
      </c>
      <c r="R15" s="38">
        <v>1</v>
      </c>
      <c r="S15" s="31"/>
      <c r="V15" s="9"/>
      <c r="W15" s="10">
        <v>3</v>
      </c>
      <c r="X15" s="12">
        <v>3</v>
      </c>
      <c r="Y15" s="12">
        <v>0</v>
      </c>
      <c r="Z15" s="12">
        <v>0</v>
      </c>
      <c r="AA15" s="12">
        <v>1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2</v>
      </c>
      <c r="AI15" s="12">
        <v>2</v>
      </c>
      <c r="AJ15" s="12">
        <v>2</v>
      </c>
      <c r="AK15" s="12">
        <v>1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2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3</v>
      </c>
      <c r="I16" s="31">
        <f>SUM(S16)</f>
        <v>5</v>
      </c>
      <c r="J16">
        <f>SUM(T16)</f>
        <v>4</v>
      </c>
      <c r="K16" s="8">
        <f>SUM(U16)</f>
        <v>9</v>
      </c>
      <c r="L16" s="30" t="s">
        <v>5</v>
      </c>
      <c r="M16" s="30"/>
      <c r="N16" s="43">
        <f>SUM(N13:N15)</f>
        <v>2</v>
      </c>
      <c r="O16" s="44">
        <f>SUM(O13:O15)</f>
        <v>1</v>
      </c>
      <c r="P16" s="44">
        <f>SUM(P13:P15)</f>
        <v>0</v>
      </c>
      <c r="Q16" s="44">
        <f>SUM(Q13:Q15)</f>
        <v>1</v>
      </c>
      <c r="R16" s="45">
        <f>SUM(R13:R15)</f>
        <v>1</v>
      </c>
      <c r="S16" s="31">
        <f>SUM(N16:R16)</f>
        <v>5</v>
      </c>
      <c r="T16">
        <v>4</v>
      </c>
      <c r="U16">
        <v>9</v>
      </c>
      <c r="V16" s="7" t="s">
        <v>5</v>
      </c>
      <c r="X16" s="13">
        <f>SUM(X13:X15)</f>
        <v>3</v>
      </c>
      <c r="Y16" s="14">
        <f>SUM(Y13:Y15)</f>
        <v>0</v>
      </c>
      <c r="Z16" s="14">
        <f>SUM(Z13:Z15)</f>
        <v>0</v>
      </c>
      <c r="AA16" s="14">
        <f>SUM(AA13:AA15)</f>
        <v>1</v>
      </c>
      <c r="AB16" s="15">
        <f>SUM(AB13:AB15)</f>
        <v>0</v>
      </c>
      <c r="AC16" s="16">
        <f>SUM(X16:AB16)</f>
        <v>4</v>
      </c>
      <c r="AD16" s="16">
        <v>9</v>
      </c>
      <c r="AE16" t="s">
        <v>5</v>
      </c>
      <c r="AG16" s="13">
        <f>SUM(AG13:AG15)</f>
        <v>1</v>
      </c>
      <c r="AH16" s="14">
        <f>SUM(AH13:AH15)</f>
        <v>2</v>
      </c>
      <c r="AI16" s="14">
        <f>SUM(AI13:AI15)</f>
        <v>2</v>
      </c>
      <c r="AJ16" s="14">
        <f>SUM(AJ13:AJ15)</f>
        <v>2</v>
      </c>
      <c r="AK16" s="15">
        <f>SUM(AK13:AK15)</f>
        <v>2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3</v>
      </c>
      <c r="E19" s="178">
        <f t="shared" si="0"/>
        <v>0</v>
      </c>
      <c r="F19" s="169">
        <f t="shared" si="0"/>
        <v>2</v>
      </c>
      <c r="G19" s="169">
        <f t="shared" si="0"/>
        <v>6</v>
      </c>
      <c r="H19" s="166">
        <f t="shared" si="0"/>
        <v>11</v>
      </c>
      <c r="I19" s="167">
        <f>SUM(S19)</f>
        <v>10</v>
      </c>
      <c r="J19">
        <f>SUM(T19)</f>
        <v>10</v>
      </c>
      <c r="K19" s="8">
        <f>SUM(U19)</f>
        <v>16</v>
      </c>
      <c r="L19" s="46" t="s">
        <v>5</v>
      </c>
      <c r="M19" s="46"/>
      <c r="N19" s="110">
        <f t="shared" ref="N19:S19" si="1">SUM(N16)+N8</f>
        <v>3</v>
      </c>
      <c r="O19" s="111">
        <f t="shared" si="1"/>
        <v>1</v>
      </c>
      <c r="P19" s="112">
        <f t="shared" si="1"/>
        <v>1</v>
      </c>
      <c r="Q19" s="46">
        <f t="shared" si="1"/>
        <v>2</v>
      </c>
      <c r="R19" s="46">
        <f t="shared" si="1"/>
        <v>3</v>
      </c>
      <c r="S19" s="31">
        <f t="shared" si="1"/>
        <v>10</v>
      </c>
      <c r="T19">
        <v>10</v>
      </c>
      <c r="U19">
        <v>16</v>
      </c>
      <c r="X19" s="113">
        <f t="shared" ref="X19:AB19" si="2">SUM(X16)+X8</f>
        <v>4</v>
      </c>
      <c r="Y19" s="114">
        <f t="shared" si="2"/>
        <v>1</v>
      </c>
      <c r="Z19" s="115">
        <f t="shared" si="2"/>
        <v>2</v>
      </c>
      <c r="AA19" s="16">
        <f t="shared" si="2"/>
        <v>2</v>
      </c>
      <c r="AB19" s="16">
        <f t="shared" si="2"/>
        <v>1</v>
      </c>
      <c r="AC19" s="16">
        <f>SUM(AC16)+AC8</f>
        <v>10</v>
      </c>
      <c r="AD19" s="16">
        <f>SUM(AD16)+AD8</f>
        <v>16</v>
      </c>
    </row>
    <row r="20" spans="1:30" x14ac:dyDescent="0.25">
      <c r="A20" s="177" t="s">
        <v>451</v>
      </c>
      <c r="B20" s="181">
        <v>2012</v>
      </c>
      <c r="C20" s="170">
        <f>SUM(N19)</f>
        <v>3</v>
      </c>
      <c r="D20" s="171">
        <f>SUM(O19)</f>
        <v>1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AD20" t="s">
        <v>387</v>
      </c>
    </row>
    <row r="21" spans="1:30" x14ac:dyDescent="0.25">
      <c r="A21" s="176" t="s">
        <v>451</v>
      </c>
      <c r="B21" s="182">
        <v>2011</v>
      </c>
      <c r="C21" s="173">
        <f>SUM(X19)</f>
        <v>4</v>
      </c>
      <c r="D21" s="174">
        <f>SUM(Y19)</f>
        <v>1</v>
      </c>
      <c r="E21" s="175">
        <f>SUM(Z19)</f>
        <v>2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2</v>
      </c>
      <c r="Q23" s="50">
        <f>SUM(N23:P23)</f>
        <v>2</v>
      </c>
      <c r="R23" s="30"/>
      <c r="S23" s="107"/>
      <c r="V23" s="7" t="s">
        <v>457</v>
      </c>
      <c r="X23" s="26">
        <v>9</v>
      </c>
      <c r="Y23" s="26">
        <v>3</v>
      </c>
      <c r="Z23" s="26">
        <v>5</v>
      </c>
      <c r="AA23" s="26">
        <f>SUM(X23:Z23)</f>
        <v>17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0</v>
      </c>
      <c r="E25" s="162">
        <v>1</v>
      </c>
      <c r="F25" s="162">
        <f>SUM(C25:E25)</f>
        <v>2</v>
      </c>
      <c r="G25" s="30"/>
      <c r="H25" s="162">
        <f>SUM(F25)</f>
        <v>2</v>
      </c>
      <c r="I25" s="50">
        <f>SUM(Q23)</f>
        <v>2</v>
      </c>
      <c r="J25" s="26">
        <f>SUM(AA23)</f>
        <v>17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98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98</v>
      </c>
      <c r="O1" s="30"/>
      <c r="P1" s="30"/>
      <c r="Q1" s="30"/>
      <c r="R1" s="30"/>
      <c r="S1" s="31"/>
      <c r="V1" s="117" t="s">
        <v>347</v>
      </c>
      <c r="W1" s="109"/>
      <c r="X1" t="s">
        <v>98</v>
      </c>
      <c r="AC1" s="16"/>
      <c r="AD1" s="16"/>
      <c r="AE1" t="s">
        <v>6</v>
      </c>
      <c r="AG1" t="s">
        <v>98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2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2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1</v>
      </c>
      <c r="D7" s="161">
        <v>0</v>
      </c>
      <c r="E7" s="161">
        <v>1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0</v>
      </c>
      <c r="E8" s="44">
        <f>SUM(E5:E7)</f>
        <v>1</v>
      </c>
      <c r="F8" s="44">
        <f>SUM(F5:F7)</f>
        <v>0</v>
      </c>
      <c r="G8" s="45">
        <f>SUM(G5:G7)</f>
        <v>3</v>
      </c>
      <c r="H8" s="160">
        <f>SUM(C8:G8)</f>
        <v>5</v>
      </c>
      <c r="I8" s="31">
        <f>SUM(S8)</f>
        <v>2</v>
      </c>
      <c r="J8">
        <f>SUM(T8)</f>
        <v>3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2</v>
      </c>
      <c r="S8" s="31">
        <f>SUM(N8:R8)</f>
        <v>2</v>
      </c>
      <c r="T8">
        <v>3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3</v>
      </c>
      <c r="AC8" s="16">
        <f>SUM(X8:AB8)</f>
        <v>3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1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1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1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1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0</v>
      </c>
      <c r="Q15" s="38">
        <v>0</v>
      </c>
      <c r="R15" s="38">
        <v>2</v>
      </c>
      <c r="S15" s="31"/>
      <c r="V15" s="9"/>
      <c r="W15" s="10">
        <v>3</v>
      </c>
      <c r="X15" s="12">
        <v>1</v>
      </c>
      <c r="Y15" s="12">
        <v>0</v>
      </c>
      <c r="Z15" s="12">
        <v>0</v>
      </c>
      <c r="AA15" s="12">
        <v>0</v>
      </c>
      <c r="AB15" s="12">
        <v>2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1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2</v>
      </c>
      <c r="I16" s="31">
        <f>SUM(S16)</f>
        <v>5</v>
      </c>
      <c r="J16">
        <f>SUM(T16)</f>
        <v>4</v>
      </c>
      <c r="K16" s="8">
        <f>SUM(U16)</f>
        <v>1</v>
      </c>
      <c r="L16" s="30" t="s">
        <v>5</v>
      </c>
      <c r="M16" s="30"/>
      <c r="N16" s="43">
        <f>SUM(N13:N15)</f>
        <v>1</v>
      </c>
      <c r="O16" s="44">
        <f>SUM(O13:O15)</f>
        <v>1</v>
      </c>
      <c r="P16" s="44">
        <f>SUM(P13:P15)</f>
        <v>0</v>
      </c>
      <c r="Q16" s="44">
        <f>SUM(Q13:Q15)</f>
        <v>0</v>
      </c>
      <c r="R16" s="45">
        <f>SUM(R13:R15)</f>
        <v>3</v>
      </c>
      <c r="S16" s="31">
        <f>SUM(N16:R16)</f>
        <v>5</v>
      </c>
      <c r="T16">
        <v>4</v>
      </c>
      <c r="U16">
        <v>1</v>
      </c>
      <c r="V16" s="7" t="s">
        <v>5</v>
      </c>
      <c r="X16" s="13">
        <f>SUM(X13:X15)</f>
        <v>2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2</v>
      </c>
      <c r="AC16" s="16">
        <f>SUM(X16:AB16)</f>
        <v>4</v>
      </c>
      <c r="AD16" s="16">
        <v>1</v>
      </c>
      <c r="AE16" t="s">
        <v>5</v>
      </c>
      <c r="AG16" s="13">
        <f>SUM(AG13:AG15)</f>
        <v>1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1</v>
      </c>
      <c r="E19" s="178">
        <f t="shared" si="0"/>
        <v>1</v>
      </c>
      <c r="F19" s="169">
        <f t="shared" si="0"/>
        <v>0</v>
      </c>
      <c r="G19" s="169">
        <f t="shared" si="0"/>
        <v>4</v>
      </c>
      <c r="H19" s="166">
        <f t="shared" si="0"/>
        <v>7</v>
      </c>
      <c r="I19" s="167">
        <f>SUM(S19)</f>
        <v>7</v>
      </c>
      <c r="J19">
        <f>SUM(T19)</f>
        <v>7</v>
      </c>
      <c r="K19" s="8">
        <f>SUM(U19)</f>
        <v>1</v>
      </c>
      <c r="L19" s="46" t="s">
        <v>5</v>
      </c>
      <c r="M19" s="46"/>
      <c r="N19" s="110">
        <f t="shared" ref="N19:S19" si="1">SUM(N16)+N8</f>
        <v>1</v>
      </c>
      <c r="O19" s="111">
        <f t="shared" si="1"/>
        <v>1</v>
      </c>
      <c r="P19" s="112">
        <f t="shared" si="1"/>
        <v>0</v>
      </c>
      <c r="Q19" s="46">
        <f t="shared" si="1"/>
        <v>0</v>
      </c>
      <c r="R19" s="46">
        <f t="shared" si="1"/>
        <v>5</v>
      </c>
      <c r="S19" s="31">
        <f t="shared" si="1"/>
        <v>7</v>
      </c>
      <c r="T19">
        <v>7</v>
      </c>
      <c r="U19">
        <v>1</v>
      </c>
      <c r="X19" s="113">
        <f t="shared" ref="X19:AB19" si="2">SUM(X16)+X8</f>
        <v>2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5</v>
      </c>
      <c r="AC19" s="16">
        <f>SUM(AC16)+AC8</f>
        <v>7</v>
      </c>
      <c r="AD19" s="16">
        <f>SUM(AD16)+AD8</f>
        <v>1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1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2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3</v>
      </c>
      <c r="O23" s="50">
        <v>6</v>
      </c>
      <c r="P23" s="50">
        <v>2</v>
      </c>
      <c r="Q23" s="50">
        <f>SUM(N23:P23)</f>
        <v>11</v>
      </c>
      <c r="R23" s="30"/>
      <c r="S23" s="107"/>
      <c r="V23" s="7" t="s">
        <v>457</v>
      </c>
      <c r="X23" s="26">
        <v>3</v>
      </c>
      <c r="Y23" s="26">
        <v>0</v>
      </c>
      <c r="Z23" s="26">
        <v>1</v>
      </c>
      <c r="AA23" s="26">
        <f>SUM(X23:Z23)</f>
        <v>4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3</v>
      </c>
      <c r="E25" s="162">
        <v>1</v>
      </c>
      <c r="F25" s="162">
        <f>SUM(C25:E25)</f>
        <v>5</v>
      </c>
      <c r="G25" s="30"/>
      <c r="H25" s="162">
        <f>SUM(F25)</f>
        <v>5</v>
      </c>
      <c r="I25" s="50">
        <f>SUM(Q23)</f>
        <v>11</v>
      </c>
      <c r="J25" s="26">
        <f>SUM(AA23)</f>
        <v>4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118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118</v>
      </c>
      <c r="O1" s="30"/>
      <c r="P1" s="30"/>
      <c r="Q1" s="30"/>
      <c r="R1" s="30"/>
      <c r="S1" s="31"/>
      <c r="V1" s="117" t="s">
        <v>347</v>
      </c>
      <c r="W1" s="109"/>
      <c r="X1" t="s">
        <v>118</v>
      </c>
      <c r="AC1" s="16"/>
      <c r="AD1" s="16"/>
      <c r="AE1" t="s">
        <v>347</v>
      </c>
      <c r="AG1" t="s">
        <v>118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1</v>
      </c>
      <c r="E5" s="161">
        <v>2</v>
      </c>
      <c r="F5" s="161">
        <v>1</v>
      </c>
      <c r="G5" s="161">
        <v>0</v>
      </c>
      <c r="H5" s="160"/>
      <c r="I5" s="31"/>
      <c r="L5" s="32" t="s">
        <v>2</v>
      </c>
      <c r="M5" s="34">
        <v>1</v>
      </c>
      <c r="N5" s="38">
        <v>1</v>
      </c>
      <c r="O5" s="38">
        <v>2</v>
      </c>
      <c r="P5" s="38">
        <v>2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2</v>
      </c>
      <c r="Y5" s="12">
        <v>2</v>
      </c>
      <c r="Z5" s="12">
        <v>1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2</v>
      </c>
      <c r="AH5" s="12">
        <v>2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2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0</v>
      </c>
      <c r="Y6" s="12">
        <v>0</v>
      </c>
      <c r="Z6" s="12">
        <v>1</v>
      </c>
      <c r="AA6" s="12">
        <v>0</v>
      </c>
      <c r="AB6" s="12">
        <v>2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0</v>
      </c>
      <c r="AJ6" s="12">
        <v>0</v>
      </c>
      <c r="AK6" s="12">
        <v>4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1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1</v>
      </c>
      <c r="O7" s="38">
        <v>1</v>
      </c>
      <c r="P7" s="38">
        <v>1</v>
      </c>
      <c r="Q7" s="38">
        <v>0</v>
      </c>
      <c r="R7" s="38">
        <v>1</v>
      </c>
      <c r="S7" s="31"/>
      <c r="V7" s="9"/>
      <c r="W7" s="10">
        <v>3</v>
      </c>
      <c r="X7" s="12">
        <v>1</v>
      </c>
      <c r="Y7" s="12">
        <v>0</v>
      </c>
      <c r="Z7" s="12">
        <v>1</v>
      </c>
      <c r="AA7" s="12">
        <v>0</v>
      </c>
      <c r="AB7" s="12">
        <v>3</v>
      </c>
      <c r="AC7" s="16"/>
      <c r="AD7" s="16"/>
      <c r="AE7" s="9"/>
      <c r="AF7" s="10">
        <v>3</v>
      </c>
      <c r="AG7" s="12">
        <v>0</v>
      </c>
      <c r="AH7" s="12">
        <v>2</v>
      </c>
      <c r="AI7" s="12">
        <v>1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3</v>
      </c>
      <c r="E8" s="44">
        <f>SUM(E5:E7)</f>
        <v>3</v>
      </c>
      <c r="F8" s="44">
        <f>SUM(F5:F7)</f>
        <v>1</v>
      </c>
      <c r="G8" s="45">
        <f>SUM(G5:G7)</f>
        <v>1</v>
      </c>
      <c r="H8" s="160">
        <f>SUM(C8:G8)</f>
        <v>9</v>
      </c>
      <c r="I8" s="31">
        <f>SUM(S8)</f>
        <v>10</v>
      </c>
      <c r="J8">
        <f>SUM(T8)</f>
        <v>13</v>
      </c>
      <c r="K8" s="8">
        <f>SUM(U8)</f>
        <v>13</v>
      </c>
      <c r="L8" s="30" t="s">
        <v>5</v>
      </c>
      <c r="M8" s="30"/>
      <c r="N8" s="43">
        <f>SUM(N5:N7)</f>
        <v>2</v>
      </c>
      <c r="O8" s="44">
        <f>SUM(O5:O7)</f>
        <v>3</v>
      </c>
      <c r="P8" s="44">
        <f>SUM(P5:P7)</f>
        <v>3</v>
      </c>
      <c r="Q8" s="44">
        <f>SUM(Q5:Q7)</f>
        <v>0</v>
      </c>
      <c r="R8" s="45">
        <f>SUM(R5:R7)</f>
        <v>2</v>
      </c>
      <c r="S8" s="31">
        <f>SUM(N8:R8)</f>
        <v>10</v>
      </c>
      <c r="T8">
        <v>13</v>
      </c>
      <c r="U8">
        <v>13</v>
      </c>
      <c r="V8" s="7" t="s">
        <v>5</v>
      </c>
      <c r="X8" s="13">
        <f>SUM(X5:X7)</f>
        <v>3</v>
      </c>
      <c r="Y8" s="14">
        <f>SUM(Y5:Y7)</f>
        <v>2</v>
      </c>
      <c r="Z8" s="14">
        <f>SUM(Z5:Z7)</f>
        <v>3</v>
      </c>
      <c r="AA8" s="14">
        <f>SUM(AA5:AA7)</f>
        <v>0</v>
      </c>
      <c r="AB8" s="15">
        <f>SUM(AB5:AB7)</f>
        <v>5</v>
      </c>
      <c r="AC8" s="16">
        <f>SUM(X8:AB8)</f>
        <v>13</v>
      </c>
      <c r="AD8" s="16">
        <v>13</v>
      </c>
      <c r="AE8" t="s">
        <v>5</v>
      </c>
      <c r="AG8" s="13">
        <f>SUM(AG5:AG7)</f>
        <v>3</v>
      </c>
      <c r="AH8" s="14">
        <f>SUM(AH5:AH7)</f>
        <v>4</v>
      </c>
      <c r="AI8" s="14">
        <f>SUM(AI5:AI7)</f>
        <v>1</v>
      </c>
      <c r="AJ8" s="14">
        <f>SUM(AJ5:AJ7)</f>
        <v>0</v>
      </c>
      <c r="AK8" s="15">
        <f>SUM(AK5:AK7)</f>
        <v>5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2</v>
      </c>
      <c r="D13" s="161">
        <v>3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3</v>
      </c>
      <c r="O13" s="38">
        <v>4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3</v>
      </c>
      <c r="Y13" s="12">
        <v>1</v>
      </c>
      <c r="Z13" s="12">
        <v>0</v>
      </c>
      <c r="AA13" s="12">
        <v>0</v>
      </c>
      <c r="AB13" s="12">
        <v>2</v>
      </c>
      <c r="AC13" s="16"/>
      <c r="AD13" s="16"/>
      <c r="AE13" s="1" t="s">
        <v>2</v>
      </c>
      <c r="AF13" s="3">
        <v>1</v>
      </c>
      <c r="AG13" s="12">
        <v>5</v>
      </c>
      <c r="AH13" s="12">
        <v>0</v>
      </c>
      <c r="AI13" s="12">
        <v>0</v>
      </c>
      <c r="AJ13" s="12">
        <v>0</v>
      </c>
      <c r="AK13" s="12">
        <v>2</v>
      </c>
    </row>
    <row r="14" spans="1:37" x14ac:dyDescent="0.25">
      <c r="A14" s="39"/>
      <c r="B14" s="40">
        <v>2</v>
      </c>
      <c r="C14" s="161">
        <v>1</v>
      </c>
      <c r="D14" s="161">
        <v>0</v>
      </c>
      <c r="E14" s="161">
        <v>1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1</v>
      </c>
      <c r="O14" s="38">
        <v>1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1</v>
      </c>
      <c r="Y14" s="12">
        <v>0</v>
      </c>
      <c r="Z14" s="12">
        <v>0</v>
      </c>
      <c r="AA14" s="12">
        <v>0</v>
      </c>
      <c r="AB14" s="12">
        <v>4</v>
      </c>
      <c r="AC14" s="16"/>
      <c r="AD14" s="16"/>
      <c r="AE14" s="7"/>
      <c r="AF14" s="8">
        <v>2</v>
      </c>
      <c r="AG14" s="12">
        <v>1</v>
      </c>
      <c r="AH14" s="12">
        <v>0</v>
      </c>
      <c r="AI14" s="12">
        <v>0</v>
      </c>
      <c r="AJ14" s="12">
        <v>0</v>
      </c>
      <c r="AK14" s="12">
        <v>4</v>
      </c>
    </row>
    <row r="15" spans="1:37" x14ac:dyDescent="0.25">
      <c r="A15" s="41"/>
      <c r="B15" s="42">
        <v>3</v>
      </c>
      <c r="C15" s="161">
        <v>1</v>
      </c>
      <c r="D15" s="161">
        <v>1</v>
      </c>
      <c r="E15" s="161">
        <v>1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3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0</v>
      </c>
      <c r="AB15" s="12">
        <v>3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0</v>
      </c>
      <c r="AJ15" s="12">
        <v>1</v>
      </c>
      <c r="AK15" s="12">
        <v>3</v>
      </c>
    </row>
    <row r="16" spans="1:37" x14ac:dyDescent="0.25">
      <c r="A16" s="30" t="s">
        <v>5</v>
      </c>
      <c r="B16" s="30"/>
      <c r="C16" s="43">
        <f>SUM(C13:C15)</f>
        <v>4</v>
      </c>
      <c r="D16" s="44">
        <f>SUM(D13:D15)</f>
        <v>4</v>
      </c>
      <c r="E16" s="44">
        <f>SUM(E13:E15)</f>
        <v>2</v>
      </c>
      <c r="F16" s="44">
        <f>SUM(F13:F15)</f>
        <v>0</v>
      </c>
      <c r="G16" s="45">
        <f>SUM(G13:G15)</f>
        <v>2</v>
      </c>
      <c r="H16" s="160">
        <f>SUM(C16:G16)</f>
        <v>12</v>
      </c>
      <c r="I16" s="31">
        <f>SUM(S16)</f>
        <v>13</v>
      </c>
      <c r="J16">
        <f>SUM(T16)</f>
        <v>15</v>
      </c>
      <c r="K16" s="8">
        <f>SUM(U16)</f>
        <v>17</v>
      </c>
      <c r="L16" s="30" t="s">
        <v>5</v>
      </c>
      <c r="M16" s="30"/>
      <c r="N16" s="43">
        <f>SUM(N13:N15)</f>
        <v>4</v>
      </c>
      <c r="O16" s="44">
        <f>SUM(O13:O15)</f>
        <v>5</v>
      </c>
      <c r="P16" s="44">
        <f>SUM(P13:P15)</f>
        <v>0</v>
      </c>
      <c r="Q16" s="44">
        <f>SUM(Q13:Q15)</f>
        <v>0</v>
      </c>
      <c r="R16" s="45">
        <f>SUM(R13:R15)</f>
        <v>4</v>
      </c>
      <c r="S16" s="31">
        <f>SUM(N16:R16)</f>
        <v>13</v>
      </c>
      <c r="T16">
        <v>15</v>
      </c>
      <c r="U16">
        <v>17</v>
      </c>
      <c r="V16" s="7" t="s">
        <v>5</v>
      </c>
      <c r="X16" s="13">
        <f>SUM(X13:X15)</f>
        <v>4</v>
      </c>
      <c r="Y16" s="14">
        <f>SUM(Y13:Y15)</f>
        <v>2</v>
      </c>
      <c r="Z16" s="14">
        <f>SUM(Z13:Z15)</f>
        <v>0</v>
      </c>
      <c r="AA16" s="14">
        <f>SUM(AA13:AA15)</f>
        <v>0</v>
      </c>
      <c r="AB16" s="15">
        <f>SUM(AB13:AB15)</f>
        <v>9</v>
      </c>
      <c r="AC16" s="16">
        <f>SUM(X16:AB16)</f>
        <v>15</v>
      </c>
      <c r="AD16" s="16">
        <v>17</v>
      </c>
      <c r="AE16" t="s">
        <v>5</v>
      </c>
      <c r="AG16" s="13">
        <f>SUM(AG13:AG15)</f>
        <v>7</v>
      </c>
      <c r="AH16" s="14">
        <f>SUM(AH13:AH15)</f>
        <v>0</v>
      </c>
      <c r="AI16" s="14">
        <f>SUM(AI13:AI15)</f>
        <v>0</v>
      </c>
      <c r="AJ16" s="14">
        <f>SUM(AJ13:AJ15)</f>
        <v>1</v>
      </c>
      <c r="AK16" s="15">
        <f>SUM(AK13:AK15)</f>
        <v>9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5</v>
      </c>
      <c r="D19" s="186">
        <f t="shared" si="0"/>
        <v>7</v>
      </c>
      <c r="E19" s="178">
        <f t="shared" si="0"/>
        <v>5</v>
      </c>
      <c r="F19" s="169">
        <f t="shared" si="0"/>
        <v>1</v>
      </c>
      <c r="G19" s="169">
        <f t="shared" si="0"/>
        <v>3</v>
      </c>
      <c r="H19" s="166">
        <f t="shared" si="0"/>
        <v>21</v>
      </c>
      <c r="I19" s="167">
        <f>SUM(S19)</f>
        <v>23</v>
      </c>
      <c r="J19">
        <f>SUM(T19)</f>
        <v>28</v>
      </c>
      <c r="K19" s="8">
        <f>SUM(U19)</f>
        <v>30</v>
      </c>
      <c r="L19" s="46" t="s">
        <v>5</v>
      </c>
      <c r="M19" s="46"/>
      <c r="N19" s="110">
        <f t="shared" ref="N19:S19" si="1">SUM(N16)+N8</f>
        <v>6</v>
      </c>
      <c r="O19" s="111">
        <f t="shared" si="1"/>
        <v>8</v>
      </c>
      <c r="P19" s="112">
        <f t="shared" si="1"/>
        <v>3</v>
      </c>
      <c r="Q19" s="46">
        <f t="shared" si="1"/>
        <v>0</v>
      </c>
      <c r="R19" s="46">
        <f t="shared" si="1"/>
        <v>6</v>
      </c>
      <c r="S19" s="31">
        <f t="shared" si="1"/>
        <v>23</v>
      </c>
      <c r="T19">
        <v>28</v>
      </c>
      <c r="U19">
        <v>30</v>
      </c>
      <c r="X19" s="113">
        <f t="shared" ref="X19:AB19" si="2">SUM(X16)+X8</f>
        <v>7</v>
      </c>
      <c r="Y19" s="114">
        <f t="shared" si="2"/>
        <v>4</v>
      </c>
      <c r="Z19" s="115">
        <f t="shared" si="2"/>
        <v>3</v>
      </c>
      <c r="AA19" s="16">
        <f t="shared" si="2"/>
        <v>0</v>
      </c>
      <c r="AB19" s="16">
        <f t="shared" si="2"/>
        <v>14</v>
      </c>
      <c r="AC19" s="16">
        <f>SUM(AC16)+AC8</f>
        <v>28</v>
      </c>
      <c r="AD19" s="16">
        <f>SUM(AD16)+AD8</f>
        <v>30</v>
      </c>
    </row>
    <row r="20" spans="1:30" x14ac:dyDescent="0.25">
      <c r="A20" s="177" t="s">
        <v>451</v>
      </c>
      <c r="B20" s="181">
        <v>2012</v>
      </c>
      <c r="C20" s="170">
        <f>SUM(N19)</f>
        <v>6</v>
      </c>
      <c r="D20" s="171">
        <f>SUM(O19)</f>
        <v>8</v>
      </c>
      <c r="E20" s="172">
        <f>SUM(P19)</f>
        <v>3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7</v>
      </c>
      <c r="D21" s="174">
        <f>SUM(Y19)</f>
        <v>4</v>
      </c>
      <c r="E21" s="175">
        <f>SUM(Z19)</f>
        <v>3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33</v>
      </c>
      <c r="O23" s="50">
        <v>22</v>
      </c>
      <c r="P23" s="50">
        <v>16</v>
      </c>
      <c r="Q23" s="50">
        <f>SUM(N23:P23)</f>
        <v>71</v>
      </c>
      <c r="R23" s="30"/>
      <c r="S23" s="107"/>
      <c r="V23" s="7" t="s">
        <v>457</v>
      </c>
      <c r="X23" s="26">
        <v>50</v>
      </c>
      <c r="Y23" s="26">
        <v>20</v>
      </c>
      <c r="Z23" s="26">
        <v>13</v>
      </c>
      <c r="AA23" s="26">
        <f>SUM(X23:Z23)</f>
        <v>83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26</v>
      </c>
      <c r="D25" s="162">
        <v>25</v>
      </c>
      <c r="E25" s="162">
        <v>14</v>
      </c>
      <c r="F25" s="162">
        <f>SUM(C25:E25)</f>
        <v>65</v>
      </c>
      <c r="G25" s="30"/>
      <c r="H25" s="162">
        <f>SUM(F25)</f>
        <v>65</v>
      </c>
      <c r="I25" s="50">
        <f>SUM(Q23)</f>
        <v>71</v>
      </c>
      <c r="J25" s="26">
        <f>SUM(AA23)</f>
        <v>83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E17" sqref="E17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121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121</v>
      </c>
      <c r="O1" s="30"/>
      <c r="P1" s="30"/>
      <c r="Q1" s="30"/>
      <c r="R1" s="30"/>
      <c r="S1" s="31"/>
      <c r="V1" s="117" t="s">
        <v>347</v>
      </c>
      <c r="W1" s="109"/>
      <c r="X1" t="s">
        <v>121</v>
      </c>
      <c r="AC1" s="16"/>
      <c r="AD1" s="16"/>
      <c r="AE1" t="s">
        <v>6</v>
      </c>
      <c r="AG1" t="s">
        <v>121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1</v>
      </c>
      <c r="E5" s="161">
        <v>0</v>
      </c>
      <c r="F5" s="161">
        <v>0</v>
      </c>
      <c r="G5" s="161">
        <v>1</v>
      </c>
      <c r="H5" s="160"/>
      <c r="I5" s="31"/>
      <c r="L5" s="32" t="s">
        <v>2</v>
      </c>
      <c r="M5" s="34">
        <v>1</v>
      </c>
      <c r="N5" s="38">
        <v>0</v>
      </c>
      <c r="O5" s="38">
        <v>1</v>
      </c>
      <c r="P5" s="38">
        <v>0</v>
      </c>
      <c r="Q5" s="38">
        <v>0</v>
      </c>
      <c r="R5" s="38">
        <v>1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1</v>
      </c>
      <c r="AA5" s="12">
        <v>0</v>
      </c>
      <c r="AB5" s="12">
        <v>1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1</v>
      </c>
      <c r="G6" s="161">
        <v>0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1</v>
      </c>
      <c r="Q6" s="38">
        <v>0</v>
      </c>
      <c r="R6" s="38">
        <v>0</v>
      </c>
      <c r="S6" s="31"/>
      <c r="W6" s="8">
        <v>2</v>
      </c>
      <c r="X6" s="12">
        <v>1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1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1</v>
      </c>
      <c r="Y7" s="12">
        <v>0</v>
      </c>
      <c r="Z7" s="12">
        <v>1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1</v>
      </c>
      <c r="AH7" s="12">
        <v>0</v>
      </c>
      <c r="AI7" s="12">
        <v>1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1</v>
      </c>
      <c r="E8" s="44">
        <f>SUM(E5:E7)</f>
        <v>0</v>
      </c>
      <c r="F8" s="44">
        <f>SUM(F5:F7)</f>
        <v>1</v>
      </c>
      <c r="G8" s="45">
        <f>SUM(G5:G7)</f>
        <v>1</v>
      </c>
      <c r="H8" s="160">
        <f>SUM(C8:G8)</f>
        <v>3</v>
      </c>
      <c r="I8" s="31">
        <f>SUM(S8)</f>
        <v>4</v>
      </c>
      <c r="J8">
        <f>SUM(T8)</f>
        <v>5</v>
      </c>
      <c r="K8" s="8">
        <f>SUM(U8)</f>
        <v>4</v>
      </c>
      <c r="L8" s="30" t="s">
        <v>5</v>
      </c>
      <c r="M8" s="30"/>
      <c r="N8" s="43">
        <f>SUM(N5:N7)</f>
        <v>1</v>
      </c>
      <c r="O8" s="44">
        <f>SUM(O5:O7)</f>
        <v>1</v>
      </c>
      <c r="P8" s="44">
        <f>SUM(P5:P7)</f>
        <v>1</v>
      </c>
      <c r="Q8" s="44">
        <f>SUM(Q5:Q7)</f>
        <v>0</v>
      </c>
      <c r="R8" s="45">
        <f>SUM(R5:R7)</f>
        <v>1</v>
      </c>
      <c r="S8" s="31">
        <f>SUM(N8:R8)</f>
        <v>4</v>
      </c>
      <c r="T8">
        <v>5</v>
      </c>
      <c r="U8">
        <v>4</v>
      </c>
      <c r="V8" s="7" t="s">
        <v>5</v>
      </c>
      <c r="X8" s="13">
        <f>SUM(X5:X7)</f>
        <v>2</v>
      </c>
      <c r="Y8" s="14">
        <f>SUM(Y5:Y7)</f>
        <v>0</v>
      </c>
      <c r="Z8" s="14">
        <f>SUM(Z5:Z7)</f>
        <v>2</v>
      </c>
      <c r="AA8" s="14">
        <f>SUM(AA5:AA7)</f>
        <v>0</v>
      </c>
      <c r="AB8" s="15">
        <f>SUM(AB5:AB7)</f>
        <v>1</v>
      </c>
      <c r="AC8" s="16">
        <f>SUM(X8:AB8)</f>
        <v>5</v>
      </c>
      <c r="AD8" s="16">
        <v>4</v>
      </c>
      <c r="AE8" t="s">
        <v>5</v>
      </c>
      <c r="AG8" s="13">
        <f>SUM(AG5:AG7)</f>
        <v>1</v>
      </c>
      <c r="AH8" s="14">
        <f>SUM(AH5:AH7)</f>
        <v>1</v>
      </c>
      <c r="AI8" s="14">
        <f>SUM(AI5:AI7)</f>
        <v>1</v>
      </c>
      <c r="AJ8" s="14">
        <f>SUM(AJ5:AJ7)</f>
        <v>0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1</v>
      </c>
      <c r="F13" s="161">
        <v>1</v>
      </c>
      <c r="G13" s="161">
        <v>7</v>
      </c>
      <c r="H13" s="160"/>
      <c r="I13" s="31"/>
      <c r="L13" s="32" t="s">
        <v>2</v>
      </c>
      <c r="M13" s="34">
        <v>1</v>
      </c>
      <c r="N13" s="38">
        <v>0</v>
      </c>
      <c r="O13" s="38">
        <v>1</v>
      </c>
      <c r="P13" s="38">
        <v>1</v>
      </c>
      <c r="Q13" s="38">
        <v>0</v>
      </c>
      <c r="R13" s="38">
        <v>7</v>
      </c>
      <c r="S13" s="31"/>
      <c r="V13" s="1" t="s">
        <v>2</v>
      </c>
      <c r="W13" s="3">
        <v>1</v>
      </c>
      <c r="X13" s="12">
        <v>0</v>
      </c>
      <c r="Y13" s="12">
        <v>1</v>
      </c>
      <c r="Z13" s="12">
        <v>1</v>
      </c>
      <c r="AA13" s="12">
        <v>0</v>
      </c>
      <c r="AB13" s="12">
        <v>6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1</v>
      </c>
      <c r="AK13" s="12">
        <v>6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1</v>
      </c>
      <c r="F14" s="161">
        <v>0</v>
      </c>
      <c r="G14" s="161">
        <v>5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1</v>
      </c>
      <c r="Q14" s="38">
        <v>0</v>
      </c>
      <c r="R14" s="38">
        <v>6</v>
      </c>
      <c r="S14" s="31"/>
      <c r="W14" s="8">
        <v>2</v>
      </c>
      <c r="X14" s="12">
        <v>0</v>
      </c>
      <c r="Y14" s="12">
        <v>1</v>
      </c>
      <c r="Z14" s="12">
        <v>0</v>
      </c>
      <c r="AA14" s="12">
        <v>0</v>
      </c>
      <c r="AB14" s="12">
        <v>8</v>
      </c>
      <c r="AC14" s="16"/>
      <c r="AD14" s="16"/>
      <c r="AE14" s="7"/>
      <c r="AF14" s="8">
        <v>2</v>
      </c>
      <c r="AG14" s="12">
        <v>1</v>
      </c>
      <c r="AH14" s="12">
        <v>0</v>
      </c>
      <c r="AI14" s="12">
        <v>0</v>
      </c>
      <c r="AJ14" s="12">
        <v>0</v>
      </c>
      <c r="AK14" s="12">
        <v>4</v>
      </c>
    </row>
    <row r="15" spans="1:37" x14ac:dyDescent="0.25">
      <c r="A15" s="41"/>
      <c r="B15" s="42">
        <v>3</v>
      </c>
      <c r="C15" s="161">
        <v>2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0</v>
      </c>
      <c r="AJ15" s="12">
        <v>0</v>
      </c>
      <c r="AK15" s="12">
        <v>5</v>
      </c>
    </row>
    <row r="16" spans="1:37" x14ac:dyDescent="0.25">
      <c r="A16" s="30" t="s">
        <v>5</v>
      </c>
      <c r="B16" s="30"/>
      <c r="C16" s="43">
        <f>SUM(C13:C15)</f>
        <v>2</v>
      </c>
      <c r="D16" s="44">
        <f>SUM(D13:D15)</f>
        <v>0</v>
      </c>
      <c r="E16" s="44">
        <f>SUM(E13:E15)</f>
        <v>2</v>
      </c>
      <c r="F16" s="44">
        <f>SUM(F13:F15)</f>
        <v>1</v>
      </c>
      <c r="G16" s="45">
        <f>SUM(G13:G15)</f>
        <v>12</v>
      </c>
      <c r="H16" s="160">
        <f>SUM(C16:G16)</f>
        <v>17</v>
      </c>
      <c r="I16" s="31">
        <f>SUM(S16)</f>
        <v>18</v>
      </c>
      <c r="J16">
        <f>SUM(T16)</f>
        <v>19</v>
      </c>
      <c r="K16" s="8">
        <f>SUM(U16)</f>
        <v>18</v>
      </c>
      <c r="L16" s="30" t="s">
        <v>5</v>
      </c>
      <c r="M16" s="30"/>
      <c r="N16" s="43">
        <f>SUM(N13:N15)</f>
        <v>1</v>
      </c>
      <c r="O16" s="44">
        <f>SUM(O13:O15)</f>
        <v>1</v>
      </c>
      <c r="P16" s="44">
        <f>SUM(P13:P15)</f>
        <v>2</v>
      </c>
      <c r="Q16" s="44">
        <f>SUM(Q13:Q15)</f>
        <v>0</v>
      </c>
      <c r="R16" s="45">
        <f>SUM(R13:R15)</f>
        <v>14</v>
      </c>
      <c r="S16" s="31">
        <f>SUM(N16:R16)</f>
        <v>18</v>
      </c>
      <c r="T16">
        <v>19</v>
      </c>
      <c r="U16">
        <v>18</v>
      </c>
      <c r="V16" s="7" t="s">
        <v>5</v>
      </c>
      <c r="X16" s="13">
        <f>SUM(X13:X15)</f>
        <v>0</v>
      </c>
      <c r="Y16" s="14">
        <f>SUM(Y13:Y15)</f>
        <v>3</v>
      </c>
      <c r="Z16" s="14">
        <f>SUM(Z13:Z15)</f>
        <v>1</v>
      </c>
      <c r="AA16" s="14">
        <f>SUM(AA13:AA15)</f>
        <v>0</v>
      </c>
      <c r="AB16" s="15">
        <f>SUM(AB13:AB15)</f>
        <v>15</v>
      </c>
      <c r="AC16" s="16">
        <f>SUM(X16:AB16)</f>
        <v>19</v>
      </c>
      <c r="AD16" s="16">
        <v>18</v>
      </c>
      <c r="AE16" t="s">
        <v>5</v>
      </c>
      <c r="AG16" s="13">
        <f>SUM(AG13:AG15)</f>
        <v>2</v>
      </c>
      <c r="AH16" s="14">
        <f>SUM(AH13:AH15)</f>
        <v>0</v>
      </c>
      <c r="AI16" s="14">
        <f>SUM(AI13:AI15)</f>
        <v>0</v>
      </c>
      <c r="AJ16" s="14">
        <f>SUM(AJ13:AJ15)</f>
        <v>1</v>
      </c>
      <c r="AK16" s="15">
        <f>SUM(AK13:AK15)</f>
        <v>15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2</v>
      </c>
      <c r="D19" s="186">
        <f t="shared" si="0"/>
        <v>1</v>
      </c>
      <c r="E19" s="178">
        <f t="shared" si="0"/>
        <v>2</v>
      </c>
      <c r="F19" s="169">
        <f t="shared" si="0"/>
        <v>2</v>
      </c>
      <c r="G19" s="169">
        <f t="shared" si="0"/>
        <v>13</v>
      </c>
      <c r="H19" s="166">
        <f t="shared" si="0"/>
        <v>20</v>
      </c>
      <c r="I19" s="167">
        <f>SUM(S19)</f>
        <v>22</v>
      </c>
      <c r="J19">
        <f>SUM(T19)</f>
        <v>24</v>
      </c>
      <c r="K19" s="8">
        <f>SUM(U19)</f>
        <v>22</v>
      </c>
      <c r="L19" s="46" t="s">
        <v>5</v>
      </c>
      <c r="M19" s="46"/>
      <c r="N19" s="110">
        <f t="shared" ref="N19:S19" si="1">SUM(N16)+N8</f>
        <v>2</v>
      </c>
      <c r="O19" s="111">
        <f t="shared" si="1"/>
        <v>2</v>
      </c>
      <c r="P19" s="112">
        <f t="shared" si="1"/>
        <v>3</v>
      </c>
      <c r="Q19" s="46">
        <f t="shared" si="1"/>
        <v>0</v>
      </c>
      <c r="R19" s="46">
        <f t="shared" si="1"/>
        <v>15</v>
      </c>
      <c r="S19" s="31">
        <f t="shared" si="1"/>
        <v>22</v>
      </c>
      <c r="T19">
        <v>24</v>
      </c>
      <c r="U19">
        <v>22</v>
      </c>
      <c r="X19" s="113">
        <f t="shared" ref="X19:AB19" si="2">SUM(X16)+X8</f>
        <v>2</v>
      </c>
      <c r="Y19" s="114">
        <f t="shared" si="2"/>
        <v>3</v>
      </c>
      <c r="Z19" s="115">
        <f t="shared" si="2"/>
        <v>3</v>
      </c>
      <c r="AA19" s="16">
        <f t="shared" si="2"/>
        <v>0</v>
      </c>
      <c r="AB19" s="16">
        <f t="shared" si="2"/>
        <v>16</v>
      </c>
      <c r="AC19" s="16">
        <f>SUM(AC16)+AC8</f>
        <v>24</v>
      </c>
      <c r="AD19" s="16">
        <f>SUM(AD16)+AD8</f>
        <v>22</v>
      </c>
    </row>
    <row r="20" spans="1:30" x14ac:dyDescent="0.25">
      <c r="A20" s="177" t="s">
        <v>451</v>
      </c>
      <c r="B20" s="181">
        <v>2012</v>
      </c>
      <c r="C20" s="170">
        <f>SUM(N19)</f>
        <v>2</v>
      </c>
      <c r="D20" s="171">
        <f>SUM(O19)</f>
        <v>2</v>
      </c>
      <c r="E20" s="172">
        <f>SUM(P19)</f>
        <v>3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2</v>
      </c>
      <c r="D21" s="174">
        <f>SUM(Y19)</f>
        <v>3</v>
      </c>
      <c r="E21" s="175">
        <f>SUM(Z19)</f>
        <v>3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2</v>
      </c>
      <c r="O23" s="50">
        <v>1</v>
      </c>
      <c r="P23" s="50">
        <v>2</v>
      </c>
      <c r="Q23" s="50">
        <f>SUM(N23:P23)</f>
        <v>5</v>
      </c>
      <c r="R23" s="30"/>
      <c r="S23" s="107"/>
      <c r="V23" s="7" t="s">
        <v>457</v>
      </c>
      <c r="X23" s="26">
        <v>1</v>
      </c>
      <c r="Y23" s="26">
        <v>2</v>
      </c>
      <c r="Z23" s="26">
        <v>2</v>
      </c>
      <c r="AA23" s="26">
        <f>SUM(X23:Z23)</f>
        <v>5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2</v>
      </c>
      <c r="D25" s="162">
        <v>3</v>
      </c>
      <c r="E25" s="162">
        <v>0</v>
      </c>
      <c r="F25" s="162">
        <f>SUM(C25:E25)</f>
        <v>5</v>
      </c>
      <c r="G25" s="30"/>
      <c r="H25" s="162">
        <f>SUM(F25)</f>
        <v>5</v>
      </c>
      <c r="I25" s="50">
        <f>SUM(Q23)</f>
        <v>5</v>
      </c>
      <c r="J25" s="26">
        <f>SUM(AA23)</f>
        <v>5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E9" sqref="E9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137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137</v>
      </c>
      <c r="O1" s="30"/>
      <c r="P1" s="30"/>
      <c r="Q1" s="30"/>
      <c r="R1" s="30"/>
      <c r="S1" s="31"/>
      <c r="V1" s="117" t="s">
        <v>347</v>
      </c>
      <c r="W1" s="109"/>
      <c r="X1" t="s">
        <v>137</v>
      </c>
      <c r="AC1" s="16"/>
      <c r="AD1" s="16"/>
      <c r="AE1" t="s">
        <v>6</v>
      </c>
      <c r="AG1" t="s">
        <v>137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1</v>
      </c>
      <c r="O5" s="38">
        <v>3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1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2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2</v>
      </c>
      <c r="E6" s="161">
        <v>1</v>
      </c>
      <c r="F6" s="161">
        <v>0</v>
      </c>
      <c r="G6" s="161">
        <v>2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2</v>
      </c>
      <c r="Y6" s="12">
        <v>1</v>
      </c>
      <c r="Z6" s="12">
        <v>0</v>
      </c>
      <c r="AA6" s="12">
        <v>0</v>
      </c>
      <c r="AB6" s="12">
        <v>2</v>
      </c>
      <c r="AC6" s="16"/>
      <c r="AD6" s="16"/>
      <c r="AE6" s="7"/>
      <c r="AF6" s="8">
        <v>2</v>
      </c>
      <c r="AG6" s="12">
        <v>2</v>
      </c>
      <c r="AH6" s="12">
        <v>0</v>
      </c>
      <c r="AI6" s="12">
        <v>0</v>
      </c>
      <c r="AJ6" s="12">
        <v>0</v>
      </c>
      <c r="AK6" s="12">
        <v>3</v>
      </c>
    </row>
    <row r="7" spans="1:37" x14ac:dyDescent="0.25">
      <c r="A7" s="41"/>
      <c r="B7" s="42">
        <v>3</v>
      </c>
      <c r="C7" s="161">
        <v>2</v>
      </c>
      <c r="D7" s="161">
        <v>2</v>
      </c>
      <c r="E7" s="161">
        <v>4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1</v>
      </c>
      <c r="O7" s="38">
        <v>1</v>
      </c>
      <c r="P7" s="38">
        <v>1</v>
      </c>
      <c r="Q7" s="38">
        <v>0</v>
      </c>
      <c r="R7" s="38">
        <v>0</v>
      </c>
      <c r="S7" s="31"/>
      <c r="V7" s="9"/>
      <c r="W7" s="10">
        <v>3</v>
      </c>
      <c r="X7" s="12">
        <v>1</v>
      </c>
      <c r="Y7" s="12">
        <v>3</v>
      </c>
      <c r="Z7" s="12">
        <v>0</v>
      </c>
      <c r="AA7" s="12">
        <v>0</v>
      </c>
      <c r="AB7" s="12">
        <v>2</v>
      </c>
      <c r="AC7" s="16"/>
      <c r="AD7" s="16"/>
      <c r="AE7" s="9"/>
      <c r="AF7" s="10">
        <v>3</v>
      </c>
      <c r="AG7" s="12">
        <v>1</v>
      </c>
      <c r="AH7" s="12">
        <v>1</v>
      </c>
      <c r="AI7" s="12">
        <v>1</v>
      </c>
      <c r="AJ7" s="12">
        <v>0</v>
      </c>
      <c r="AK7" s="12">
        <v>3</v>
      </c>
    </row>
    <row r="8" spans="1:37" x14ac:dyDescent="0.25">
      <c r="A8" s="30" t="s">
        <v>5</v>
      </c>
      <c r="B8" s="30"/>
      <c r="C8" s="43">
        <f>SUM(C5:C7)</f>
        <v>2</v>
      </c>
      <c r="D8" s="44">
        <f>SUM(D5:D7)</f>
        <v>4</v>
      </c>
      <c r="E8" s="44">
        <f>SUM(E5:E7)</f>
        <v>5</v>
      </c>
      <c r="F8" s="44">
        <f>SUM(F5:F7)</f>
        <v>0</v>
      </c>
      <c r="G8" s="45">
        <f>SUM(G5:G7)</f>
        <v>2</v>
      </c>
      <c r="H8" s="160">
        <f>SUM(C8:G8)</f>
        <v>13</v>
      </c>
      <c r="I8" s="31">
        <f>SUM(S8)</f>
        <v>8</v>
      </c>
      <c r="J8">
        <f>SUM(T8)</f>
        <v>12</v>
      </c>
      <c r="K8" s="8">
        <f>SUM(U8)</f>
        <v>13</v>
      </c>
      <c r="L8" s="30" t="s">
        <v>5</v>
      </c>
      <c r="M8" s="30"/>
      <c r="N8" s="43">
        <f>SUM(N5:N7)</f>
        <v>3</v>
      </c>
      <c r="O8" s="44">
        <f>SUM(O5:O7)</f>
        <v>4</v>
      </c>
      <c r="P8" s="44">
        <f>SUM(P5:P7)</f>
        <v>1</v>
      </c>
      <c r="Q8" s="44">
        <f>SUM(Q5:Q7)</f>
        <v>0</v>
      </c>
      <c r="R8" s="45">
        <f>SUM(R5:R7)</f>
        <v>0</v>
      </c>
      <c r="S8" s="31">
        <f>SUM(N8:R8)</f>
        <v>8</v>
      </c>
      <c r="T8">
        <v>12</v>
      </c>
      <c r="U8">
        <v>13</v>
      </c>
      <c r="V8" s="7" t="s">
        <v>5</v>
      </c>
      <c r="X8" s="13">
        <f>SUM(X5:X7)</f>
        <v>4</v>
      </c>
      <c r="Y8" s="14">
        <f>SUM(Y5:Y7)</f>
        <v>4</v>
      </c>
      <c r="Z8" s="14">
        <f>SUM(Z5:Z7)</f>
        <v>0</v>
      </c>
      <c r="AA8" s="14">
        <f>SUM(AA5:AA7)</f>
        <v>0</v>
      </c>
      <c r="AB8" s="15">
        <f>SUM(AB5:AB7)</f>
        <v>4</v>
      </c>
      <c r="AC8" s="16">
        <f>SUM(X8:AB8)</f>
        <v>12</v>
      </c>
      <c r="AD8" s="16">
        <v>13</v>
      </c>
      <c r="AE8" t="s">
        <v>5</v>
      </c>
      <c r="AG8" s="13">
        <f>SUM(AG5:AG7)</f>
        <v>5</v>
      </c>
      <c r="AH8" s="14">
        <f>SUM(AH5:AH7)</f>
        <v>1</v>
      </c>
      <c r="AI8" s="14">
        <f>SUM(AI5:AI7)</f>
        <v>1</v>
      </c>
      <c r="AJ8" s="14">
        <f>SUM(AJ5:AJ7)</f>
        <v>0</v>
      </c>
      <c r="AK8" s="15">
        <f>SUM(AK5:AK7)</f>
        <v>6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2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1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1</v>
      </c>
      <c r="E14" s="161">
        <v>0</v>
      </c>
      <c r="F14" s="161">
        <v>0</v>
      </c>
      <c r="G14" s="161">
        <v>2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1</v>
      </c>
      <c r="Y14" s="12">
        <v>0</v>
      </c>
      <c r="Z14" s="12">
        <v>0</v>
      </c>
      <c r="AA14" s="12">
        <v>0</v>
      </c>
      <c r="AB14" s="12">
        <v>3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1</v>
      </c>
      <c r="AJ14" s="12">
        <v>0</v>
      </c>
      <c r="AK14" s="12">
        <v>4</v>
      </c>
    </row>
    <row r="15" spans="1:37" x14ac:dyDescent="0.25">
      <c r="A15" s="41"/>
      <c r="B15" s="42">
        <v>3</v>
      </c>
      <c r="C15" s="161">
        <v>1</v>
      </c>
      <c r="D15" s="161">
        <v>1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1</v>
      </c>
      <c r="Y15" s="12">
        <v>0</v>
      </c>
      <c r="Z15" s="12">
        <v>0</v>
      </c>
      <c r="AA15" s="12">
        <v>0</v>
      </c>
      <c r="AB15" s="12">
        <v>2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3</v>
      </c>
    </row>
    <row r="16" spans="1:37" x14ac:dyDescent="0.25">
      <c r="A16" s="30" t="s">
        <v>5</v>
      </c>
      <c r="B16" s="30"/>
      <c r="C16" s="43">
        <f>SUM(C13:C15)</f>
        <v>1</v>
      </c>
      <c r="D16" s="44">
        <f>SUM(D13:D15)</f>
        <v>2</v>
      </c>
      <c r="E16" s="44">
        <f>SUM(E13:E15)</f>
        <v>0</v>
      </c>
      <c r="F16" s="44">
        <f>SUM(F13:F15)</f>
        <v>0</v>
      </c>
      <c r="G16" s="45">
        <f>SUM(G13:G15)</f>
        <v>2</v>
      </c>
      <c r="H16" s="160">
        <f>SUM(C16:G16)</f>
        <v>5</v>
      </c>
      <c r="I16" s="31">
        <f>SUM(S16)</f>
        <v>4</v>
      </c>
      <c r="J16">
        <f>SUM(T16)</f>
        <v>8</v>
      </c>
      <c r="K16" s="8">
        <f>SUM(U16)</f>
        <v>8</v>
      </c>
      <c r="L16" s="30" t="s">
        <v>5</v>
      </c>
      <c r="M16" s="30"/>
      <c r="N16" s="43">
        <f>SUM(N13:N15)</f>
        <v>3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1</v>
      </c>
      <c r="S16" s="31">
        <f>SUM(N16:R16)</f>
        <v>4</v>
      </c>
      <c r="T16">
        <v>8</v>
      </c>
      <c r="U16">
        <v>8</v>
      </c>
      <c r="V16" s="7" t="s">
        <v>5</v>
      </c>
      <c r="X16" s="13">
        <f>SUM(X13:X15)</f>
        <v>3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5</v>
      </c>
      <c r="AC16" s="16">
        <f>SUM(X16:AB16)</f>
        <v>8</v>
      </c>
      <c r="AD16" s="16">
        <v>8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1</v>
      </c>
      <c r="AJ16" s="14">
        <f>SUM(AJ13:AJ15)</f>
        <v>0</v>
      </c>
      <c r="AK16" s="15">
        <f>SUM(AK13:AK15)</f>
        <v>7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3</v>
      </c>
      <c r="D19" s="186">
        <f t="shared" si="0"/>
        <v>6</v>
      </c>
      <c r="E19" s="178">
        <f t="shared" si="0"/>
        <v>5</v>
      </c>
      <c r="F19" s="169">
        <f t="shared" si="0"/>
        <v>0</v>
      </c>
      <c r="G19" s="169">
        <f t="shared" si="0"/>
        <v>4</v>
      </c>
      <c r="H19" s="166">
        <f t="shared" si="0"/>
        <v>18</v>
      </c>
      <c r="I19" s="167">
        <f>SUM(S19)</f>
        <v>12</v>
      </c>
      <c r="J19">
        <f>SUM(T19)</f>
        <v>20</v>
      </c>
      <c r="K19" s="8">
        <f>SUM(U19)</f>
        <v>21</v>
      </c>
      <c r="L19" s="46" t="s">
        <v>5</v>
      </c>
      <c r="M19" s="46"/>
      <c r="N19" s="110">
        <f t="shared" ref="N19:S19" si="1">SUM(N16)+N8</f>
        <v>6</v>
      </c>
      <c r="O19" s="111">
        <f t="shared" si="1"/>
        <v>4</v>
      </c>
      <c r="P19" s="112">
        <f t="shared" si="1"/>
        <v>1</v>
      </c>
      <c r="Q19" s="46">
        <f t="shared" si="1"/>
        <v>0</v>
      </c>
      <c r="R19" s="46">
        <f t="shared" si="1"/>
        <v>1</v>
      </c>
      <c r="S19" s="31">
        <f t="shared" si="1"/>
        <v>12</v>
      </c>
      <c r="T19">
        <v>20</v>
      </c>
      <c r="U19">
        <v>21</v>
      </c>
      <c r="X19" s="113">
        <f t="shared" ref="X19:AB19" si="2">SUM(X16)+X8</f>
        <v>7</v>
      </c>
      <c r="Y19" s="114">
        <f t="shared" si="2"/>
        <v>4</v>
      </c>
      <c r="Z19" s="115">
        <f t="shared" si="2"/>
        <v>0</v>
      </c>
      <c r="AA19" s="16">
        <f t="shared" si="2"/>
        <v>0</v>
      </c>
      <c r="AB19" s="16">
        <f t="shared" si="2"/>
        <v>9</v>
      </c>
      <c r="AC19" s="16">
        <f>SUM(AC16)+AC8</f>
        <v>20</v>
      </c>
      <c r="AD19" s="16">
        <f>SUM(AD16)+AD8</f>
        <v>21</v>
      </c>
    </row>
    <row r="20" spans="1:30" x14ac:dyDescent="0.25">
      <c r="A20" s="177" t="s">
        <v>451</v>
      </c>
      <c r="B20" s="181">
        <v>2012</v>
      </c>
      <c r="C20" s="170">
        <f>SUM(N19)</f>
        <v>6</v>
      </c>
      <c r="D20" s="171">
        <f>SUM(O19)</f>
        <v>4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7</v>
      </c>
      <c r="D21" s="174">
        <f>SUM(Y19)</f>
        <v>4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8</v>
      </c>
      <c r="O23" s="50">
        <v>6</v>
      </c>
      <c r="P23" s="50">
        <v>8</v>
      </c>
      <c r="Q23" s="50">
        <f>SUM(N23:P23)</f>
        <v>22</v>
      </c>
      <c r="R23" s="30"/>
      <c r="S23" s="107"/>
      <c r="V23" s="7" t="s">
        <v>457</v>
      </c>
      <c r="X23" s="26">
        <v>3</v>
      </c>
      <c r="Y23" s="26">
        <v>4</v>
      </c>
      <c r="Z23" s="26">
        <v>3</v>
      </c>
      <c r="AA23" s="26">
        <f>SUM(X23:Z23)</f>
        <v>10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3</v>
      </c>
      <c r="D25" s="162">
        <v>5</v>
      </c>
      <c r="E25" s="162">
        <v>6</v>
      </c>
      <c r="F25" s="162">
        <f>SUM(C25:E25)</f>
        <v>14</v>
      </c>
      <c r="G25" s="30"/>
      <c r="H25" s="162">
        <f>SUM(F25)</f>
        <v>14</v>
      </c>
      <c r="I25" s="50">
        <f>SUM(Q23)</f>
        <v>22</v>
      </c>
      <c r="J25" s="26">
        <f>SUM(AA23)</f>
        <v>10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37" width="9.140625" style="133"/>
  </cols>
  <sheetData>
    <row r="1" spans="1:37" x14ac:dyDescent="0.25">
      <c r="A1" s="159" t="s">
        <v>634</v>
      </c>
      <c r="B1" s="159"/>
      <c r="C1" s="46" t="s">
        <v>611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611</v>
      </c>
      <c r="O1" s="30"/>
      <c r="P1" s="30"/>
      <c r="Q1" s="30"/>
      <c r="R1" s="30"/>
      <c r="S1" s="31"/>
      <c r="AC1" s="23"/>
      <c r="AD1" s="23"/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AC2" s="23"/>
      <c r="AD2" s="23"/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AC3" s="23"/>
      <c r="AD3" s="2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23"/>
      <c r="Y4" s="23"/>
      <c r="Z4" s="23"/>
      <c r="AA4" s="23"/>
      <c r="AB4" s="23"/>
      <c r="AC4" s="23"/>
      <c r="AD4" s="23"/>
      <c r="AG4" s="23"/>
      <c r="AH4" s="23"/>
      <c r="AI4" s="23"/>
      <c r="AJ4" s="23"/>
      <c r="AK4" s="23"/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AC5" s="23"/>
      <c r="AD5" s="23"/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AC6" s="23"/>
      <c r="AD6" s="23"/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AC7" s="23"/>
      <c r="AD7" s="23"/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X8" s="23"/>
      <c r="Y8" s="23"/>
      <c r="Z8" s="23"/>
      <c r="AA8" s="23"/>
      <c r="AB8" s="23"/>
      <c r="AC8" s="23"/>
      <c r="AD8" s="23"/>
      <c r="AG8" s="23"/>
      <c r="AH8" s="23"/>
      <c r="AI8" s="23"/>
      <c r="AJ8" s="23"/>
      <c r="AK8" s="23"/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23"/>
      <c r="AD9" s="23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AC10" s="23"/>
      <c r="AD10" s="23"/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AC11" s="23"/>
      <c r="AD11" s="2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23"/>
      <c r="Y12" s="23"/>
      <c r="Z12" s="23"/>
      <c r="AA12" s="23"/>
      <c r="AB12" s="23"/>
      <c r="AC12" s="23"/>
      <c r="AD12" s="23"/>
      <c r="AG12" s="23"/>
      <c r="AH12" s="23"/>
      <c r="AI12" s="23"/>
      <c r="AJ12" s="23"/>
      <c r="AK12" s="23"/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AC13" s="23"/>
      <c r="AD13" s="23"/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AC14" s="23"/>
      <c r="AD14" s="23"/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AC15" s="23"/>
      <c r="AD15" s="23"/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1</v>
      </c>
      <c r="I16" s="31">
        <f>SUM(S16)</f>
        <v>0</v>
      </c>
      <c r="J16">
        <f>SUM(T16)</f>
        <v>0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X16" s="23"/>
      <c r="Y16" s="23"/>
      <c r="Z16" s="23"/>
      <c r="AA16" s="23"/>
      <c r="AB16" s="23"/>
      <c r="AC16" s="23"/>
      <c r="AD16" s="23"/>
      <c r="AG16" s="23"/>
      <c r="AH16" s="23"/>
      <c r="AI16" s="23"/>
      <c r="AJ16" s="23"/>
      <c r="AK16" s="23"/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23"/>
      <c r="AD17" s="23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23"/>
      <c r="Y18" s="23"/>
      <c r="Z18" s="23"/>
      <c r="AA18" s="23"/>
      <c r="AB18" s="130"/>
      <c r="AC18" s="23"/>
      <c r="AD18" s="23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1</v>
      </c>
      <c r="H19" s="166">
        <f t="shared" si="0"/>
        <v>1</v>
      </c>
      <c r="I19" s="167">
        <f>SUM(S19)</f>
        <v>0</v>
      </c>
      <c r="J19">
        <f>SUM(T19)</f>
        <v>0</v>
      </c>
      <c r="K19" s="8">
        <f>SUM(U19)</f>
        <v>0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0</v>
      </c>
      <c r="X19" s="23"/>
      <c r="Y19" s="23"/>
      <c r="Z19" s="23"/>
      <c r="AA19" s="23"/>
      <c r="AB19" s="23"/>
      <c r="AC19" s="23"/>
      <c r="AD19" s="23"/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3"/>
      <c r="Y22" s="23"/>
      <c r="Z22" s="23"/>
      <c r="AA22" s="23"/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1</v>
      </c>
      <c r="P23" s="50">
        <v>0</v>
      </c>
      <c r="Q23" s="50">
        <f>SUM(N23:P23)</f>
        <v>1</v>
      </c>
      <c r="R23" s="30"/>
      <c r="S23" s="107"/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1</v>
      </c>
      <c r="F25" s="162">
        <f>SUM(C25:E25)</f>
        <v>1</v>
      </c>
      <c r="G25" s="30"/>
      <c r="H25" s="162">
        <f>SUM(F25)</f>
        <v>1</v>
      </c>
      <c r="I25" s="50">
        <f>SUM(Q23)</f>
        <v>1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166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166</v>
      </c>
      <c r="O1" s="30"/>
      <c r="P1" s="30"/>
      <c r="Q1" s="30"/>
      <c r="R1" s="30"/>
      <c r="S1" s="31"/>
      <c r="V1" s="117" t="s">
        <v>347</v>
      </c>
      <c r="W1" s="109"/>
      <c r="X1" t="s">
        <v>166</v>
      </c>
      <c r="AC1" s="16"/>
      <c r="AD1" s="16"/>
      <c r="AE1" t="s">
        <v>6</v>
      </c>
      <c r="AG1" t="s">
        <v>166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1</v>
      </c>
      <c r="Y7" s="12">
        <v>1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1</v>
      </c>
      <c r="AH7" s="12">
        <v>1</v>
      </c>
      <c r="AI7" s="12">
        <v>1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3</v>
      </c>
      <c r="K8" s="8">
        <f>SUM(U8)</f>
        <v>4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3</v>
      </c>
      <c r="U8">
        <v>4</v>
      </c>
      <c r="V8" s="7" t="s">
        <v>5</v>
      </c>
      <c r="X8" s="13">
        <f>SUM(X5:X7)</f>
        <v>1</v>
      </c>
      <c r="Y8" s="14">
        <f>SUM(Y5:Y7)</f>
        <v>1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3</v>
      </c>
      <c r="AD8" s="16">
        <v>4</v>
      </c>
      <c r="AE8" t="s">
        <v>5</v>
      </c>
      <c r="AG8" s="13">
        <f>SUM(AG5:AG7)</f>
        <v>1</v>
      </c>
      <c r="AH8" s="14">
        <f>SUM(AH5:AH7)</f>
        <v>1</v>
      </c>
      <c r="AI8" s="14">
        <f>SUM(AI5:AI7)</f>
        <v>1</v>
      </c>
      <c r="AJ8" s="14">
        <f>SUM(AJ5:AJ7)</f>
        <v>0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1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1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1</v>
      </c>
      <c r="AC14" s="16"/>
      <c r="AD14" s="16"/>
      <c r="AE14" s="7"/>
      <c r="AF14" s="8">
        <v>2</v>
      </c>
      <c r="AG14" s="12">
        <v>1</v>
      </c>
      <c r="AH14" s="12">
        <v>0</v>
      </c>
      <c r="AI14" s="12">
        <v>0</v>
      </c>
      <c r="AJ14" s="12">
        <v>0</v>
      </c>
      <c r="AK14" s="12">
        <v>2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1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1</v>
      </c>
      <c r="Y15" s="12">
        <v>1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0</v>
      </c>
      <c r="AJ15" s="12">
        <v>0</v>
      </c>
      <c r="AK15" s="12">
        <v>3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1</v>
      </c>
      <c r="E16" s="44">
        <f>SUM(E13:E15)</f>
        <v>1</v>
      </c>
      <c r="F16" s="44">
        <f>SUM(F13:F15)</f>
        <v>0</v>
      </c>
      <c r="G16" s="45">
        <f>SUM(G13:G15)</f>
        <v>0</v>
      </c>
      <c r="H16" s="160">
        <f>SUM(C16:G16)</f>
        <v>2</v>
      </c>
      <c r="I16" s="31">
        <f>SUM(S16)</f>
        <v>3</v>
      </c>
      <c r="J16">
        <f>SUM(T16)</f>
        <v>4</v>
      </c>
      <c r="K16" s="8">
        <f>SUM(U16)</f>
        <v>7</v>
      </c>
      <c r="L16" s="30" t="s">
        <v>5</v>
      </c>
      <c r="M16" s="30"/>
      <c r="N16" s="43">
        <f>SUM(N13:N15)</f>
        <v>0</v>
      </c>
      <c r="O16" s="44">
        <f>SUM(O13:O15)</f>
        <v>2</v>
      </c>
      <c r="P16" s="44">
        <f>SUM(P13:P15)</f>
        <v>0</v>
      </c>
      <c r="Q16" s="44">
        <f>SUM(Q13:Q15)</f>
        <v>0</v>
      </c>
      <c r="R16" s="45">
        <f>SUM(R13:R15)</f>
        <v>1</v>
      </c>
      <c r="S16" s="31">
        <f>SUM(N16:R16)</f>
        <v>3</v>
      </c>
      <c r="T16">
        <v>4</v>
      </c>
      <c r="U16">
        <v>7</v>
      </c>
      <c r="V16" s="7" t="s">
        <v>5</v>
      </c>
      <c r="X16" s="13">
        <f>SUM(X13:X15)</f>
        <v>1</v>
      </c>
      <c r="Y16" s="14">
        <f>SUM(Y13:Y15)</f>
        <v>1</v>
      </c>
      <c r="Z16" s="14">
        <f>SUM(Z13:Z15)</f>
        <v>0</v>
      </c>
      <c r="AA16" s="14">
        <f>SUM(AA13:AA15)</f>
        <v>0</v>
      </c>
      <c r="AB16" s="15">
        <f>SUM(AB13:AB15)</f>
        <v>2</v>
      </c>
      <c r="AC16" s="16">
        <f>SUM(X16:AB16)</f>
        <v>4</v>
      </c>
      <c r="AD16" s="16">
        <v>7</v>
      </c>
      <c r="AE16" t="s">
        <v>5</v>
      </c>
      <c r="AG16" s="13">
        <f>SUM(AG13:AG15)</f>
        <v>2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5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1</v>
      </c>
      <c r="E19" s="178">
        <f t="shared" si="0"/>
        <v>1</v>
      </c>
      <c r="F19" s="169">
        <f t="shared" si="0"/>
        <v>0</v>
      </c>
      <c r="G19" s="169">
        <f t="shared" si="0"/>
        <v>0</v>
      </c>
      <c r="H19" s="166">
        <f t="shared" si="0"/>
        <v>2</v>
      </c>
      <c r="I19" s="167">
        <f>SUM(S19)</f>
        <v>3</v>
      </c>
      <c r="J19">
        <f>SUM(T19)</f>
        <v>7</v>
      </c>
      <c r="K19" s="8">
        <f>SUM(U19)</f>
        <v>11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2</v>
      </c>
      <c r="P19" s="112">
        <f t="shared" si="1"/>
        <v>0</v>
      </c>
      <c r="Q19" s="46">
        <f t="shared" si="1"/>
        <v>0</v>
      </c>
      <c r="R19" s="46">
        <f t="shared" si="1"/>
        <v>1</v>
      </c>
      <c r="S19" s="31">
        <f t="shared" si="1"/>
        <v>3</v>
      </c>
      <c r="T19">
        <v>7</v>
      </c>
      <c r="U19">
        <v>11</v>
      </c>
      <c r="X19" s="113">
        <f t="shared" ref="X19:AB19" si="2">SUM(X16)+X8</f>
        <v>2</v>
      </c>
      <c r="Y19" s="114">
        <f t="shared" si="2"/>
        <v>2</v>
      </c>
      <c r="Z19" s="115">
        <f t="shared" si="2"/>
        <v>0</v>
      </c>
      <c r="AA19" s="16">
        <f t="shared" si="2"/>
        <v>0</v>
      </c>
      <c r="AB19" s="16">
        <f t="shared" si="2"/>
        <v>3</v>
      </c>
      <c r="AC19" s="16">
        <f>SUM(AC16)+AC8</f>
        <v>7</v>
      </c>
      <c r="AD19" s="16">
        <f>SUM(AD16)+AD8</f>
        <v>11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2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2</v>
      </c>
      <c r="D21" s="174">
        <f>SUM(Y19)</f>
        <v>2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2</v>
      </c>
      <c r="P23" s="50">
        <v>0</v>
      </c>
      <c r="Q23" s="50">
        <f>SUM(N23:P23)</f>
        <v>2</v>
      </c>
      <c r="R23" s="30"/>
      <c r="S23" s="107"/>
      <c r="V23" s="7" t="s">
        <v>457</v>
      </c>
      <c r="X23" s="26">
        <v>13</v>
      </c>
      <c r="Y23" s="26">
        <v>8</v>
      </c>
      <c r="Z23" s="26">
        <v>1</v>
      </c>
      <c r="AA23" s="26">
        <f>SUM(X23:Z23)</f>
        <v>22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1</v>
      </c>
      <c r="E25" s="162">
        <v>2</v>
      </c>
      <c r="F25" s="162">
        <f>SUM(C25:E25)</f>
        <v>4</v>
      </c>
      <c r="G25" s="30"/>
      <c r="H25" s="162">
        <f>SUM(F25)</f>
        <v>4</v>
      </c>
      <c r="I25" s="50">
        <f>SUM(Q23)</f>
        <v>2</v>
      </c>
      <c r="J25" s="26">
        <f>SUM(AA23)</f>
        <v>22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1" sqref="G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475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475</v>
      </c>
      <c r="O1" s="30"/>
      <c r="P1" s="30"/>
      <c r="Q1" s="30"/>
      <c r="R1" s="30"/>
      <c r="S1" s="31"/>
      <c r="V1" s="117" t="s">
        <v>347</v>
      </c>
      <c r="W1" s="109"/>
      <c r="X1" s="137" t="s">
        <v>475</v>
      </c>
      <c r="Y1" s="118"/>
      <c r="AE1" s="16"/>
      <c r="AF1" s="16"/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/>
      <c r="AG3" s="1"/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/>
      <c r="AH4" s="5"/>
      <c r="AI4" s="5"/>
      <c r="AJ4" s="5"/>
      <c r="AK4" s="6"/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/>
      <c r="AF5" s="3"/>
      <c r="AG5" s="12"/>
      <c r="AH5" s="12"/>
      <c r="AI5" s="12"/>
      <c r="AJ5" s="12"/>
      <c r="AK5" s="12"/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/>
      <c r="AG6" s="12"/>
      <c r="AH6" s="12"/>
      <c r="AI6" s="12"/>
      <c r="AJ6" s="12"/>
      <c r="AK6" s="12"/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/>
      <c r="AG7" s="12"/>
      <c r="AH7" s="12"/>
      <c r="AI7" s="12"/>
      <c r="AJ7" s="12"/>
      <c r="AK7" s="12"/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/>
      <c r="AG8" s="13"/>
      <c r="AH8" s="14"/>
      <c r="AI8" s="14"/>
      <c r="AJ8" s="14"/>
      <c r="AK8" s="15"/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/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/>
      <c r="AH12" s="5"/>
      <c r="AI12" s="5"/>
      <c r="AJ12" s="5"/>
      <c r="AK12" s="6"/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/>
      <c r="AF13" s="3"/>
      <c r="AG13" s="12"/>
      <c r="AH13" s="12"/>
      <c r="AI13" s="12"/>
      <c r="AJ13" s="12"/>
      <c r="AK13" s="12"/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/>
      <c r="AG14" s="12"/>
      <c r="AH14" s="12"/>
      <c r="AI14" s="12"/>
      <c r="AJ14" s="12"/>
      <c r="AK14" s="12"/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/>
      <c r="AG15" s="12"/>
      <c r="AH15" s="12"/>
      <c r="AI15" s="12"/>
      <c r="AJ15" s="12"/>
      <c r="AK15" s="12"/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0</v>
      </c>
      <c r="J16">
        <f>SUM(T16)</f>
        <v>0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0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/>
      <c r="AG16" s="13"/>
      <c r="AH16" s="14"/>
      <c r="AI16" s="14"/>
      <c r="AJ16" s="14"/>
      <c r="AK16" s="15"/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0</v>
      </c>
      <c r="I19" s="167">
        <f>SUM(S19)</f>
        <v>0</v>
      </c>
      <c r="J19">
        <f>SUM(T19)</f>
        <v>0</v>
      </c>
      <c r="K19" s="8">
        <f>SUM(U19)</f>
        <v>0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0</v>
      </c>
      <c r="T19">
        <v>0</v>
      </c>
      <c r="U19">
        <v>0</v>
      </c>
      <c r="V19" s="7" t="s">
        <v>5</v>
      </c>
      <c r="X19" s="113">
        <f t="shared" ref="X19:AC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0</v>
      </c>
      <c r="AC19" s="16">
        <f t="shared" si="2"/>
        <v>0</v>
      </c>
      <c r="AD19" s="16"/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X20">
        <v>2011</v>
      </c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1</v>
      </c>
      <c r="Q23" s="50">
        <f>SUM(N23:P23)</f>
        <v>1</v>
      </c>
      <c r="R23" s="30"/>
      <c r="S23" s="107"/>
      <c r="V23" s="7" t="s">
        <v>457</v>
      </c>
      <c r="X23" s="26">
        <v>0</v>
      </c>
      <c r="Y23" s="26">
        <v>1</v>
      </c>
      <c r="Z23" s="26">
        <v>0</v>
      </c>
      <c r="AA23" s="26">
        <f>SUM(X23:Z23)</f>
        <v>1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1</v>
      </c>
      <c r="F25" s="162">
        <f>SUM(C25:E25)</f>
        <v>1</v>
      </c>
      <c r="G25" s="30"/>
      <c r="H25" s="162">
        <f>SUM(F25)</f>
        <v>1</v>
      </c>
      <c r="I25" s="50">
        <f>SUM(Q23)</f>
        <v>1</v>
      </c>
      <c r="J25" s="26">
        <f>SUM(AA23)</f>
        <v>1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12"/>
  <dimension ref="A1:AK29"/>
  <sheetViews>
    <sheetView workbookViewId="0">
      <selection activeCell="B3" sqref="B3"/>
    </sheetView>
  </sheetViews>
  <sheetFormatPr defaultRowHeight="15" x14ac:dyDescent="0.25"/>
  <cols>
    <col min="22" max="22" width="9.140625" style="7"/>
    <col min="24" max="24" width="10.7109375" bestFit="1" customWidth="1"/>
    <col min="25" max="25" width="9.85546875" customWidth="1"/>
    <col min="31" max="31" width="9.140625" style="7"/>
    <col min="280" max="280" width="10.7109375" bestFit="1" customWidth="1"/>
    <col min="281" max="281" width="9.85546875" customWidth="1"/>
    <col min="536" max="536" width="10.7109375" bestFit="1" customWidth="1"/>
    <col min="537" max="537" width="9.85546875" customWidth="1"/>
    <col min="792" max="792" width="10.7109375" bestFit="1" customWidth="1"/>
    <col min="793" max="793" width="9.85546875" customWidth="1"/>
    <col min="1048" max="1048" width="10.7109375" bestFit="1" customWidth="1"/>
    <col min="1049" max="1049" width="9.85546875" customWidth="1"/>
    <col min="1304" max="1304" width="10.7109375" bestFit="1" customWidth="1"/>
    <col min="1305" max="1305" width="9.85546875" customWidth="1"/>
    <col min="1560" max="1560" width="10.7109375" bestFit="1" customWidth="1"/>
    <col min="1561" max="1561" width="9.85546875" customWidth="1"/>
    <col min="1816" max="1816" width="10.7109375" bestFit="1" customWidth="1"/>
    <col min="1817" max="1817" width="9.85546875" customWidth="1"/>
    <col min="2072" max="2072" width="10.7109375" bestFit="1" customWidth="1"/>
    <col min="2073" max="2073" width="9.85546875" customWidth="1"/>
    <col min="2328" max="2328" width="10.7109375" bestFit="1" customWidth="1"/>
    <col min="2329" max="2329" width="9.85546875" customWidth="1"/>
    <col min="2584" max="2584" width="10.7109375" bestFit="1" customWidth="1"/>
    <col min="2585" max="2585" width="9.85546875" customWidth="1"/>
    <col min="2840" max="2840" width="10.7109375" bestFit="1" customWidth="1"/>
    <col min="2841" max="2841" width="9.85546875" customWidth="1"/>
    <col min="3096" max="3096" width="10.7109375" bestFit="1" customWidth="1"/>
    <col min="3097" max="3097" width="9.85546875" customWidth="1"/>
    <col min="3352" max="3352" width="10.7109375" bestFit="1" customWidth="1"/>
    <col min="3353" max="3353" width="9.85546875" customWidth="1"/>
    <col min="3608" max="3608" width="10.7109375" bestFit="1" customWidth="1"/>
    <col min="3609" max="3609" width="9.85546875" customWidth="1"/>
    <col min="3864" max="3864" width="10.7109375" bestFit="1" customWidth="1"/>
    <col min="3865" max="3865" width="9.85546875" customWidth="1"/>
    <col min="4120" max="4120" width="10.7109375" bestFit="1" customWidth="1"/>
    <col min="4121" max="4121" width="9.85546875" customWidth="1"/>
    <col min="4376" max="4376" width="10.7109375" bestFit="1" customWidth="1"/>
    <col min="4377" max="4377" width="9.85546875" customWidth="1"/>
    <col min="4632" max="4632" width="10.7109375" bestFit="1" customWidth="1"/>
    <col min="4633" max="4633" width="9.85546875" customWidth="1"/>
    <col min="4888" max="4888" width="10.7109375" bestFit="1" customWidth="1"/>
    <col min="4889" max="4889" width="9.85546875" customWidth="1"/>
    <col min="5144" max="5144" width="10.7109375" bestFit="1" customWidth="1"/>
    <col min="5145" max="5145" width="9.85546875" customWidth="1"/>
    <col min="5400" max="5400" width="10.7109375" bestFit="1" customWidth="1"/>
    <col min="5401" max="5401" width="9.85546875" customWidth="1"/>
    <col min="5656" max="5656" width="10.7109375" bestFit="1" customWidth="1"/>
    <col min="5657" max="5657" width="9.85546875" customWidth="1"/>
    <col min="5912" max="5912" width="10.7109375" bestFit="1" customWidth="1"/>
    <col min="5913" max="5913" width="9.85546875" customWidth="1"/>
    <col min="6168" max="6168" width="10.7109375" bestFit="1" customWidth="1"/>
    <col min="6169" max="6169" width="9.85546875" customWidth="1"/>
    <col min="6424" max="6424" width="10.7109375" bestFit="1" customWidth="1"/>
    <col min="6425" max="6425" width="9.85546875" customWidth="1"/>
    <col min="6680" max="6680" width="10.7109375" bestFit="1" customWidth="1"/>
    <col min="6681" max="6681" width="9.85546875" customWidth="1"/>
    <col min="6936" max="6936" width="10.7109375" bestFit="1" customWidth="1"/>
    <col min="6937" max="6937" width="9.85546875" customWidth="1"/>
    <col min="7192" max="7192" width="10.7109375" bestFit="1" customWidth="1"/>
    <col min="7193" max="7193" width="9.85546875" customWidth="1"/>
    <col min="7448" max="7448" width="10.7109375" bestFit="1" customWidth="1"/>
    <col min="7449" max="7449" width="9.85546875" customWidth="1"/>
    <col min="7704" max="7704" width="10.7109375" bestFit="1" customWidth="1"/>
    <col min="7705" max="7705" width="9.85546875" customWidth="1"/>
    <col min="7960" max="7960" width="10.7109375" bestFit="1" customWidth="1"/>
    <col min="7961" max="7961" width="9.85546875" customWidth="1"/>
    <col min="8216" max="8216" width="10.7109375" bestFit="1" customWidth="1"/>
    <col min="8217" max="8217" width="9.85546875" customWidth="1"/>
    <col min="8472" max="8472" width="10.7109375" bestFit="1" customWidth="1"/>
    <col min="8473" max="8473" width="9.85546875" customWidth="1"/>
    <col min="8728" max="8728" width="10.7109375" bestFit="1" customWidth="1"/>
    <col min="8729" max="8729" width="9.85546875" customWidth="1"/>
    <col min="8984" max="8984" width="10.7109375" bestFit="1" customWidth="1"/>
    <col min="8985" max="8985" width="9.85546875" customWidth="1"/>
    <col min="9240" max="9240" width="10.7109375" bestFit="1" customWidth="1"/>
    <col min="9241" max="9241" width="9.85546875" customWidth="1"/>
    <col min="9496" max="9496" width="10.7109375" bestFit="1" customWidth="1"/>
    <col min="9497" max="9497" width="9.85546875" customWidth="1"/>
    <col min="9752" max="9752" width="10.7109375" bestFit="1" customWidth="1"/>
    <col min="9753" max="9753" width="9.85546875" customWidth="1"/>
    <col min="10008" max="10008" width="10.7109375" bestFit="1" customWidth="1"/>
    <col min="10009" max="10009" width="9.85546875" customWidth="1"/>
    <col min="10264" max="10264" width="10.7109375" bestFit="1" customWidth="1"/>
    <col min="10265" max="10265" width="9.85546875" customWidth="1"/>
    <col min="10520" max="10520" width="10.7109375" bestFit="1" customWidth="1"/>
    <col min="10521" max="10521" width="9.85546875" customWidth="1"/>
    <col min="10776" max="10776" width="10.7109375" bestFit="1" customWidth="1"/>
    <col min="10777" max="10777" width="9.85546875" customWidth="1"/>
    <col min="11032" max="11032" width="10.7109375" bestFit="1" customWidth="1"/>
    <col min="11033" max="11033" width="9.85546875" customWidth="1"/>
    <col min="11288" max="11288" width="10.7109375" bestFit="1" customWidth="1"/>
    <col min="11289" max="11289" width="9.85546875" customWidth="1"/>
    <col min="11544" max="11544" width="10.7109375" bestFit="1" customWidth="1"/>
    <col min="11545" max="11545" width="9.85546875" customWidth="1"/>
    <col min="11800" max="11800" width="10.7109375" bestFit="1" customWidth="1"/>
    <col min="11801" max="11801" width="9.85546875" customWidth="1"/>
    <col min="12056" max="12056" width="10.7109375" bestFit="1" customWidth="1"/>
    <col min="12057" max="12057" width="9.85546875" customWidth="1"/>
    <col min="12312" max="12312" width="10.7109375" bestFit="1" customWidth="1"/>
    <col min="12313" max="12313" width="9.85546875" customWidth="1"/>
    <col min="12568" max="12568" width="10.7109375" bestFit="1" customWidth="1"/>
    <col min="12569" max="12569" width="9.85546875" customWidth="1"/>
    <col min="12824" max="12824" width="10.7109375" bestFit="1" customWidth="1"/>
    <col min="12825" max="12825" width="9.85546875" customWidth="1"/>
    <col min="13080" max="13080" width="10.7109375" bestFit="1" customWidth="1"/>
    <col min="13081" max="13081" width="9.85546875" customWidth="1"/>
    <col min="13336" max="13336" width="10.7109375" bestFit="1" customWidth="1"/>
    <col min="13337" max="13337" width="9.85546875" customWidth="1"/>
    <col min="13592" max="13592" width="10.7109375" bestFit="1" customWidth="1"/>
    <col min="13593" max="13593" width="9.85546875" customWidth="1"/>
    <col min="13848" max="13848" width="10.7109375" bestFit="1" customWidth="1"/>
    <col min="13849" max="13849" width="9.85546875" customWidth="1"/>
    <col min="14104" max="14104" width="10.7109375" bestFit="1" customWidth="1"/>
    <col min="14105" max="14105" width="9.85546875" customWidth="1"/>
    <col min="14360" max="14360" width="10.7109375" bestFit="1" customWidth="1"/>
    <col min="14361" max="14361" width="9.85546875" customWidth="1"/>
    <col min="14616" max="14616" width="10.7109375" bestFit="1" customWidth="1"/>
    <col min="14617" max="14617" width="9.85546875" customWidth="1"/>
    <col min="14872" max="14872" width="10.7109375" bestFit="1" customWidth="1"/>
    <col min="14873" max="14873" width="9.85546875" customWidth="1"/>
    <col min="15128" max="15128" width="10.7109375" bestFit="1" customWidth="1"/>
    <col min="15129" max="15129" width="9.85546875" customWidth="1"/>
    <col min="15384" max="15384" width="10.7109375" bestFit="1" customWidth="1"/>
    <col min="15385" max="15385" width="9.85546875" customWidth="1"/>
    <col min="15640" max="15640" width="10.7109375" bestFit="1" customWidth="1"/>
    <col min="15641" max="15641" width="9.85546875" customWidth="1"/>
    <col min="15896" max="15896" width="10.7109375" bestFit="1" customWidth="1"/>
    <col min="15897" max="15897" width="9.85546875" customWidth="1"/>
    <col min="16152" max="16152" width="10.7109375" bestFit="1" customWidth="1"/>
    <col min="16153" max="16153" width="9.85546875" customWidth="1"/>
  </cols>
  <sheetData>
    <row r="1" spans="1:37" x14ac:dyDescent="0.25">
      <c r="A1" s="90" t="s">
        <v>655</v>
      </c>
      <c r="B1" s="90"/>
      <c r="C1" s="90"/>
      <c r="L1" s="90" t="s">
        <v>541</v>
      </c>
      <c r="M1" s="90"/>
      <c r="N1" s="90"/>
      <c r="V1" s="87" t="s">
        <v>430</v>
      </c>
      <c r="W1" s="63"/>
      <c r="X1" s="63"/>
      <c r="AD1" s="18"/>
      <c r="AE1" s="88" t="s">
        <v>431</v>
      </c>
      <c r="AF1" s="59"/>
      <c r="AG1" s="59"/>
      <c r="AH1" s="18"/>
      <c r="AI1" s="18"/>
      <c r="AJ1" s="18"/>
      <c r="AK1" s="18"/>
    </row>
    <row r="2" spans="1:37" x14ac:dyDescent="0.25">
      <c r="A2" t="s">
        <v>3</v>
      </c>
      <c r="L2" t="s">
        <v>3</v>
      </c>
      <c r="V2" s="7" t="s">
        <v>3</v>
      </c>
      <c r="AD2" s="18"/>
      <c r="AE2" s="77" t="s">
        <v>3</v>
      </c>
      <c r="AF2" s="22"/>
      <c r="AG2" s="22"/>
      <c r="AH2" s="22"/>
      <c r="AI2" s="22"/>
      <c r="AJ2" s="22"/>
      <c r="AK2" s="22"/>
    </row>
    <row r="3" spans="1:37" x14ac:dyDescent="0.25">
      <c r="C3" s="1" t="s">
        <v>1</v>
      </c>
      <c r="D3" s="2"/>
      <c r="E3" s="2"/>
      <c r="F3" s="2"/>
      <c r="G3" s="3"/>
      <c r="H3" s="188">
        <v>2013</v>
      </c>
      <c r="I3" s="66">
        <v>2012</v>
      </c>
      <c r="J3" s="65">
        <v>2011</v>
      </c>
      <c r="K3" s="68">
        <v>2010</v>
      </c>
      <c r="N3" s="1" t="s">
        <v>1</v>
      </c>
      <c r="O3" s="2"/>
      <c r="P3" s="2"/>
      <c r="Q3" s="2"/>
      <c r="R3" s="3"/>
      <c r="S3" s="66">
        <v>2012</v>
      </c>
      <c r="T3" s="65">
        <v>2011</v>
      </c>
      <c r="U3" s="68">
        <v>2010</v>
      </c>
      <c r="X3" s="1" t="s">
        <v>1</v>
      </c>
      <c r="Y3" s="2"/>
      <c r="Z3" s="2"/>
      <c r="AA3" s="2"/>
      <c r="AB3" s="3"/>
      <c r="AC3" s="65">
        <v>2011</v>
      </c>
      <c r="AD3" s="68">
        <v>2010</v>
      </c>
      <c r="AE3" s="77"/>
      <c r="AF3" s="22"/>
      <c r="AG3" s="70" t="s">
        <v>1</v>
      </c>
      <c r="AH3" s="71"/>
      <c r="AI3" s="71"/>
      <c r="AJ3" s="71"/>
      <c r="AK3" s="72"/>
    </row>
    <row r="4" spans="1:37" x14ac:dyDescent="0.25">
      <c r="C4" s="4" t="s">
        <v>7</v>
      </c>
      <c r="D4" s="5" t="s">
        <v>8</v>
      </c>
      <c r="E4" s="5" t="s">
        <v>9</v>
      </c>
      <c r="F4" s="5" t="s">
        <v>10</v>
      </c>
      <c r="G4" s="6" t="s">
        <v>11</v>
      </c>
      <c r="H4" s="27"/>
      <c r="N4" s="4" t="s">
        <v>7</v>
      </c>
      <c r="O4" s="5" t="s">
        <v>8</v>
      </c>
      <c r="P4" s="5" t="s">
        <v>9</v>
      </c>
      <c r="Q4" s="5" t="s">
        <v>10</v>
      </c>
      <c r="R4" s="6" t="s">
        <v>11</v>
      </c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E4" s="77"/>
      <c r="AF4" s="22"/>
      <c r="AG4" s="73" t="s">
        <v>7</v>
      </c>
      <c r="AH4" s="74" t="s">
        <v>8</v>
      </c>
      <c r="AI4" s="74" t="s">
        <v>9</v>
      </c>
      <c r="AJ4" s="74" t="s">
        <v>10</v>
      </c>
      <c r="AK4" s="75" t="s">
        <v>11</v>
      </c>
    </row>
    <row r="5" spans="1:37" x14ac:dyDescent="0.25">
      <c r="A5" s="1" t="s">
        <v>2</v>
      </c>
      <c r="B5" s="3">
        <v>1</v>
      </c>
      <c r="C5" s="56">
        <f>Hseur1AlatPi!C5+Hseur2KemU!C5+Hseur3LapVe!C5+Hseur4LänRa!C5+Hseur5OH!C5+Hseur6PelPo!C5+Hseur7PosPy!C5+Hseur8S2000!C5+Hseur9YllRa!C5</f>
        <v>2</v>
      </c>
      <c r="D5" s="56">
        <f>Hseur1AlatPi!D5+Hseur2KemU!D5+Hseur3LapVe!D5+Hseur4LänRa!D5+Hseur5OH!D5+Hseur6PelPo!D5+Hseur7PosPy!D5+Hseur8S2000!D5+Hseur9YllRa!D5</f>
        <v>2</v>
      </c>
      <c r="E5" s="56">
        <f>Hseur1AlatPi!E5+Hseur2KemU!E5+Hseur3LapVe!E5+Hseur4LänRa!E5+Hseur5OH!E5+Hseur6PelPo!E5+Hseur7PosPy!E5+Hseur8S2000!E5+Hseur9YllRa!E5</f>
        <v>2</v>
      </c>
      <c r="F5" s="11">
        <f>Hseur1AlatPi!F5+Hseur2KemU!F5+Hseur3LapVe!F5+Hseur4LänRa!F5+Hseur5OH!F5+Hseur6PelPo!F5+Hseur7PosPy!F5+Hseur8S2000!F5+Hseur9YllRa!F5</f>
        <v>1</v>
      </c>
      <c r="G5" s="11">
        <f>Hseur1AlatPi!G5+Hseur2KemU!G5+Hseur3LapVe!G5+Hseur4LänRa!G5+Hseur5OH!G5+Hseur6PelPo!G5+Hseur7PosPy!G5+Hseur8S2000!G5+Hseur9YllRa!G5</f>
        <v>2</v>
      </c>
      <c r="H5" s="135"/>
      <c r="L5" s="1" t="s">
        <v>2</v>
      </c>
      <c r="M5" s="3">
        <v>1</v>
      </c>
      <c r="N5" s="56">
        <f>Hseur1AlatPi!N5+Hseur2KemU!N5+Hseur3LapVe!N5+Hseur4LänRa!N5+Hseur5OH!N5+Hseur6PelPo!N5+Hseur7PosPy!N5+Hseur8S2000!N5+Hseur9YllRa!N5</f>
        <v>1</v>
      </c>
      <c r="O5" s="56">
        <f>Hseur1AlatPi!O5+Hseur2KemU!O5+Hseur3LapVe!O5+Hseur4LänRa!O5+Hseur5OH!O5+Hseur6PelPo!O5+Hseur7PosPy!O5+Hseur8S2000!O5+Hseur9YllRa!O5</f>
        <v>3</v>
      </c>
      <c r="P5" s="56">
        <f>Hseur1AlatPi!P5+Hseur2KemU!P5+Hseur3LapVe!P5+Hseur4LänRa!P5+Hseur5OH!P5+Hseur6PelPo!P5+Hseur7PosPy!P5+Hseur8S2000!P5+Hseur9YllRa!P5</f>
        <v>3</v>
      </c>
      <c r="Q5" s="11">
        <f>Hseur1AlatPi!Q5+Hseur2KemU!Q5+Hseur3LapVe!Q5+Hseur4LänRa!Q5+Hseur5OH!Q5+Hseur6PelPo!Q5+Hseur7PosPy!Q5+Hseur8S2000!Q5+Hseur9YllRa!Q5</f>
        <v>1</v>
      </c>
      <c r="R5" s="11">
        <f>Hseur1AlatPi!R5+Hseur2KemU!R5+Hseur3LapVe!R5+Hseur4LänRa!R5+Hseur5OH!R5+Hseur6PelPo!R5+Hseur7PosPy!R5+Hseur8S2000!R5+Hseur9YllRa!R5</f>
        <v>1</v>
      </c>
      <c r="V5" s="1" t="s">
        <v>2</v>
      </c>
      <c r="W5" s="3">
        <v>1</v>
      </c>
      <c r="X5" s="53">
        <f>Hseur1AlatPi!X5+Hseur2KemU!X5+Hseur3LapVe!X5+Hseur4LänRa!X5+Hseur5OH!X5+Hseur6PelPo!X5+Hseur8S2000!X5</f>
        <v>2</v>
      </c>
      <c r="Y5" s="53">
        <f>Hseur1AlatPi!Y5+Hseur2KemU!Y5+Hseur3LapVe!Y5+Hseur4LänRa!Y5+Hseur5OH!Y5+Hseur6PelPo!Y5+Hseur8S2000!Y5</f>
        <v>2</v>
      </c>
      <c r="Z5" s="53">
        <f>Hseur1AlatPi!Z5+Hseur2KemU!Z5+Hseur3LapVe!Z5+Hseur4LänRa!Z5+Hseur5OH!Z5+Hseur6PelPo!Z5+Hseur8S2000!Z5</f>
        <v>4</v>
      </c>
      <c r="AA5" s="11">
        <f>Hseur1AlatPi!AA5+Hseur2KemU!AA5+Hseur3LapVe!AA5+Hseur4LänRa!AA5+Hseur5OH!AA5+Hseur6PelPo!AA5+Hseur8S2000!AA5</f>
        <v>0</v>
      </c>
      <c r="AB5" s="11">
        <f>Hseur1AlatPi!AB5+Hseur2KemU!AB5+Hseur3LapVe!AB5+Hseur4LänRa!AB5+Hseur5OH!AB5+Hseur6PelPo!AB5+Hseur8S2000!AB5</f>
        <v>2</v>
      </c>
      <c r="AE5" s="70" t="s">
        <v>2</v>
      </c>
      <c r="AF5" s="72">
        <v>1</v>
      </c>
      <c r="AG5" s="76">
        <v>2</v>
      </c>
      <c r="AH5" s="76">
        <v>3</v>
      </c>
      <c r="AI5" s="76">
        <v>1</v>
      </c>
      <c r="AJ5" s="22">
        <v>0</v>
      </c>
      <c r="AK5" s="22">
        <v>0</v>
      </c>
    </row>
    <row r="6" spans="1:37" x14ac:dyDescent="0.25">
      <c r="A6" s="7"/>
      <c r="B6" s="8">
        <v>2</v>
      </c>
      <c r="C6" s="56">
        <f>Hseur1AlatPi!C6+Hseur2KemU!C6+Hseur3LapVe!C6+Hseur4LänRa!C6+Hseur5OH!C6+Hseur6PelPo!C6+Hseur7PosPy!C6+Hseur8S2000!C6+Hseur9YllRa!C6</f>
        <v>0</v>
      </c>
      <c r="D6" s="56">
        <f>Hseur1AlatPi!D6+Hseur2KemU!D6+Hseur3LapVe!D6+Hseur4LänRa!D6+Hseur5OH!D6+Hseur6PelPo!D6+Hseur7PosPy!D6+Hseur8S2000!D6+Hseur9YllRa!D6</f>
        <v>3</v>
      </c>
      <c r="E6" s="56">
        <f>Hseur1AlatPi!E6+Hseur2KemU!E6+Hseur3LapVe!E6+Hseur4LänRa!E6+Hseur5OH!E6+Hseur6PelPo!E6+Hseur7PosPy!E6+Hseur8S2000!E6+Hseur9YllRa!E6</f>
        <v>0</v>
      </c>
      <c r="F6" s="11">
        <f>Hseur1AlatPi!F6+Hseur2KemU!F6+Hseur3LapVe!F6+Hseur4LänRa!F6+Hseur5OH!F6+Hseur6PelPo!F6+Hseur7PosPy!F6+Hseur8S2000!F6+Hseur9YllRa!F6</f>
        <v>3</v>
      </c>
      <c r="G6" s="11">
        <f>Hseur1AlatPi!G6+Hseur2KemU!G6+Hseur3LapVe!G6+Hseur4LänRa!G6+Hseur5OH!G6+Hseur6PelPo!G6+Hseur7PosPy!G6+Hseur8S2000!G6+Hseur9YllRa!G6</f>
        <v>5</v>
      </c>
      <c r="H6" s="135"/>
      <c r="L6" s="7"/>
      <c r="M6" s="8">
        <v>2</v>
      </c>
      <c r="N6" s="56">
        <f>Hseur1AlatPi!N6+Hseur2KemU!N6+Hseur3LapVe!N6+Hseur4LänRa!N6+Hseur5OH!N6+Hseur6PelPo!N6+Hseur7PosPy!N6+Hseur8S2000!N6+Hseur9YllRa!N6</f>
        <v>2</v>
      </c>
      <c r="O6" s="56">
        <f>Hseur1AlatPi!O6+Hseur2KemU!O6+Hseur3LapVe!O6+Hseur4LänRa!O6+Hseur5OH!O6+Hseur6PelPo!O6+Hseur7PosPy!O6+Hseur8S2000!O6+Hseur9YllRa!O6</f>
        <v>0</v>
      </c>
      <c r="P6" s="56">
        <f>Hseur1AlatPi!P6+Hseur2KemU!P6+Hseur3LapVe!P6+Hseur4LänRa!P6+Hseur5OH!P6+Hseur6PelPo!P6+Hseur7PosPy!P6+Hseur8S2000!P6+Hseur9YllRa!P6</f>
        <v>1</v>
      </c>
      <c r="Q6" s="11">
        <f>Hseur1AlatPi!Q6+Hseur2KemU!Q6+Hseur3LapVe!Q6+Hseur4LänRa!Q6+Hseur5OH!Q6+Hseur6PelPo!Q6+Hseur7PosPy!Q6+Hseur8S2000!Q6+Hseur9YllRa!Q6</f>
        <v>0</v>
      </c>
      <c r="R6" s="11">
        <f>Hseur1AlatPi!R6+Hseur2KemU!R6+Hseur3LapVe!R6+Hseur4LänRa!R6+Hseur5OH!R6+Hseur6PelPo!R6+Hseur7PosPy!R6+Hseur8S2000!R6+Hseur9YllRa!R6</f>
        <v>4</v>
      </c>
      <c r="W6" s="8">
        <v>2</v>
      </c>
      <c r="X6" s="53">
        <f>Hseur1AlatPi!X6+Hseur2KemU!X6+Hseur3LapVe!X6+Hseur4LänRa!X6+Hseur5OH!X6+Hseur6PelPo!X6+Hseur8S2000!X6</f>
        <v>2</v>
      </c>
      <c r="Y6" s="53">
        <f>Hseur1AlatPi!Y6+Hseur2KemU!Y6+Hseur3LapVe!Y6+Hseur4LänRa!Y6+Hseur5OH!Y6+Hseur6PelPo!Y6+Hseur8S2000!Y6</f>
        <v>1</v>
      </c>
      <c r="Z6" s="53">
        <f>Hseur1AlatPi!Z6+Hseur2KemU!Z6+Hseur3LapVe!Z6+Hseur4LänRa!Z6+Hseur5OH!Z6+Hseur6PelPo!Z6+Hseur8S2000!Z6</f>
        <v>1</v>
      </c>
      <c r="AA6" s="11">
        <f>Hseur1AlatPi!AA6+Hseur2KemU!AA6+Hseur3LapVe!AA6+Hseur4LänRa!AA6+Hseur5OH!AA6+Hseur6PelPo!AA6+Hseur8S2000!AA6</f>
        <v>1</v>
      </c>
      <c r="AB6" s="11">
        <f>Hseur1AlatPi!AB6+Hseur2KemU!AB6+Hseur3LapVe!AB6+Hseur4LänRa!AB6+Hseur5OH!AB6+Hseur6PelPo!AB6+Hseur8S2000!AB6</f>
        <v>5</v>
      </c>
      <c r="AE6" s="77"/>
      <c r="AF6" s="78">
        <v>2</v>
      </c>
      <c r="AG6" s="76">
        <v>2</v>
      </c>
      <c r="AH6" s="76">
        <v>2</v>
      </c>
      <c r="AI6" s="76">
        <v>0</v>
      </c>
      <c r="AJ6" s="22">
        <v>1</v>
      </c>
      <c r="AK6" s="22">
        <v>5</v>
      </c>
    </row>
    <row r="7" spans="1:37" x14ac:dyDescent="0.25">
      <c r="A7" s="9"/>
      <c r="B7" s="10">
        <v>3</v>
      </c>
      <c r="C7" s="56">
        <f>Hseur1AlatPi!C7+Hseur2KemU!C7+Hseur3LapVe!C7+Hseur4LänRa!C7+Hseur5OH!C7+Hseur6PelPo!C7+Hseur7PosPy!C7+Hseur8S2000!C7+Hseur9YllRa!C7</f>
        <v>1</v>
      </c>
      <c r="D7" s="56">
        <f>Hseur1AlatPi!D7+Hseur2KemU!D7+Hseur3LapVe!D7+Hseur4LänRa!D7+Hseur5OH!D7+Hseur6PelPo!D7+Hseur7PosPy!D7+Hseur8S2000!D7+Hseur9YllRa!D7</f>
        <v>0</v>
      </c>
      <c r="E7" s="56">
        <f>Hseur1AlatPi!E7+Hseur2KemU!E7+Hseur3LapVe!E7+Hseur4LänRa!E7+Hseur5OH!E7+Hseur6PelPo!E7+Hseur7PosPy!E7+Hseur8S2000!E7+Hseur9YllRa!E7</f>
        <v>2</v>
      </c>
      <c r="F7" s="11">
        <f>Hseur1AlatPi!F7+Hseur2KemU!F7+Hseur3LapVe!F7+Hseur4LänRa!F7+Hseur5OH!F7+Hseur6PelPo!F7+Hseur7PosPy!F7+Hseur8S2000!F7+Hseur9YllRa!F7</f>
        <v>0</v>
      </c>
      <c r="G7" s="11">
        <f>Hseur1AlatPi!G7+Hseur2KemU!G7+Hseur3LapVe!G7+Hseur4LänRa!G7+Hseur5OH!G7+Hseur6PelPo!G7+Hseur7PosPy!G7+Hseur8S2000!G7+Hseur9YllRa!G7</f>
        <v>3</v>
      </c>
      <c r="H7" s="135"/>
      <c r="L7" s="9"/>
      <c r="M7" s="10">
        <v>3</v>
      </c>
      <c r="N7" s="56">
        <f>Hseur1AlatPi!N7+Hseur2KemU!N7+Hseur3LapVe!N7+Hseur4LänRa!N7+Hseur5OH!N7+Hseur6PelPo!N7+Hseur7PosPy!N7+Hseur8S2000!N7+Hseur9YllRa!N7</f>
        <v>1</v>
      </c>
      <c r="O7" s="56">
        <f>Hseur1AlatPi!O7+Hseur2KemU!O7+Hseur3LapVe!O7+Hseur4LänRa!O7+Hseur5OH!O7+Hseur6PelPo!O7+Hseur7PosPy!O7+Hseur8S2000!O7+Hseur9YllRa!O7</f>
        <v>1</v>
      </c>
      <c r="P7" s="56">
        <f>Hseur1AlatPi!P7+Hseur2KemU!P7+Hseur3LapVe!P7+Hseur4LänRa!P7+Hseur5OH!P7+Hseur6PelPo!P7+Hseur7PosPy!P7+Hseur8S2000!P7+Hseur9YllRa!P7</f>
        <v>1</v>
      </c>
      <c r="Q7" s="11">
        <f>Hseur1AlatPi!Q7+Hseur2KemU!Q7+Hseur3LapVe!Q7+Hseur4LänRa!Q7+Hseur5OH!Q7+Hseur6PelPo!Q7+Hseur7PosPy!Q7+Hseur8S2000!Q7+Hseur9YllRa!Q7</f>
        <v>1</v>
      </c>
      <c r="R7" s="11">
        <f>Hseur1AlatPi!R7+Hseur2KemU!R7+Hseur3LapVe!R7+Hseur4LänRa!R7+Hseur5OH!R7+Hseur6PelPo!R7+Hseur7PosPy!R7+Hseur8S2000!R7+Hseur9YllRa!R7</f>
        <v>2</v>
      </c>
      <c r="V7" s="9"/>
      <c r="W7" s="10">
        <v>3</v>
      </c>
      <c r="X7" s="53">
        <f>Hseur1AlatPi!X7+Hseur2KemU!X7+Hseur3LapVe!X7+Hseur4LänRa!X7+Hseur5OH!X7+Hseur6PelPo!X7+Hseur8S2000!X7</f>
        <v>3</v>
      </c>
      <c r="Y7" s="53">
        <f>Hseur1AlatPi!Y7+Hseur2KemU!Y7+Hseur3LapVe!Y7+Hseur4LänRa!Y7+Hseur5OH!Y7+Hseur6PelPo!Y7+Hseur8S2000!Y7</f>
        <v>1</v>
      </c>
      <c r="Z7" s="53">
        <f>Hseur1AlatPi!Z7+Hseur2KemU!Z7+Hseur3LapVe!Z7+Hseur4LänRa!Z7+Hseur5OH!Z7+Hseur6PelPo!Z7+Hseur8S2000!Z7</f>
        <v>2</v>
      </c>
      <c r="AA7" s="11">
        <f>Hseur1AlatPi!AA7+Hseur2KemU!AA7+Hseur3LapVe!AA7+Hseur4LänRa!AA7+Hseur5OH!AA7+Hseur6PelPo!AA7+Hseur8S2000!AA7</f>
        <v>0</v>
      </c>
      <c r="AB7" s="11">
        <f>Hseur1AlatPi!AB7+Hseur2KemU!AB7+Hseur3LapVe!AB7+Hseur4LänRa!AB7+Hseur5OH!AB7+Hseur6PelPo!AB7+Hseur8S2000!AB7</f>
        <v>5</v>
      </c>
      <c r="AE7" s="79"/>
      <c r="AF7" s="80">
        <v>3</v>
      </c>
      <c r="AG7" s="76">
        <v>2</v>
      </c>
      <c r="AH7" s="76">
        <v>3</v>
      </c>
      <c r="AI7" s="76">
        <v>4</v>
      </c>
      <c r="AJ7" s="22">
        <v>2</v>
      </c>
      <c r="AK7" s="22">
        <v>3</v>
      </c>
    </row>
    <row r="8" spans="1:37" x14ac:dyDescent="0.25">
      <c r="A8" t="s">
        <v>5</v>
      </c>
      <c r="C8" s="57">
        <f>SUM(C5:C7)</f>
        <v>3</v>
      </c>
      <c r="D8" s="58">
        <f>SUM(D5:D7)</f>
        <v>5</v>
      </c>
      <c r="E8" s="58">
        <f>SUM(E5:E7)</f>
        <v>4</v>
      </c>
      <c r="F8" s="14">
        <f>SUM(F5:F7)</f>
        <v>4</v>
      </c>
      <c r="G8" s="15">
        <f>SUM(G5:G7)</f>
        <v>10</v>
      </c>
      <c r="H8" s="189">
        <f>SUM(C8:G8)</f>
        <v>26</v>
      </c>
      <c r="I8" s="67">
        <f>SUM(S8)</f>
        <v>22</v>
      </c>
      <c r="J8" s="65">
        <f>SUM(T8)</f>
        <v>31</v>
      </c>
      <c r="K8" s="68">
        <f>SUM(U8)</f>
        <v>30</v>
      </c>
      <c r="L8" t="s">
        <v>5</v>
      </c>
      <c r="N8" s="57">
        <f>SUM(N5:N7)</f>
        <v>4</v>
      </c>
      <c r="O8" s="58">
        <f>SUM(O5:O7)</f>
        <v>4</v>
      </c>
      <c r="P8" s="58">
        <f>SUM(P5:P7)</f>
        <v>5</v>
      </c>
      <c r="Q8" s="14">
        <f>SUM(Q5:Q7)</f>
        <v>2</v>
      </c>
      <c r="R8" s="15">
        <f>SUM(R5:R7)</f>
        <v>7</v>
      </c>
      <c r="S8" s="67">
        <f>SUM(N8:R8)</f>
        <v>22</v>
      </c>
      <c r="T8" s="65">
        <v>31</v>
      </c>
      <c r="U8" s="68">
        <v>30</v>
      </c>
      <c r="V8" s="7" t="s">
        <v>5</v>
      </c>
      <c r="X8" s="54">
        <f>SUM(X5:X7)</f>
        <v>7</v>
      </c>
      <c r="Y8" s="55">
        <f>SUM(Y5:Y7)</f>
        <v>4</v>
      </c>
      <c r="Z8" s="55">
        <f>SUM(Z5:Z7)</f>
        <v>7</v>
      </c>
      <c r="AA8" s="14">
        <f>SUM(AA5:AA7)</f>
        <v>1</v>
      </c>
      <c r="AB8" s="15">
        <f>SUM(AB5:AB7)</f>
        <v>12</v>
      </c>
      <c r="AC8" s="65">
        <f>SUM(X8:AB8)</f>
        <v>31</v>
      </c>
      <c r="AD8" s="68">
        <f>SUM(AG8:AK8)</f>
        <v>30</v>
      </c>
      <c r="AE8" s="77"/>
      <c r="AF8" s="22" t="s">
        <v>5</v>
      </c>
      <c r="AG8" s="81">
        <f>SUM(AG5:AG7)</f>
        <v>6</v>
      </c>
      <c r="AH8" s="82">
        <f>SUM(AH5:AH7)</f>
        <v>8</v>
      </c>
      <c r="AI8" s="82">
        <f>SUM(AI5:AI7)</f>
        <v>5</v>
      </c>
      <c r="AJ8" s="83">
        <f>SUM(AJ5:AJ7)</f>
        <v>3</v>
      </c>
      <c r="AK8" s="84">
        <f>SUM(AK5:AK7)</f>
        <v>8</v>
      </c>
    </row>
    <row r="9" spans="1:37" x14ac:dyDescent="0.25">
      <c r="I9" t="s">
        <v>533</v>
      </c>
      <c r="S9" t="s">
        <v>189</v>
      </c>
      <c r="AC9" t="s">
        <v>189</v>
      </c>
      <c r="AE9" s="77"/>
      <c r="AF9" s="22"/>
      <c r="AG9" s="22"/>
      <c r="AH9" s="22"/>
      <c r="AI9" s="22"/>
      <c r="AJ9" s="22"/>
      <c r="AK9" s="22"/>
    </row>
    <row r="10" spans="1:37" x14ac:dyDescent="0.25">
      <c r="A10" t="s">
        <v>4</v>
      </c>
      <c r="L10" t="s">
        <v>4</v>
      </c>
      <c r="V10" s="7" t="s">
        <v>4</v>
      </c>
      <c r="AE10" s="77" t="s">
        <v>4</v>
      </c>
      <c r="AF10" s="22"/>
      <c r="AG10" s="22"/>
      <c r="AH10" s="22"/>
      <c r="AI10" s="22"/>
      <c r="AJ10" s="22"/>
      <c r="AK10" s="22"/>
    </row>
    <row r="11" spans="1:37" x14ac:dyDescent="0.25">
      <c r="C11" s="1" t="s">
        <v>1</v>
      </c>
      <c r="D11" s="2"/>
      <c r="E11" s="2"/>
      <c r="F11" s="2"/>
      <c r="G11" s="3"/>
      <c r="H11" s="135"/>
      <c r="N11" s="1" t="s">
        <v>1</v>
      </c>
      <c r="O11" s="2"/>
      <c r="P11" s="2"/>
      <c r="Q11" s="2"/>
      <c r="R11" s="3"/>
      <c r="X11" s="1" t="s">
        <v>1</v>
      </c>
      <c r="Y11" s="2"/>
      <c r="Z11" s="2"/>
      <c r="AA11" s="2"/>
      <c r="AB11" s="3"/>
      <c r="AE11" s="77"/>
      <c r="AF11" s="22"/>
      <c r="AG11" s="70" t="s">
        <v>1</v>
      </c>
      <c r="AH11" s="71"/>
      <c r="AI11" s="71"/>
      <c r="AJ11" s="71"/>
      <c r="AK11" s="72"/>
    </row>
    <row r="12" spans="1:37" x14ac:dyDescent="0.25">
      <c r="C12" s="4" t="s">
        <v>7</v>
      </c>
      <c r="D12" s="5" t="s">
        <v>8</v>
      </c>
      <c r="E12" s="5" t="s">
        <v>9</v>
      </c>
      <c r="F12" s="5" t="s">
        <v>10</v>
      </c>
      <c r="G12" s="6" t="s">
        <v>12</v>
      </c>
      <c r="H12" s="27"/>
      <c r="N12" s="4" t="s">
        <v>7</v>
      </c>
      <c r="O12" s="5" t="s">
        <v>8</v>
      </c>
      <c r="P12" s="5" t="s">
        <v>9</v>
      </c>
      <c r="Q12" s="5" t="s">
        <v>10</v>
      </c>
      <c r="R12" s="6" t="s">
        <v>12</v>
      </c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E12" s="77"/>
      <c r="AF12" s="22"/>
      <c r="AG12" s="73" t="s">
        <v>7</v>
      </c>
      <c r="AH12" s="74" t="s">
        <v>8</v>
      </c>
      <c r="AI12" s="74" t="s">
        <v>9</v>
      </c>
      <c r="AJ12" s="74" t="s">
        <v>10</v>
      </c>
      <c r="AK12" s="75" t="s">
        <v>12</v>
      </c>
    </row>
    <row r="13" spans="1:37" x14ac:dyDescent="0.25">
      <c r="A13" s="1" t="s">
        <v>2</v>
      </c>
      <c r="B13" s="3">
        <v>1</v>
      </c>
      <c r="C13" s="56">
        <f>Hseur1AlatPi!C13+Hseur2KemU!C13+Hseur3LapVe!C13+Hseur4LänRa!C13+Hseur5OH!C13+Hseur6PelPo!C13+Hseur7PosPy!C13+Hseur8S2000!C13+Hseur9YllRa!C13</f>
        <v>2</v>
      </c>
      <c r="D13" s="56">
        <f>Hseur1AlatPi!D13+Hseur2KemU!D13+Hseur3LapVe!D13+Hseur4LänRa!D13+Hseur5OH!D13+Hseur6PelPo!D13+Hseur7PosPy!D13+Hseur8S2000!D13+Hseur9YllRa!D13</f>
        <v>4</v>
      </c>
      <c r="E13" s="56">
        <f>Hseur1AlatPi!E13+Hseur2KemU!E13+Hseur3LapVe!E13+Hseur4LänRa!E13+Hseur5OH!E13+Hseur6PelPo!E13+Hseur7PosPy!E13+Hseur8S2000!E13+Hseur9YllRa!E13</f>
        <v>1</v>
      </c>
      <c r="F13" s="11">
        <f>Hseur1AlatPi!F13+Hseur2KemU!F13+Hseur3LapVe!F13+Hseur4LänRa!F13+Hseur5OH!F13+Hseur6PelPo!F13+Hseur7PosPy!F13+Hseur8S2000!F13+Hseur9YllRa!F13</f>
        <v>1</v>
      </c>
      <c r="G13" s="11">
        <f>Hseur1AlatPi!G13+Hseur2KemU!G13+Hseur3LapVe!G13+Hseur4LänRa!G13+Hseur5OH!G13+Hseur6PelPo!G13+Hseur7PosPy!G13+Hseur8S2000!G13+Hseur9YllRa!G13</f>
        <v>7</v>
      </c>
      <c r="H13" s="135"/>
      <c r="L13" s="1" t="s">
        <v>2</v>
      </c>
      <c r="M13" s="3">
        <v>1</v>
      </c>
      <c r="N13" s="56">
        <f>Hseur1AlatPi!N13+Hseur2KemU!N13+Hseur3LapVe!N13+Hseur4LänRa!N13+Hseur5OH!N13+Hseur6PelPo!N13+Hseur7PosPy!N13+Hseur8S2000!N13+Hseur9YllRa!N13</f>
        <v>4</v>
      </c>
      <c r="O13" s="56">
        <f>Hseur1AlatPi!O13+Hseur2KemU!O13+Hseur3LapVe!O13+Hseur4LänRa!O13+Hseur5OH!O13+Hseur6PelPo!O13+Hseur7PosPy!O13+Hseur8S2000!O13+Hseur9YllRa!O13</f>
        <v>6</v>
      </c>
      <c r="P13" s="56">
        <f>Hseur1AlatPi!P13+Hseur2KemU!P13+Hseur3LapVe!P13+Hseur4LänRa!P13+Hseur5OH!P13+Hseur6PelPo!P13+Hseur7PosPy!P13+Hseur8S2000!P13+Hseur9YllRa!P13</f>
        <v>1</v>
      </c>
      <c r="Q13" s="11">
        <f>Hseur1AlatPi!Q13+Hseur2KemU!Q13+Hseur3LapVe!Q13+Hseur4LänRa!Q13+Hseur5OH!Q13+Hseur6PelPo!Q13+Hseur7PosPy!Q13+Hseur8S2000!Q13+Hseur9YllRa!Q13</f>
        <v>0</v>
      </c>
      <c r="R13" s="11">
        <f>Hseur1AlatPi!R13+Hseur2KemU!R13+Hseur3LapVe!R13+Hseur4LänRa!R13+Hseur5OH!R13+Hseur6PelPo!R13+Hseur7PosPy!R13+Hseur8S2000!R13+Hseur9YllRa!R13</f>
        <v>8</v>
      </c>
      <c r="V13" s="1" t="s">
        <v>2</v>
      </c>
      <c r="W13" s="3">
        <v>1</v>
      </c>
      <c r="X13" s="53">
        <f>Hseur1AlatPi!X13+Hseur2KemU!X13+Hseur3LapVe!X13+Hseur4LänRa!X13+Hseur5OH!X13+Hseur6PelPo!X13+Hseur8S2000!X13</f>
        <v>4</v>
      </c>
      <c r="Y13" s="53">
        <f>Hseur1AlatPi!Y13+Hseur2KemU!Y13+Hseur3LapVe!Y13+Hseur4LänRa!Y13+Hseur5OH!Y13+Hseur6PelPo!Y13+Hseur8S2000!Y13</f>
        <v>2</v>
      </c>
      <c r="Z13" s="53">
        <f>Hseur1AlatPi!Z13+Hseur2KemU!Z13+Hseur3LapVe!Z13+Hseur4LänRa!Z13+Hseur5OH!Z13+Hseur6PelPo!Z13+Hseur8S2000!Z13</f>
        <v>1</v>
      </c>
      <c r="AA13" s="11">
        <f>Hseur1AlatPi!AA13+Hseur2KemU!AA13+Hseur3LapVe!AA13+Hseur4LänRa!AA13+Hseur5OH!AA13+Hseur6PelPo!AA13+Hseur8S2000!AA13</f>
        <v>0</v>
      </c>
      <c r="AB13" s="11">
        <f>Hseur1AlatPi!AB13+Hseur2KemU!AB13+Hseur3LapVe!AB13+Hseur4LänRa!AB13+Hseur5OH!AB13+Hseur6PelPo!AB13+Hseur8S2000!AB13</f>
        <v>8</v>
      </c>
      <c r="AE13" s="70" t="s">
        <v>2</v>
      </c>
      <c r="AF13" s="72">
        <v>1</v>
      </c>
      <c r="AG13" s="76">
        <v>6</v>
      </c>
      <c r="AH13" s="76">
        <v>0</v>
      </c>
      <c r="AI13" s="76">
        <v>0</v>
      </c>
      <c r="AJ13" s="22">
        <v>1</v>
      </c>
      <c r="AK13" s="22">
        <v>9</v>
      </c>
    </row>
    <row r="14" spans="1:37" x14ac:dyDescent="0.25">
      <c r="A14" s="7"/>
      <c r="B14" s="8">
        <v>2</v>
      </c>
      <c r="C14" s="56">
        <f>Hseur1AlatPi!C14+Hseur2KemU!C14+Hseur3LapVe!C14+Hseur4LänRa!C14+Hseur5OH!C14+Hseur6PelPo!C14+Hseur7PosPy!C14+Hseur8S2000!C14+Hseur9YllRa!C14</f>
        <v>1</v>
      </c>
      <c r="D14" s="56">
        <f>Hseur1AlatPi!D14+Hseur2KemU!D14+Hseur3LapVe!D14+Hseur4LänRa!D14+Hseur5OH!D14+Hseur6PelPo!D14+Hseur7PosPy!D14+Hseur8S2000!D14+Hseur9YllRa!D14</f>
        <v>4</v>
      </c>
      <c r="E14" s="56">
        <f>Hseur1AlatPi!E14+Hseur2KemU!E14+Hseur3LapVe!E14+Hseur4LänRa!E14+Hseur5OH!E14+Hseur6PelPo!E14+Hseur7PosPy!E14+Hseur8S2000!E14+Hseur9YllRa!E14</f>
        <v>2</v>
      </c>
      <c r="F14" s="11">
        <f>Hseur1AlatPi!F14+Hseur2KemU!F14+Hseur3LapVe!F14+Hseur4LänRa!F14+Hseur5OH!F14+Hseur6PelPo!F14+Hseur7PosPy!F14+Hseur8S2000!F14+Hseur9YllRa!F14</f>
        <v>0</v>
      </c>
      <c r="G14" s="11">
        <f>Hseur1AlatPi!G14+Hseur2KemU!G14+Hseur3LapVe!G14+Hseur4LänRa!G14+Hseur5OH!G14+Hseur6PelPo!G14+Hseur7PosPy!G14+Hseur8S2000!G14+Hseur9YllRa!G14</f>
        <v>10</v>
      </c>
      <c r="H14" s="135"/>
      <c r="L14" s="7"/>
      <c r="M14" s="8">
        <v>2</v>
      </c>
      <c r="N14" s="56">
        <f>Hseur1AlatPi!N14+Hseur2KemU!N14+Hseur3LapVe!N14+Hseur4LänRa!N14+Hseur5OH!N14+Hseur6PelPo!N14+Hseur7PosPy!N14+Hseur8S2000!N14+Hseur9YllRa!N14</f>
        <v>2</v>
      </c>
      <c r="O14" s="56">
        <f>Hseur1AlatPi!O14+Hseur2KemU!O14+Hseur3LapVe!O14+Hseur4LänRa!O14+Hseur5OH!O14+Hseur6PelPo!O14+Hseur7PosPy!O14+Hseur8S2000!O14+Hseur9YllRa!O14</f>
        <v>4</v>
      </c>
      <c r="P14" s="56">
        <f>Hseur1AlatPi!P14+Hseur2KemU!P14+Hseur3LapVe!P14+Hseur4LänRa!P14+Hseur5OH!P14+Hseur6PelPo!P14+Hseur7PosPy!P14+Hseur8S2000!P14+Hseur9YllRa!P14</f>
        <v>1</v>
      </c>
      <c r="Q14" s="11">
        <f>Hseur1AlatPi!Q14+Hseur2KemU!Q14+Hseur3LapVe!Q14+Hseur4LänRa!Q14+Hseur5OH!Q14+Hseur6PelPo!Q14+Hseur7PosPy!Q14+Hseur8S2000!Q14+Hseur9YllRa!Q14</f>
        <v>0</v>
      </c>
      <c r="R14" s="11">
        <f>Hseur1AlatPi!R14+Hseur2KemU!R14+Hseur3LapVe!R14+Hseur4LänRa!R14+Hseur5OH!R14+Hseur6PelPo!R14+Hseur7PosPy!R14+Hseur8S2000!R14+Hseur9YllRa!R14</f>
        <v>10</v>
      </c>
      <c r="W14" s="8">
        <v>2</v>
      </c>
      <c r="X14" s="53">
        <f>Hseur1AlatPi!X14+Hseur2KemU!X14+Hseur3LapVe!X14+Hseur4LänRa!X14+Hseur5OH!X14+Hseur6PelPo!X14+Hseur8S2000!X14</f>
        <v>3</v>
      </c>
      <c r="Y14" s="53">
        <f>Hseur1AlatPi!Y14+Hseur2KemU!Y14+Hseur3LapVe!Y14+Hseur4LänRa!Y14+Hseur5OH!Y14+Hseur6PelPo!Y14+Hseur8S2000!Y14</f>
        <v>1</v>
      </c>
      <c r="Z14" s="53">
        <f>Hseur1AlatPi!Z14+Hseur2KemU!Z14+Hseur3LapVe!Z14+Hseur4LänRa!Z14+Hseur5OH!Z14+Hseur6PelPo!Z14+Hseur8S2000!Z14</f>
        <v>0</v>
      </c>
      <c r="AA14" s="11">
        <f>Hseur1AlatPi!AA14+Hseur2KemU!AA14+Hseur3LapVe!AA14+Hseur4LänRa!AA14+Hseur5OH!AA14+Hseur6PelPo!AA14+Hseur8S2000!AA14</f>
        <v>0</v>
      </c>
      <c r="AB14" s="11">
        <f>Hseur1AlatPi!AB14+Hseur2KemU!AB14+Hseur3LapVe!AB14+Hseur4LänRa!AB14+Hseur5OH!AB14+Hseur6PelPo!AB14+Hseur8S2000!AB14</f>
        <v>14</v>
      </c>
      <c r="AE14" s="77"/>
      <c r="AF14" s="78">
        <v>2</v>
      </c>
      <c r="AG14" s="76">
        <v>6</v>
      </c>
      <c r="AH14" s="76">
        <v>0</v>
      </c>
      <c r="AI14" s="76">
        <v>0</v>
      </c>
      <c r="AJ14" s="22">
        <v>0</v>
      </c>
      <c r="AK14" s="22">
        <v>12</v>
      </c>
    </row>
    <row r="15" spans="1:37" x14ac:dyDescent="0.25">
      <c r="A15" s="9"/>
      <c r="B15" s="10">
        <v>3</v>
      </c>
      <c r="C15" s="56">
        <f>Hseur1AlatPi!C15+Hseur2KemU!C15+Hseur3LapVe!C15+Hseur4LänRa!C15+Hseur5OH!C15+Hseur6PelPo!C15+Hseur7PosPy!C15+Hseur8S2000!C15+Hseur9YllRa!C15</f>
        <v>3</v>
      </c>
      <c r="D15" s="56">
        <f>Hseur1AlatPi!D15+Hseur2KemU!D15+Hseur3LapVe!D15+Hseur4LänRa!D15+Hseur5OH!D15+Hseur6PelPo!D15+Hseur7PosPy!D15+Hseur8S2000!D15+Hseur9YllRa!D15</f>
        <v>2</v>
      </c>
      <c r="E15" s="56">
        <f>Hseur1AlatPi!E15+Hseur2KemU!E15+Hseur3LapVe!E15+Hseur4LänRa!E15+Hseur5OH!E15+Hseur6PelPo!E15+Hseur7PosPy!E15+Hseur8S2000!E15+Hseur9YllRa!E15</f>
        <v>3</v>
      </c>
      <c r="F15" s="11">
        <f>Hseur1AlatPi!F15+Hseur2KemU!F15+Hseur3LapVe!F15+Hseur4LänRa!F15+Hseur5OH!F15+Hseur6PelPo!F15+Hseur7PosPy!F15+Hseur8S2000!F15+Hseur9YllRa!F15</f>
        <v>0</v>
      </c>
      <c r="G15" s="11">
        <f>Hseur1AlatPi!G15+Hseur2KemU!G15+Hseur3LapVe!G15+Hseur4LänRa!G15+Hseur5OH!G15+Hseur6PelPo!G15+Hseur7PosPy!G15+Hseur8S2000!G15+Hseur9YllRa!G15</f>
        <v>2</v>
      </c>
      <c r="H15" s="135"/>
      <c r="L15" s="9"/>
      <c r="M15" s="10">
        <v>3</v>
      </c>
      <c r="N15" s="56">
        <f>Hseur1AlatPi!N15+Hseur2KemU!N15+Hseur3LapVe!N15+Hseur4LänRa!N15+Hseur5OH!N15+Hseur6PelPo!N15+Hseur7PosPy!N15+Hseur8S2000!N15+Hseur9YllRa!N15</f>
        <v>3</v>
      </c>
      <c r="O15" s="56">
        <f>Hseur1AlatPi!O15+Hseur2KemU!O15+Hseur3LapVe!O15+Hseur4LänRa!O15+Hseur5OH!O15+Hseur6PelPo!O15+Hseur7PosPy!O15+Hseur8S2000!O15+Hseur9YllRa!O15</f>
        <v>2</v>
      </c>
      <c r="P15" s="56">
        <f>Hseur1AlatPi!P15+Hseur2KemU!P15+Hseur3LapVe!P15+Hseur4LänRa!P15+Hseur5OH!P15+Hseur6PelPo!P15+Hseur7PosPy!P15+Hseur8S2000!P15+Hseur9YllRa!P15</f>
        <v>0</v>
      </c>
      <c r="Q15" s="11">
        <f>Hseur1AlatPi!Q15+Hseur2KemU!Q15+Hseur3LapVe!Q15+Hseur4LänRa!Q15+Hseur5OH!Q15+Hseur6PelPo!Q15+Hseur7PosPy!Q15+Hseur8S2000!Q15+Hseur9YllRa!Q15</f>
        <v>1</v>
      </c>
      <c r="R15" s="11">
        <f>Hseur1AlatPi!R15+Hseur2KemU!R15+Hseur3LapVe!R15+Hseur4LänRa!R15+Hseur5OH!R15+Hseur6PelPo!R15+Hseur7PosPy!R15+Hseur8S2000!R15+Hseur9YllRa!R15</f>
        <v>7</v>
      </c>
      <c r="V15" s="9"/>
      <c r="W15" s="10">
        <v>3</v>
      </c>
      <c r="X15" s="53">
        <f>Hseur1AlatPi!X15+Hseur2KemU!X15+Hseur3LapVe!X15+Hseur4LänRa!X15+Hseur5OH!X15+Hseur6PelPo!X15+Hseur8S2000!X15</f>
        <v>5</v>
      </c>
      <c r="Y15" s="53">
        <f>Hseur1AlatPi!Y15+Hseur2KemU!Y15+Hseur3LapVe!Y15+Hseur4LänRa!Y15+Hseur5OH!Y15+Hseur6PelPo!Y15+Hseur8S2000!Y15</f>
        <v>4</v>
      </c>
      <c r="Z15" s="53">
        <f>Hseur1AlatPi!Z15+Hseur2KemU!Z15+Hseur3LapVe!Z15+Hseur4LänRa!Z15+Hseur5OH!Z15+Hseur6PelPo!Z15+Hseur8S2000!Z15</f>
        <v>0</v>
      </c>
      <c r="AA15" s="11">
        <f>Hseur1AlatPi!AA15+Hseur2KemU!AA15+Hseur3LapVe!AA15+Hseur4LänRa!AA15+Hseur5OH!AA15+Hseur6PelPo!AA15+Hseur8S2000!AA15</f>
        <v>1</v>
      </c>
      <c r="AB15" s="11">
        <f>Hseur1AlatPi!AB15+Hseur2KemU!AB15+Hseur3LapVe!AB15+Hseur4LänRa!AB15+Hseur5OH!AB15+Hseur6PelPo!AB15+Hseur8S2000!AB15</f>
        <v>8</v>
      </c>
      <c r="AE15" s="79"/>
      <c r="AF15" s="80">
        <v>3</v>
      </c>
      <c r="AG15" s="76">
        <v>4</v>
      </c>
      <c r="AH15" s="76">
        <v>2</v>
      </c>
      <c r="AI15" s="76">
        <v>4</v>
      </c>
      <c r="AJ15" s="22">
        <v>3</v>
      </c>
      <c r="AK15" s="22">
        <v>13</v>
      </c>
    </row>
    <row r="16" spans="1:37" x14ac:dyDescent="0.25">
      <c r="A16" t="s">
        <v>5</v>
      </c>
      <c r="C16" s="57">
        <f>SUM(C13:C15)</f>
        <v>6</v>
      </c>
      <c r="D16" s="58">
        <f>SUM(D13:D15)</f>
        <v>10</v>
      </c>
      <c r="E16" s="58">
        <f>SUM(E13:E15)</f>
        <v>6</v>
      </c>
      <c r="F16" s="14">
        <f>SUM(F13:F15)</f>
        <v>1</v>
      </c>
      <c r="G16" s="15">
        <f>SUM(G13:G15)</f>
        <v>19</v>
      </c>
      <c r="H16" s="189">
        <f>SUM(C16:G16)</f>
        <v>42</v>
      </c>
      <c r="I16" s="67">
        <f>SUM(S16)</f>
        <v>49</v>
      </c>
      <c r="J16" s="65">
        <f>SUM(T16)</f>
        <v>51</v>
      </c>
      <c r="K16" s="68">
        <f>SUM(U16)</f>
        <v>60</v>
      </c>
      <c r="L16" t="s">
        <v>5</v>
      </c>
      <c r="N16" s="57">
        <f>SUM(N13:N15)</f>
        <v>9</v>
      </c>
      <c r="O16" s="58">
        <f>SUM(O13:O15)</f>
        <v>12</v>
      </c>
      <c r="P16" s="58">
        <f>SUM(P13:P15)</f>
        <v>2</v>
      </c>
      <c r="Q16" s="14">
        <f>SUM(Q13:Q15)</f>
        <v>1</v>
      </c>
      <c r="R16" s="15">
        <f>SUM(R13:R15)</f>
        <v>25</v>
      </c>
      <c r="S16" s="67">
        <f>SUM(N16:R16)</f>
        <v>49</v>
      </c>
      <c r="T16" s="65">
        <v>51</v>
      </c>
      <c r="U16" s="68">
        <v>60</v>
      </c>
      <c r="V16" s="7" t="s">
        <v>5</v>
      </c>
      <c r="X16" s="54">
        <f>SUM(X13:X15)</f>
        <v>12</v>
      </c>
      <c r="Y16" s="55">
        <f>SUM(Y13:Y15)</f>
        <v>7</v>
      </c>
      <c r="Z16" s="55">
        <f>SUM(Z13:Z15)</f>
        <v>1</v>
      </c>
      <c r="AA16" s="14">
        <f>SUM(AA13:AA15)</f>
        <v>1</v>
      </c>
      <c r="AB16" s="15">
        <f>SUM(AB13:AB15)</f>
        <v>30</v>
      </c>
      <c r="AC16" s="65">
        <f>SUM(X16:AB16)</f>
        <v>51</v>
      </c>
      <c r="AD16" s="68">
        <f>SUM(AG16:AK16)</f>
        <v>60</v>
      </c>
      <c r="AE16" s="77"/>
      <c r="AF16" s="22" t="s">
        <v>5</v>
      </c>
      <c r="AG16" s="81">
        <f>SUM(AG13:AG15)</f>
        <v>16</v>
      </c>
      <c r="AH16" s="82">
        <f>SUM(AH13:AH15)</f>
        <v>2</v>
      </c>
      <c r="AI16" s="82">
        <f>SUM(AI13:AI15)</f>
        <v>4</v>
      </c>
      <c r="AJ16" s="83">
        <f>SUM(AJ13:AJ15)</f>
        <v>4</v>
      </c>
      <c r="AK16" s="84">
        <f>SUM(AK13:AK15)</f>
        <v>34</v>
      </c>
    </row>
    <row r="17" spans="1:37" x14ac:dyDescent="0.25">
      <c r="I17" t="s">
        <v>190</v>
      </c>
      <c r="S17" t="s">
        <v>190</v>
      </c>
      <c r="AC17" t="s">
        <v>190</v>
      </c>
      <c r="AE17" s="77"/>
      <c r="AF17" s="22"/>
      <c r="AG17" s="22"/>
      <c r="AH17" s="22"/>
      <c r="AI17" s="22"/>
      <c r="AJ17" s="22"/>
      <c r="AK17" s="22"/>
    </row>
    <row r="18" spans="1:37" x14ac:dyDescent="0.25">
      <c r="AE18" s="77"/>
      <c r="AF18" s="22"/>
      <c r="AG18" s="22"/>
      <c r="AH18" s="22"/>
      <c r="AI18" s="22"/>
      <c r="AJ18" s="22"/>
      <c r="AK18" s="22"/>
    </row>
    <row r="19" spans="1:37" s="16" customFormat="1" x14ac:dyDescent="0.25">
      <c r="C19" s="93">
        <f t="shared" ref="C19:I19" si="0">SUM(C16)+C8</f>
        <v>9</v>
      </c>
      <c r="D19" s="94">
        <f t="shared" si="0"/>
        <v>15</v>
      </c>
      <c r="E19" s="95">
        <f t="shared" si="0"/>
        <v>10</v>
      </c>
      <c r="F19" s="51">
        <f t="shared" si="0"/>
        <v>5</v>
      </c>
      <c r="G19" s="51">
        <f t="shared" si="0"/>
        <v>29</v>
      </c>
      <c r="H19" s="190">
        <f>SUM(C19:G19)</f>
        <v>68</v>
      </c>
      <c r="I19" s="66">
        <f t="shared" si="0"/>
        <v>71</v>
      </c>
      <c r="J19" s="64">
        <f>SUM(J16)+J8</f>
        <v>82</v>
      </c>
      <c r="K19" s="69">
        <f>SUM(K16)+K8</f>
        <v>90</v>
      </c>
      <c r="N19" s="93">
        <f t="shared" ref="N19:S19" si="1">SUM(N16)+N8</f>
        <v>13</v>
      </c>
      <c r="O19" s="94">
        <f t="shared" si="1"/>
        <v>16</v>
      </c>
      <c r="P19" s="95">
        <f t="shared" si="1"/>
        <v>7</v>
      </c>
      <c r="Q19" s="51">
        <f t="shared" si="1"/>
        <v>3</v>
      </c>
      <c r="R19" s="51">
        <f t="shared" si="1"/>
        <v>32</v>
      </c>
      <c r="S19" s="66">
        <f t="shared" si="1"/>
        <v>71</v>
      </c>
      <c r="T19" s="64">
        <v>82</v>
      </c>
      <c r="U19" s="69">
        <v>90</v>
      </c>
      <c r="V19" s="29"/>
      <c r="X19" s="97">
        <f t="shared" ref="X19:AD19" si="2">SUM(X16)+X8</f>
        <v>19</v>
      </c>
      <c r="Y19" s="98">
        <f t="shared" si="2"/>
        <v>11</v>
      </c>
      <c r="Z19" s="99">
        <f t="shared" si="2"/>
        <v>8</v>
      </c>
      <c r="AA19" s="51">
        <f t="shared" si="2"/>
        <v>2</v>
      </c>
      <c r="AB19" s="51">
        <f t="shared" si="2"/>
        <v>42</v>
      </c>
      <c r="AC19" s="64">
        <f t="shared" si="2"/>
        <v>82</v>
      </c>
      <c r="AD19" s="69">
        <f t="shared" si="2"/>
        <v>90</v>
      </c>
      <c r="AE19" s="89"/>
      <c r="AF19" s="51"/>
      <c r="AG19" s="81">
        <f>SUM(AG16)+AG8</f>
        <v>22</v>
      </c>
      <c r="AH19" s="82">
        <f>SUM(AH16)+AH8</f>
        <v>10</v>
      </c>
      <c r="AI19" s="100">
        <f>SUM(AI16)+AI8</f>
        <v>9</v>
      </c>
      <c r="AJ19" s="51">
        <f>SUM(AJ16)+AJ8</f>
        <v>7</v>
      </c>
      <c r="AK19" s="51">
        <f>SUM(AK16)+AK8</f>
        <v>42</v>
      </c>
    </row>
    <row r="20" spans="1:37" s="22" customFormat="1" x14ac:dyDescent="0.25">
      <c r="A20" s="96" t="s">
        <v>452</v>
      </c>
      <c r="B20" s="96"/>
      <c r="C20" s="96"/>
      <c r="D20" s="96" t="s">
        <v>632</v>
      </c>
      <c r="E20" s="96">
        <f>SUM(C19:E19)</f>
        <v>34</v>
      </c>
      <c r="F20" s="51"/>
      <c r="G20" s="51"/>
      <c r="H20" s="51"/>
      <c r="I20" s="51"/>
      <c r="J20" s="51"/>
      <c r="K20" s="51"/>
      <c r="L20" s="96" t="s">
        <v>452</v>
      </c>
      <c r="M20" s="96"/>
      <c r="N20" s="96"/>
      <c r="O20" s="96" t="s">
        <v>550</v>
      </c>
      <c r="P20" s="96">
        <f>SUM(N19:P19)</f>
        <v>36</v>
      </c>
      <c r="Q20" s="51"/>
      <c r="R20" s="51"/>
      <c r="S20" s="51"/>
      <c r="T20" s="51"/>
      <c r="U20" s="51"/>
      <c r="V20" s="92" t="s">
        <v>452</v>
      </c>
      <c r="W20" s="61"/>
      <c r="X20" s="61"/>
      <c r="Y20" s="61" t="s">
        <v>551</v>
      </c>
      <c r="Z20" s="61">
        <f>SUM(X19:Z19)</f>
        <v>38</v>
      </c>
      <c r="AE20" s="91" t="s">
        <v>452</v>
      </c>
      <c r="AF20" s="60"/>
      <c r="AG20" s="60"/>
      <c r="AH20" s="60" t="s">
        <v>552</v>
      </c>
      <c r="AI20" s="60">
        <f>SUM(AG19:AI19)</f>
        <v>41</v>
      </c>
    </row>
    <row r="21" spans="1:37" x14ac:dyDescent="0.25">
      <c r="C21" s="66" t="s">
        <v>560</v>
      </c>
      <c r="D21" s="66"/>
      <c r="E21" s="66"/>
      <c r="F21" s="66"/>
      <c r="G21" s="66"/>
      <c r="H21" s="66"/>
      <c r="I21" s="66"/>
      <c r="J21" s="67"/>
      <c r="K21" s="67"/>
      <c r="N21" s="66" t="s">
        <v>560</v>
      </c>
      <c r="O21" s="66"/>
      <c r="P21" s="66"/>
      <c r="Q21" s="66"/>
      <c r="R21" s="66"/>
      <c r="S21" s="66"/>
      <c r="T21" s="67"/>
      <c r="U21" s="67"/>
    </row>
    <row r="22" spans="1:37" x14ac:dyDescent="0.25">
      <c r="C22" s="66" t="s">
        <v>633</v>
      </c>
      <c r="D22" s="66"/>
      <c r="E22" s="66"/>
      <c r="F22" s="66"/>
      <c r="G22" s="66"/>
      <c r="H22" s="66"/>
      <c r="I22" s="66"/>
      <c r="J22" s="67"/>
      <c r="K22" s="67"/>
      <c r="N22" s="66" t="s">
        <v>531</v>
      </c>
      <c r="O22" s="66"/>
      <c r="P22" s="66"/>
      <c r="Q22" s="66"/>
      <c r="R22" s="66"/>
      <c r="S22" s="66"/>
      <c r="T22" s="67"/>
      <c r="U22" s="67"/>
    </row>
    <row r="24" spans="1:37" x14ac:dyDescent="0.25">
      <c r="C24">
        <v>2013</v>
      </c>
      <c r="N24">
        <v>2012</v>
      </c>
      <c r="X24">
        <v>2011</v>
      </c>
    </row>
    <row r="25" spans="1:37" x14ac:dyDescent="0.25">
      <c r="A25" s="7"/>
      <c r="C25" s="1" t="s">
        <v>459</v>
      </c>
      <c r="D25" s="2"/>
      <c r="E25" s="2"/>
      <c r="F25" s="3"/>
      <c r="L25" s="7"/>
      <c r="N25" s="1" t="s">
        <v>459</v>
      </c>
      <c r="O25" s="2"/>
      <c r="P25" s="2"/>
      <c r="Q25" s="3"/>
      <c r="X25" s="1" t="s">
        <v>459</v>
      </c>
      <c r="Y25" s="2"/>
      <c r="Z25" s="2"/>
      <c r="AA25" s="3"/>
    </row>
    <row r="26" spans="1:37" x14ac:dyDescent="0.25">
      <c r="A26" s="7"/>
      <c r="C26" s="29" t="s">
        <v>454</v>
      </c>
      <c r="D26" s="27" t="s">
        <v>455</v>
      </c>
      <c r="E26" s="27" t="s">
        <v>456</v>
      </c>
      <c r="F26" s="28" t="s">
        <v>458</v>
      </c>
      <c r="L26" s="7"/>
      <c r="N26" s="29" t="s">
        <v>454</v>
      </c>
      <c r="O26" s="27" t="s">
        <v>455</v>
      </c>
      <c r="P26" s="27" t="s">
        <v>456</v>
      </c>
      <c r="Q26" s="28" t="s">
        <v>458</v>
      </c>
      <c r="X26" s="29" t="s">
        <v>454</v>
      </c>
      <c r="Y26" s="27" t="s">
        <v>455</v>
      </c>
      <c r="Z26" s="27" t="s">
        <v>456</v>
      </c>
      <c r="AA26" s="28" t="s">
        <v>458</v>
      </c>
    </row>
    <row r="27" spans="1:37" x14ac:dyDescent="0.25">
      <c r="A27" s="7"/>
      <c r="B27" t="s">
        <v>457</v>
      </c>
      <c r="C27" s="85">
        <f>Hseur1AlatPi!C25+Hseur2KemU!C25+Hseur3LapVe!C25+Hseur4LänRa!C25+Hseur5OH!C25+Hseur6PelPo!C25+Hseur7PosPy!C25+Hseur8S2000!C25+Hseur9YllRa!C25</f>
        <v>38</v>
      </c>
      <c r="D27" s="85">
        <f>Hseur1AlatPi!D25+Hseur2KemU!D25+Hseur3LapVe!D25+Hseur4LänRa!D25+Hseur5OH!D25+Hseur6PelPo!D25+Hseur7PosPy!D25+Hseur8S2000!D25+Hseur9YllRa!D25</f>
        <v>37</v>
      </c>
      <c r="E27" s="85">
        <f>Hseur1AlatPi!E25+Hseur2KemU!E25+Hseur3LapVe!E25+Hseur4LänRa!E25+Hseur5OH!E25+Hseur6PelPo!E25+Hseur7PosPy!E25+Hseur8S2000!E25+Hseur9YllRa!E25</f>
        <v>25</v>
      </c>
      <c r="F27" s="86">
        <f>SUM(C27:E27)</f>
        <v>100</v>
      </c>
      <c r="L27" s="7"/>
      <c r="M27" t="s">
        <v>457</v>
      </c>
      <c r="N27" s="85">
        <f>Hseur1AlatPi!N23+Hseur2KemU!N23+Hseur3LapVe!N23+Hseur4LänRa!N23+Hseur5OH!N23+Hseur6PelPo!N23+Hseur7PosPy!N23+Hseur8S2000!N23+Hseur9YllRa!N23</f>
        <v>45</v>
      </c>
      <c r="O27" s="85">
        <f>Hseur1AlatPi!O23+Hseur2KemU!O23+Hseur3LapVe!O23+Hseur4LänRa!O23+Hseur5OH!O23+Hseur6PelPo!O23+Hseur7PosPy!O23+Hseur8S2000!O23+Hseur9YllRa!O23</f>
        <v>44</v>
      </c>
      <c r="P27" s="85">
        <f>Hseur1AlatPi!P23+Hseur2KemU!P23+Hseur3LapVe!P23+Hseur4LänRa!P23+Hseur5OH!P23+Hseur6PelPo!P23+Hseur7PosPy!P23+Hseur8S2000!P23+Hseur9YllRa!P23</f>
        <v>30</v>
      </c>
      <c r="Q27" s="86">
        <f>SUM(N27:P27)</f>
        <v>119</v>
      </c>
      <c r="W27" t="s">
        <v>457</v>
      </c>
      <c r="X27" s="85">
        <f>SUM(Hseur1AlatPi!X23+Hseur2KemU!X23+Hseur3LapVe!X23+Hseur4LänRa!X23+Hseur5OH!X23+Hseur6PelPo!X23+Hseur8S2000!X23+Hseur9YllRa!X23)</f>
        <v>84</v>
      </c>
      <c r="Y27" s="85">
        <f>SUM(Hseur1AlatPi!Y23+Hseur2KemU!Y23+Hseur3LapVe!Y23+Hseur4LänRa!Y23+Hseur5OH!Y23+Hseur6PelPo!Y23+Hseur8S2000!Y23+Hseur9YllRa!Y23)</f>
        <v>41</v>
      </c>
      <c r="Z27" s="85">
        <f>SUM(Hseur1AlatPi!Z23+Hseur2KemU!Z23+Hseur3LapVe!Z23+Hseur4LänRa!Z23+Hseur5OH!Z23+Hseur6PelPo!Z23+Hseur8S2000!Z23+Hseur9YllRa!Z23)</f>
        <v>25</v>
      </c>
      <c r="AA27" s="86">
        <f>SUM(X27:Z27)</f>
        <v>150</v>
      </c>
    </row>
    <row r="28" spans="1:37" x14ac:dyDescent="0.25">
      <c r="A28" s="7"/>
      <c r="C28" t="s">
        <v>570</v>
      </c>
      <c r="L28" s="7"/>
      <c r="N28" t="s">
        <v>477</v>
      </c>
      <c r="X28" t="s">
        <v>477</v>
      </c>
    </row>
    <row r="29" spans="1:37" x14ac:dyDescent="0.25">
      <c r="A29" s="7"/>
      <c r="C29" t="s">
        <v>649</v>
      </c>
      <c r="L29" s="7"/>
      <c r="N29" t="s">
        <v>602</v>
      </c>
      <c r="X29" t="s">
        <v>460</v>
      </c>
    </row>
  </sheetData>
  <pageMargins left="0.7" right="0.7" top="0.75" bottom="0.75" header="0.3" footer="0.3"/>
  <pageSetup paperSize="9" orientation="landscape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24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24</v>
      </c>
      <c r="O1" s="30"/>
      <c r="P1" s="30"/>
      <c r="Q1" s="30"/>
      <c r="R1" s="30"/>
      <c r="S1" s="31"/>
      <c r="V1" s="117" t="s">
        <v>347</v>
      </c>
      <c r="W1" s="109"/>
      <c r="X1" s="137" t="s">
        <v>24</v>
      </c>
      <c r="Y1" s="118"/>
      <c r="AE1" s="16" t="s">
        <v>6</v>
      </c>
      <c r="AF1" s="16"/>
      <c r="AG1" t="s">
        <v>24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1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3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1</v>
      </c>
      <c r="O6" s="38">
        <v>3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1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4</v>
      </c>
      <c r="Y7" s="12">
        <v>1</v>
      </c>
      <c r="Z7" s="12">
        <v>0</v>
      </c>
      <c r="AA7" s="12">
        <v>0</v>
      </c>
      <c r="AB7" s="12">
        <v>3</v>
      </c>
      <c r="AC7" s="16"/>
      <c r="AD7" s="16"/>
      <c r="AE7" s="9"/>
      <c r="AF7" s="10">
        <v>3</v>
      </c>
      <c r="AG7" s="12">
        <v>4</v>
      </c>
      <c r="AH7" s="12">
        <v>0</v>
      </c>
      <c r="AI7" s="12">
        <v>0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1</v>
      </c>
      <c r="D8" s="44">
        <f t="shared" ref="D8:G8" si="0">SUM(D5:D7)</f>
        <v>3</v>
      </c>
      <c r="E8" s="44">
        <f t="shared" si="0"/>
        <v>0</v>
      </c>
      <c r="F8" s="44">
        <f t="shared" si="0"/>
        <v>0</v>
      </c>
      <c r="G8" s="45">
        <f t="shared" si="0"/>
        <v>0</v>
      </c>
      <c r="H8" s="160">
        <f>SUM(C8:G8)</f>
        <v>4</v>
      </c>
      <c r="I8" s="31">
        <f>SUM(S8)</f>
        <v>5</v>
      </c>
      <c r="J8">
        <f>SUM(T8)</f>
        <v>10</v>
      </c>
      <c r="K8" s="8">
        <f>SUM(U8)</f>
        <v>5</v>
      </c>
      <c r="L8" s="30" t="s">
        <v>5</v>
      </c>
      <c r="M8" s="30"/>
      <c r="N8" s="43">
        <f>SUM(N5:N7)</f>
        <v>1</v>
      </c>
      <c r="O8" s="44">
        <f t="shared" ref="O8:R8" si="1">SUM(O5:O7)</f>
        <v>3</v>
      </c>
      <c r="P8" s="44">
        <f t="shared" si="1"/>
        <v>0</v>
      </c>
      <c r="Q8" s="44">
        <f t="shared" si="1"/>
        <v>0</v>
      </c>
      <c r="R8" s="45">
        <f t="shared" si="1"/>
        <v>1</v>
      </c>
      <c r="S8" s="31">
        <f>SUM(N8:R8)</f>
        <v>5</v>
      </c>
      <c r="T8">
        <v>10</v>
      </c>
      <c r="U8">
        <v>5</v>
      </c>
      <c r="V8" s="7" t="s">
        <v>5</v>
      </c>
      <c r="X8" s="13">
        <f>SUM(X5:X7)</f>
        <v>6</v>
      </c>
      <c r="Y8" s="14">
        <f>SUM(Y5:Y7)</f>
        <v>1</v>
      </c>
      <c r="Z8" s="14">
        <f>SUM(Z5:Z7)</f>
        <v>0</v>
      </c>
      <c r="AA8" s="14">
        <f>SUM(AA5:AA7)</f>
        <v>0</v>
      </c>
      <c r="AB8" s="15">
        <f>SUM(AB5:AB7)</f>
        <v>3</v>
      </c>
      <c r="AC8" s="16">
        <f>SUM(X8:AB8)</f>
        <v>10</v>
      </c>
      <c r="AD8" s="16">
        <v>5</v>
      </c>
      <c r="AE8" t="s">
        <v>5</v>
      </c>
      <c r="AG8" s="13">
        <f>SUM(AG5:AG7)</f>
        <v>4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2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2">SUM(C13:C15)</f>
        <v>2</v>
      </c>
      <c r="D16" s="44">
        <f t="shared" si="2"/>
        <v>0</v>
      </c>
      <c r="E16" s="44">
        <f t="shared" si="2"/>
        <v>0</v>
      </c>
      <c r="F16" s="44">
        <f t="shared" si="2"/>
        <v>0</v>
      </c>
      <c r="G16" s="45">
        <f t="shared" si="2"/>
        <v>0</v>
      </c>
      <c r="H16" s="160">
        <f>SUM(C16:G16)</f>
        <v>2</v>
      </c>
      <c r="I16" s="31">
        <f>SUM(S16)</f>
        <v>0</v>
      </c>
      <c r="J16">
        <f>SUM(T16)</f>
        <v>1</v>
      </c>
      <c r="K16" s="8">
        <f>SUM(U16)</f>
        <v>0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0</v>
      </c>
      <c r="P16" s="44">
        <f t="shared" si="3"/>
        <v>0</v>
      </c>
      <c r="Q16" s="44">
        <f t="shared" si="3"/>
        <v>0</v>
      </c>
      <c r="R16" s="45">
        <f t="shared" si="3"/>
        <v>0</v>
      </c>
      <c r="S16" s="31">
        <f>SUM(N16:R16)</f>
        <v>0</v>
      </c>
      <c r="T16">
        <v>1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1</v>
      </c>
      <c r="AC16" s="16">
        <f>SUM(X16:AB16)</f>
        <v>1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3</v>
      </c>
      <c r="D19" s="186">
        <f>SUM(D16)+D8</f>
        <v>3</v>
      </c>
      <c r="E19" s="178">
        <f t="shared" ref="E19:G19" si="4">SUM(E16)+E8</f>
        <v>0</v>
      </c>
      <c r="F19" s="169">
        <f t="shared" si="4"/>
        <v>0</v>
      </c>
      <c r="G19" s="169">
        <f t="shared" si="4"/>
        <v>0</v>
      </c>
      <c r="H19" s="166">
        <f>SUM(H16)+H8</f>
        <v>6</v>
      </c>
      <c r="I19" s="167">
        <f>SUM(S19)</f>
        <v>5</v>
      </c>
      <c r="J19">
        <f>SUM(T19)</f>
        <v>11</v>
      </c>
      <c r="K19" s="8">
        <f>SUM(U19)</f>
        <v>5</v>
      </c>
      <c r="L19" s="46" t="s">
        <v>5</v>
      </c>
      <c r="M19" s="46"/>
      <c r="N19" s="110">
        <f>SUM(N16)+N8</f>
        <v>1</v>
      </c>
      <c r="O19" s="111">
        <f>SUM(O16)+O8</f>
        <v>3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1</v>
      </c>
      <c r="S19" s="31">
        <f>SUM(S16)+S8</f>
        <v>5</v>
      </c>
      <c r="T19">
        <v>11</v>
      </c>
      <c r="U19">
        <v>5</v>
      </c>
      <c r="X19" s="113">
        <f t="shared" ref="X19:AB19" si="6">SUM(X16)+X8</f>
        <v>6</v>
      </c>
      <c r="Y19" s="114">
        <f t="shared" si="6"/>
        <v>1</v>
      </c>
      <c r="Z19" s="115">
        <f t="shared" si="6"/>
        <v>0</v>
      </c>
      <c r="AA19" s="16">
        <f t="shared" si="6"/>
        <v>0</v>
      </c>
      <c r="AB19" s="16">
        <f t="shared" si="6"/>
        <v>4</v>
      </c>
      <c r="AC19" s="16">
        <f>SUM(AC16)+AC8</f>
        <v>11</v>
      </c>
      <c r="AD19" s="16">
        <f>SUM(AD16)+AD8</f>
        <v>5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3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6</v>
      </c>
      <c r="D21" s="174">
        <f>SUM(Y19)</f>
        <v>1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13</v>
      </c>
      <c r="O23" s="50">
        <v>13</v>
      </c>
      <c r="P23" s="50">
        <v>7</v>
      </c>
      <c r="Q23" s="50">
        <f>SUM(N23:P23)</f>
        <v>33</v>
      </c>
      <c r="R23" s="30"/>
      <c r="S23" s="107"/>
      <c r="V23" s="7" t="s">
        <v>457</v>
      </c>
      <c r="X23" s="26">
        <v>17</v>
      </c>
      <c r="Y23" s="26">
        <v>12</v>
      </c>
      <c r="Z23" s="26">
        <v>6</v>
      </c>
      <c r="AA23" s="26">
        <f>SUM(X23:Z23)</f>
        <v>35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20</v>
      </c>
      <c r="D25" s="162">
        <v>11</v>
      </c>
      <c r="E25" s="162">
        <v>9</v>
      </c>
      <c r="F25" s="162">
        <f>SUM(C25:E25)</f>
        <v>40</v>
      </c>
      <c r="G25" s="30"/>
      <c r="H25" s="162">
        <f>SUM(F25)</f>
        <v>40</v>
      </c>
      <c r="I25" s="50">
        <f>SUM(Q23)</f>
        <v>33</v>
      </c>
      <c r="J25" s="26">
        <f>SUM(AA23)</f>
        <v>35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2" sqref="F22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21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21</v>
      </c>
      <c r="O1" s="30"/>
      <c r="P1" s="30"/>
      <c r="Q1" s="30"/>
      <c r="R1" s="30"/>
      <c r="S1" s="31"/>
      <c r="V1" s="117" t="s">
        <v>347</v>
      </c>
      <c r="W1" s="109"/>
      <c r="X1" s="137" t="s">
        <v>21</v>
      </c>
      <c r="Y1" s="118"/>
      <c r="AE1" s="16" t="s">
        <v>6</v>
      </c>
      <c r="AF1" s="16"/>
      <c r="AG1" t="s">
        <v>21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1</v>
      </c>
      <c r="D7" s="161">
        <v>0</v>
      </c>
      <c r="E7" s="161">
        <v>3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1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2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1</v>
      </c>
      <c r="AH7" s="12">
        <v>1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1</v>
      </c>
      <c r="D8" s="44">
        <f t="shared" ref="D8:G8" si="0">SUM(D5:D7)</f>
        <v>0</v>
      </c>
      <c r="E8" s="44">
        <f t="shared" si="0"/>
        <v>3</v>
      </c>
      <c r="F8" s="44">
        <f t="shared" si="0"/>
        <v>0</v>
      </c>
      <c r="G8" s="45">
        <f t="shared" si="0"/>
        <v>0</v>
      </c>
      <c r="H8" s="160">
        <f>SUM(C8:G8)</f>
        <v>4</v>
      </c>
      <c r="I8" s="31">
        <f>SUM(S8)</f>
        <v>1</v>
      </c>
      <c r="J8">
        <f>SUM(T8)</f>
        <v>2</v>
      </c>
      <c r="K8" s="8">
        <f>SUM(U8)</f>
        <v>2</v>
      </c>
      <c r="L8" s="30" t="s">
        <v>5</v>
      </c>
      <c r="M8" s="30"/>
      <c r="N8" s="43">
        <f>SUM(N5:N7)</f>
        <v>0</v>
      </c>
      <c r="O8" s="44">
        <f t="shared" ref="O8:R8" si="1">SUM(O5:O7)</f>
        <v>1</v>
      </c>
      <c r="P8" s="44">
        <f t="shared" si="1"/>
        <v>0</v>
      </c>
      <c r="Q8" s="44">
        <f t="shared" si="1"/>
        <v>0</v>
      </c>
      <c r="R8" s="45">
        <f t="shared" si="1"/>
        <v>0</v>
      </c>
      <c r="S8" s="31">
        <f>SUM(N8:R8)</f>
        <v>1</v>
      </c>
      <c r="T8">
        <v>2</v>
      </c>
      <c r="U8">
        <v>2</v>
      </c>
      <c r="V8" s="7" t="s">
        <v>5</v>
      </c>
      <c r="X8" s="13">
        <f>SUM(X5:X7)</f>
        <v>0</v>
      </c>
      <c r="Y8" s="14">
        <f>SUM(Y5:Y7)</f>
        <v>2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2</v>
      </c>
      <c r="AD8" s="16">
        <v>2</v>
      </c>
      <c r="AE8" t="s">
        <v>5</v>
      </c>
      <c r="AG8" s="13">
        <f>SUM(AG5:AG7)</f>
        <v>1</v>
      </c>
      <c r="AH8" s="14">
        <f>SUM(AH5:AH7)</f>
        <v>1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1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1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1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1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1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0</v>
      </c>
      <c r="E16" s="44">
        <f t="shared" si="2"/>
        <v>1</v>
      </c>
      <c r="F16" s="44">
        <f t="shared" si="2"/>
        <v>0</v>
      </c>
      <c r="G16" s="45">
        <f t="shared" si="2"/>
        <v>0</v>
      </c>
      <c r="H16" s="160">
        <f>SUM(C16:G16)</f>
        <v>1</v>
      </c>
      <c r="I16" s="31">
        <f>SUM(S16)</f>
        <v>2</v>
      </c>
      <c r="J16">
        <f>SUM(T16)</f>
        <v>1</v>
      </c>
      <c r="K16" s="8">
        <f>SUM(U16)</f>
        <v>2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1</v>
      </c>
      <c r="P16" s="44">
        <f t="shared" si="3"/>
        <v>1</v>
      </c>
      <c r="Q16" s="44">
        <f t="shared" si="3"/>
        <v>0</v>
      </c>
      <c r="R16" s="45">
        <f t="shared" si="3"/>
        <v>0</v>
      </c>
      <c r="S16" s="31">
        <f>SUM(N16:R16)</f>
        <v>2</v>
      </c>
      <c r="T16">
        <v>1</v>
      </c>
      <c r="U16">
        <v>2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1</v>
      </c>
      <c r="AA16" s="14">
        <f>SUM(AA13:AA15)</f>
        <v>0</v>
      </c>
      <c r="AB16" s="15">
        <f>SUM(AB13:AB15)</f>
        <v>0</v>
      </c>
      <c r="AC16" s="16">
        <f>SUM(X16:AB16)</f>
        <v>1</v>
      </c>
      <c r="AD16" s="16">
        <v>2</v>
      </c>
      <c r="AE16" t="s">
        <v>5</v>
      </c>
      <c r="AG16" s="13">
        <f>SUM(AG13:AG15)</f>
        <v>0</v>
      </c>
      <c r="AH16" s="14">
        <f>SUM(AH13:AH15)</f>
        <v>1</v>
      </c>
      <c r="AI16" s="14">
        <f>SUM(AI13:AI15)</f>
        <v>1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1</v>
      </c>
      <c r="D19" s="186">
        <f>SUM(D16)+D8</f>
        <v>0</v>
      </c>
      <c r="E19" s="178">
        <f t="shared" ref="E19:G19" si="4">SUM(E16)+E8</f>
        <v>4</v>
      </c>
      <c r="F19" s="169">
        <f t="shared" si="4"/>
        <v>0</v>
      </c>
      <c r="G19" s="169">
        <f t="shared" si="4"/>
        <v>0</v>
      </c>
      <c r="H19" s="166">
        <f>SUM(H16)+H8</f>
        <v>5</v>
      </c>
      <c r="I19" s="167">
        <f>SUM(S19)</f>
        <v>3</v>
      </c>
      <c r="J19">
        <f>SUM(T19)</f>
        <v>3</v>
      </c>
      <c r="K19" s="8">
        <f>SUM(U19)</f>
        <v>4</v>
      </c>
      <c r="L19" s="46" t="s">
        <v>5</v>
      </c>
      <c r="M19" s="46"/>
      <c r="N19" s="110">
        <f>SUM(N16)+N8</f>
        <v>0</v>
      </c>
      <c r="O19" s="111">
        <f>SUM(O16)+O8</f>
        <v>2</v>
      </c>
      <c r="P19" s="112">
        <f t="shared" ref="P19:R19" si="5">SUM(P16)+P8</f>
        <v>1</v>
      </c>
      <c r="Q19" s="46">
        <f t="shared" si="5"/>
        <v>0</v>
      </c>
      <c r="R19" s="46">
        <f t="shared" si="5"/>
        <v>0</v>
      </c>
      <c r="S19" s="31">
        <f>SUM(S16)+S8</f>
        <v>3</v>
      </c>
      <c r="T19">
        <v>3</v>
      </c>
      <c r="U19">
        <v>4</v>
      </c>
      <c r="X19" s="113"/>
      <c r="Y19" s="114"/>
      <c r="Z19" s="115"/>
      <c r="AA19" s="16"/>
      <c r="AB19" s="16"/>
      <c r="AC19" s="16">
        <f>SUM(AC16)+AC8</f>
        <v>3</v>
      </c>
      <c r="AD19" s="16">
        <f>SUM(AD16)+AD8</f>
        <v>4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2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3</v>
      </c>
      <c r="Q23" s="50">
        <f>SUM(N23:P23)</f>
        <v>3</v>
      </c>
      <c r="R23" s="30"/>
      <c r="S23" s="107"/>
      <c r="V23" s="7" t="s">
        <v>457</v>
      </c>
      <c r="X23" s="26">
        <v>0</v>
      </c>
      <c r="Y23" s="26">
        <v>1</v>
      </c>
      <c r="Z23" s="26">
        <v>3</v>
      </c>
      <c r="AA23" s="26">
        <f>SUM(X23:Z23)</f>
        <v>4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1</v>
      </c>
      <c r="F25" s="162">
        <f>SUM(C25:E25)</f>
        <v>1</v>
      </c>
      <c r="G25" s="30"/>
      <c r="H25" s="162">
        <f>SUM(F25)</f>
        <v>1</v>
      </c>
      <c r="I25" s="50">
        <f>SUM(Q23)</f>
        <v>3</v>
      </c>
      <c r="J25" s="26">
        <f>SUM(AA23)</f>
        <v>4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B9" sqref="B9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370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370</v>
      </c>
      <c r="O1" s="30"/>
      <c r="P1" s="30"/>
      <c r="Q1" s="30"/>
      <c r="R1" s="30"/>
      <c r="S1" s="31"/>
      <c r="V1" s="117" t="s">
        <v>347</v>
      </c>
      <c r="W1" s="109"/>
      <c r="X1" s="137" t="s">
        <v>370</v>
      </c>
      <c r="Y1" s="118"/>
      <c r="AE1" s="16" t="s">
        <v>6</v>
      </c>
      <c r="AF1" s="16"/>
      <c r="AG1" t="s">
        <v>370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1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1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1</v>
      </c>
      <c r="E8" s="44">
        <f t="shared" si="0"/>
        <v>0</v>
      </c>
      <c r="F8" s="44">
        <f t="shared" si="0"/>
        <v>0</v>
      </c>
      <c r="G8" s="45">
        <f t="shared" si="0"/>
        <v>1</v>
      </c>
      <c r="H8" s="160">
        <f>SUM(C8:G8)</f>
        <v>2</v>
      </c>
      <c r="I8" s="31">
        <f>SUM(S8)</f>
        <v>1</v>
      </c>
      <c r="J8">
        <f>SUM(T8)</f>
        <v>2</v>
      </c>
      <c r="K8" s="8">
        <f>SUM(U8)</f>
        <v>0</v>
      </c>
      <c r="L8" s="30" t="s">
        <v>5</v>
      </c>
      <c r="M8" s="30"/>
      <c r="N8" s="43">
        <f>SUM(N5:N7)</f>
        <v>1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0</v>
      </c>
      <c r="S8" s="31">
        <f>SUM(N8:R8)</f>
        <v>1</v>
      </c>
      <c r="T8">
        <v>2</v>
      </c>
      <c r="U8">
        <v>0</v>
      </c>
      <c r="V8" s="7" t="s">
        <v>5</v>
      </c>
      <c r="X8" s="13">
        <f>SUM(X5:X7)</f>
        <v>1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2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0</v>
      </c>
      <c r="E16" s="44">
        <f t="shared" si="2"/>
        <v>0</v>
      </c>
      <c r="F16" s="44">
        <f t="shared" si="2"/>
        <v>0</v>
      </c>
      <c r="G16" s="45">
        <f t="shared" si="2"/>
        <v>0</v>
      </c>
      <c r="H16" s="160">
        <f>SUM(C16:G16)</f>
        <v>0</v>
      </c>
      <c r="I16" s="31">
        <f>SUM(S16)</f>
        <v>0</v>
      </c>
      <c r="J16">
        <f>SUM(T16)</f>
        <v>0</v>
      </c>
      <c r="K16" s="8">
        <f>SUM(U16)</f>
        <v>0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0</v>
      </c>
      <c r="P16" s="44">
        <f t="shared" si="3"/>
        <v>0</v>
      </c>
      <c r="Q16" s="44">
        <f t="shared" si="3"/>
        <v>0</v>
      </c>
      <c r="R16" s="45">
        <f t="shared" si="3"/>
        <v>0</v>
      </c>
      <c r="S16" s="31">
        <f>SUM(N16:R16)</f>
        <v>0</v>
      </c>
      <c r="T16">
        <v>0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0</v>
      </c>
      <c r="D19" s="186">
        <f>SUM(D16)+D8</f>
        <v>1</v>
      </c>
      <c r="E19" s="178">
        <f t="shared" ref="E19:G19" si="4">SUM(E16)+E8</f>
        <v>0</v>
      </c>
      <c r="F19" s="169">
        <f t="shared" si="4"/>
        <v>0</v>
      </c>
      <c r="G19" s="169">
        <f t="shared" si="4"/>
        <v>1</v>
      </c>
      <c r="H19" s="166">
        <f>SUM(H16)+H8</f>
        <v>2</v>
      </c>
      <c r="I19" s="167">
        <f>SUM(S19)</f>
        <v>1</v>
      </c>
      <c r="J19">
        <f>SUM(T19)</f>
        <v>2</v>
      </c>
      <c r="K19" s="8">
        <f>SUM(U19)</f>
        <v>0</v>
      </c>
      <c r="L19" s="46" t="s">
        <v>5</v>
      </c>
      <c r="M19" s="46"/>
      <c r="N19" s="110">
        <f>SUM(N16)+N8</f>
        <v>1</v>
      </c>
      <c r="O19" s="111">
        <f>SUM(O16)+O8</f>
        <v>0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0</v>
      </c>
      <c r="S19" s="31">
        <f>SUM(S16)+S8</f>
        <v>1</v>
      </c>
      <c r="T19">
        <v>2</v>
      </c>
      <c r="U19">
        <v>0</v>
      </c>
      <c r="X19" s="113">
        <f t="shared" ref="X19:AB19" si="6">SUM(X16)+X8</f>
        <v>1</v>
      </c>
      <c r="Y19" s="114">
        <f t="shared" si="6"/>
        <v>0</v>
      </c>
      <c r="Z19" s="115">
        <f t="shared" si="6"/>
        <v>0</v>
      </c>
      <c r="AA19" s="16">
        <f t="shared" si="6"/>
        <v>0</v>
      </c>
      <c r="AB19" s="16">
        <f t="shared" si="6"/>
        <v>1</v>
      </c>
      <c r="AC19" s="16">
        <f>SUM(AC16)+AC8</f>
        <v>2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0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41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41</v>
      </c>
      <c r="O1" s="30"/>
      <c r="P1" s="30"/>
      <c r="Q1" s="30"/>
      <c r="R1" s="30"/>
      <c r="S1" s="31"/>
      <c r="V1" s="117" t="s">
        <v>3</v>
      </c>
      <c r="W1" s="109" t="s">
        <v>347</v>
      </c>
      <c r="X1" s="137"/>
      <c r="Y1" s="118"/>
      <c r="AE1" s="16" t="s">
        <v>3</v>
      </c>
      <c r="AF1" s="16" t="s">
        <v>6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41</v>
      </c>
      <c r="AC2" s="16"/>
      <c r="AD2" s="16"/>
      <c r="AE2" t="s">
        <v>41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1</v>
      </c>
      <c r="D7" s="161">
        <v>1</v>
      </c>
      <c r="E7" s="161">
        <v>1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1</v>
      </c>
      <c r="O7" s="38">
        <v>0</v>
      </c>
      <c r="P7" s="38">
        <v>1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1</v>
      </c>
      <c r="Z7" s="12">
        <v>0</v>
      </c>
      <c r="AA7" s="12">
        <v>0</v>
      </c>
      <c r="AB7" s="12">
        <v>2</v>
      </c>
      <c r="AC7" s="16"/>
      <c r="AD7" s="16"/>
      <c r="AE7" s="9"/>
      <c r="AF7" s="10">
        <v>3</v>
      </c>
      <c r="AG7" s="12">
        <v>0</v>
      </c>
      <c r="AH7" s="12">
        <v>1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1</v>
      </c>
      <c r="D8" s="44">
        <f t="shared" ref="D8:G8" si="0">SUM(D5:D7)</f>
        <v>1</v>
      </c>
      <c r="E8" s="44">
        <f t="shared" si="0"/>
        <v>1</v>
      </c>
      <c r="F8" s="44">
        <f t="shared" si="0"/>
        <v>0</v>
      </c>
      <c r="G8" s="45">
        <f t="shared" si="0"/>
        <v>1</v>
      </c>
      <c r="H8" s="160">
        <f>SUM(C8:G8)</f>
        <v>4</v>
      </c>
      <c r="I8" s="31">
        <f>SUM(S8)</f>
        <v>2</v>
      </c>
      <c r="J8">
        <f>SUM(T8)</f>
        <v>3</v>
      </c>
      <c r="K8" s="8">
        <f>SUM(U8)</f>
        <v>1</v>
      </c>
      <c r="L8" s="30" t="s">
        <v>5</v>
      </c>
      <c r="M8" s="30"/>
      <c r="N8" s="43">
        <f>SUM(N5:N7)</f>
        <v>1</v>
      </c>
      <c r="O8" s="44">
        <f t="shared" ref="O8:R8" si="1">SUM(O5:O7)</f>
        <v>0</v>
      </c>
      <c r="P8" s="44">
        <f t="shared" si="1"/>
        <v>1</v>
      </c>
      <c r="Q8" s="44">
        <f t="shared" si="1"/>
        <v>0</v>
      </c>
      <c r="R8" s="45">
        <f t="shared" si="1"/>
        <v>0</v>
      </c>
      <c r="S8" s="31">
        <f>SUM(N8:R8)</f>
        <v>2</v>
      </c>
      <c r="T8">
        <v>3</v>
      </c>
      <c r="U8">
        <v>1</v>
      </c>
      <c r="V8" s="7" t="s">
        <v>5</v>
      </c>
      <c r="W8" t="s">
        <v>0</v>
      </c>
      <c r="X8" s="13">
        <f>SUM(X5:X7)</f>
        <v>0</v>
      </c>
      <c r="Y8" s="14">
        <f t="shared" ref="Y8:AB8" si="2">SUM(Y5:Y7)</f>
        <v>1</v>
      </c>
      <c r="Z8" s="14">
        <f t="shared" si="2"/>
        <v>0</v>
      </c>
      <c r="AA8" s="14">
        <f t="shared" si="2"/>
        <v>0</v>
      </c>
      <c r="AB8" s="15">
        <f t="shared" si="2"/>
        <v>2</v>
      </c>
      <c r="AC8" s="16">
        <f>SUM(X8:AB8)</f>
        <v>3</v>
      </c>
      <c r="AD8" s="16">
        <v>1</v>
      </c>
      <c r="AE8" t="s">
        <v>5</v>
      </c>
      <c r="AF8" t="s">
        <v>0</v>
      </c>
      <c r="AG8" s="13">
        <f>SUM(AG5:AG7)</f>
        <v>0</v>
      </c>
      <c r="AH8" s="14">
        <f t="shared" ref="AH8:AK8" si="3">SUM(AH5:AH7)</f>
        <v>1</v>
      </c>
      <c r="AI8" s="14">
        <f t="shared" si="3"/>
        <v>0</v>
      </c>
      <c r="AJ8" s="14">
        <f t="shared" si="3"/>
        <v>0</v>
      </c>
      <c r="AK8" s="15">
        <f t="shared" si="3"/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1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2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1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 t="shared" ref="C16:G16" si="4">SUM(C13:C15)</f>
        <v>0</v>
      </c>
      <c r="D16" s="44">
        <f t="shared" si="4"/>
        <v>0</v>
      </c>
      <c r="E16" s="44">
        <f t="shared" si="4"/>
        <v>1</v>
      </c>
      <c r="F16" s="44">
        <f t="shared" si="4"/>
        <v>0</v>
      </c>
      <c r="G16" s="45">
        <f t="shared" si="4"/>
        <v>0</v>
      </c>
      <c r="H16" s="160">
        <f>SUM(C16:G16)</f>
        <v>1</v>
      </c>
      <c r="I16" s="31">
        <f>SUM(S16)</f>
        <v>2</v>
      </c>
      <c r="J16">
        <f>SUM(T16)</f>
        <v>1</v>
      </c>
      <c r="K16" s="8">
        <f>SUM(U16)</f>
        <v>3</v>
      </c>
      <c r="L16" s="30" t="s">
        <v>5</v>
      </c>
      <c r="M16" s="30"/>
      <c r="N16" s="43">
        <f t="shared" ref="N16:R16" si="5">SUM(N13:N15)</f>
        <v>0</v>
      </c>
      <c r="O16" s="44">
        <f t="shared" si="5"/>
        <v>2</v>
      </c>
      <c r="P16" s="44">
        <f t="shared" si="5"/>
        <v>0</v>
      </c>
      <c r="Q16" s="44">
        <f t="shared" si="5"/>
        <v>0</v>
      </c>
      <c r="R16" s="45">
        <f t="shared" si="5"/>
        <v>0</v>
      </c>
      <c r="S16" s="31">
        <f>SUM(N16:R16)</f>
        <v>2</v>
      </c>
      <c r="T16">
        <v>1</v>
      </c>
      <c r="U16">
        <v>3</v>
      </c>
      <c r="V16" s="7" t="s">
        <v>5</v>
      </c>
      <c r="X16" s="13">
        <f t="shared" ref="X16:AB16" si="6">SUM(X13:X15)</f>
        <v>0</v>
      </c>
      <c r="Y16" s="14">
        <f t="shared" si="6"/>
        <v>1</v>
      </c>
      <c r="Z16" s="14">
        <f t="shared" si="6"/>
        <v>0</v>
      </c>
      <c r="AA16" s="14">
        <f t="shared" si="6"/>
        <v>0</v>
      </c>
      <c r="AB16" s="15">
        <f t="shared" si="6"/>
        <v>0</v>
      </c>
      <c r="AC16" s="16">
        <f>SUM(X16:AB16)</f>
        <v>1</v>
      </c>
      <c r="AD16" s="16">
        <v>3</v>
      </c>
      <c r="AE16" t="s">
        <v>5</v>
      </c>
      <c r="AG16" s="13">
        <f t="shared" ref="AG16:AK16" si="7">SUM(AG13:AG15)</f>
        <v>2</v>
      </c>
      <c r="AH16" s="14">
        <f t="shared" si="7"/>
        <v>0</v>
      </c>
      <c r="AI16" s="14">
        <f t="shared" si="7"/>
        <v>0</v>
      </c>
      <c r="AJ16" s="14">
        <f t="shared" si="7"/>
        <v>0</v>
      </c>
      <c r="AK16" s="15">
        <f t="shared" si="7"/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1</v>
      </c>
      <c r="D19" s="186">
        <f>SUM(D16)+D8</f>
        <v>1</v>
      </c>
      <c r="E19" s="178">
        <f t="shared" ref="E19:G19" si="8">SUM(E16)+E8</f>
        <v>2</v>
      </c>
      <c r="F19" s="169">
        <f t="shared" si="8"/>
        <v>0</v>
      </c>
      <c r="G19" s="169">
        <f t="shared" si="8"/>
        <v>1</v>
      </c>
      <c r="H19" s="166">
        <f>SUM(H16)+H8</f>
        <v>5</v>
      </c>
      <c r="I19" s="167">
        <f>SUM(S19)</f>
        <v>4</v>
      </c>
      <c r="J19">
        <f>SUM(T19)</f>
        <v>4</v>
      </c>
      <c r="K19" s="8">
        <f>SUM(U19)</f>
        <v>4</v>
      </c>
      <c r="L19" s="46" t="s">
        <v>5</v>
      </c>
      <c r="M19" s="46"/>
      <c r="N19" s="110">
        <f>SUM(N16)+N8</f>
        <v>1</v>
      </c>
      <c r="O19" s="111">
        <f>SUM(O16)+O8</f>
        <v>2</v>
      </c>
      <c r="P19" s="112">
        <f t="shared" ref="P19:R19" si="9">SUM(P16)+P8</f>
        <v>1</v>
      </c>
      <c r="Q19" s="46">
        <f t="shared" si="9"/>
        <v>0</v>
      </c>
      <c r="R19" s="46">
        <f t="shared" si="9"/>
        <v>0</v>
      </c>
      <c r="S19" s="31">
        <f>SUM(S16)+S8</f>
        <v>4</v>
      </c>
      <c r="T19">
        <v>4</v>
      </c>
      <c r="U19">
        <v>4</v>
      </c>
      <c r="X19" s="113">
        <f t="shared" ref="X19:AB19" si="10">SUM(X16)+X8</f>
        <v>0</v>
      </c>
      <c r="Y19" s="114">
        <f t="shared" si="10"/>
        <v>2</v>
      </c>
      <c r="Z19" s="115">
        <f t="shared" si="10"/>
        <v>0</v>
      </c>
      <c r="AA19" s="16">
        <f t="shared" si="10"/>
        <v>0</v>
      </c>
      <c r="AB19" s="16">
        <f t="shared" si="10"/>
        <v>2</v>
      </c>
      <c r="AC19" s="16">
        <f>SUM(AC16)+AC8</f>
        <v>4</v>
      </c>
      <c r="AD19" s="16">
        <f>SUM(AD16)+AD8</f>
        <v>4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2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2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6</v>
      </c>
      <c r="O23" s="50">
        <v>4</v>
      </c>
      <c r="P23" s="50">
        <v>2</v>
      </c>
      <c r="Q23" s="50">
        <f>SUM(N23:P23)</f>
        <v>12</v>
      </c>
      <c r="R23" s="30"/>
      <c r="S23" s="107"/>
      <c r="V23" s="7" t="s">
        <v>457</v>
      </c>
      <c r="X23" s="26">
        <v>0</v>
      </c>
      <c r="Y23" s="26">
        <v>1</v>
      </c>
      <c r="Z23" s="26">
        <v>2</v>
      </c>
      <c r="AA23" s="26">
        <f>SUM(X23:Z23)</f>
        <v>3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4</v>
      </c>
      <c r="D25" s="162">
        <v>4</v>
      </c>
      <c r="E25" s="162">
        <v>3</v>
      </c>
      <c r="F25" s="162">
        <f>SUM(C25:E25)</f>
        <v>11</v>
      </c>
      <c r="G25" s="30"/>
      <c r="H25" s="162">
        <f>SUM(F25)</f>
        <v>11</v>
      </c>
      <c r="I25" s="50">
        <f>SUM(Q23)</f>
        <v>12</v>
      </c>
      <c r="J25" s="26">
        <f>SUM(AA23)</f>
        <v>3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68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68</v>
      </c>
      <c r="O1" s="30"/>
      <c r="P1" s="30"/>
      <c r="Q1" s="30"/>
      <c r="R1" s="30"/>
      <c r="S1" s="31"/>
      <c r="V1" s="117" t="s">
        <v>347</v>
      </c>
      <c r="W1" s="109"/>
      <c r="X1" s="137" t="s">
        <v>68</v>
      </c>
      <c r="Y1" s="118"/>
      <c r="AE1" s="16" t="s">
        <v>6</v>
      </c>
      <c r="AF1" s="16"/>
      <c r="AG1" t="s">
        <v>68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1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1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1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1</v>
      </c>
      <c r="E8" s="44">
        <f t="shared" si="0"/>
        <v>0</v>
      </c>
      <c r="F8" s="44">
        <f t="shared" si="0"/>
        <v>0</v>
      </c>
      <c r="G8" s="45">
        <f t="shared" si="0"/>
        <v>0</v>
      </c>
      <c r="H8" s="160">
        <f>SUM(C8:G8)</f>
        <v>1</v>
      </c>
      <c r="I8" s="31">
        <f>SUM(S8)</f>
        <v>1</v>
      </c>
      <c r="J8">
        <f>SUM(T8)</f>
        <v>0</v>
      </c>
      <c r="K8" s="8">
        <f>SUM(U8)</f>
        <v>1</v>
      </c>
      <c r="L8" s="30" t="s">
        <v>5</v>
      </c>
      <c r="M8" s="30"/>
      <c r="N8" s="43">
        <f>SUM(N5:N7)</f>
        <v>0</v>
      </c>
      <c r="O8" s="44">
        <f t="shared" ref="O8:R8" si="1">SUM(O5:O7)</f>
        <v>1</v>
      </c>
      <c r="P8" s="44">
        <f t="shared" si="1"/>
        <v>0</v>
      </c>
      <c r="Q8" s="44">
        <f t="shared" si="1"/>
        <v>0</v>
      </c>
      <c r="R8" s="45">
        <f t="shared" si="1"/>
        <v>0</v>
      </c>
      <c r="S8" s="31">
        <f>SUM(N8:R8)</f>
        <v>1</v>
      </c>
      <c r="T8">
        <v>0</v>
      </c>
      <c r="U8">
        <v>1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1</v>
      </c>
      <c r="AE8" t="s">
        <v>5</v>
      </c>
      <c r="AG8" s="13">
        <f>SUM(AG5:AG7)</f>
        <v>0</v>
      </c>
      <c r="AH8" s="14">
        <f>SUM(AH5:AH7)</f>
        <v>1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1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1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1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2</v>
      </c>
      <c r="D15" s="161">
        <v>1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2">SUM(C13:C15)</f>
        <v>2</v>
      </c>
      <c r="D16" s="44">
        <f t="shared" si="2"/>
        <v>1</v>
      </c>
      <c r="E16" s="44">
        <f t="shared" si="2"/>
        <v>1</v>
      </c>
      <c r="F16" s="44">
        <f t="shared" si="2"/>
        <v>0</v>
      </c>
      <c r="G16" s="45">
        <f t="shared" si="2"/>
        <v>1</v>
      </c>
      <c r="H16" s="160">
        <f>SUM(C16:G16)</f>
        <v>5</v>
      </c>
      <c r="I16" s="31">
        <f>SUM(S16)</f>
        <v>2</v>
      </c>
      <c r="J16">
        <f>SUM(T16)</f>
        <v>1</v>
      </c>
      <c r="K16" s="8">
        <f>SUM(U16)</f>
        <v>0</v>
      </c>
      <c r="L16" s="30" t="s">
        <v>5</v>
      </c>
      <c r="M16" s="30"/>
      <c r="N16" s="43">
        <f t="shared" ref="N16:R16" si="3">SUM(N13:N15)</f>
        <v>1</v>
      </c>
      <c r="O16" s="44">
        <f t="shared" si="3"/>
        <v>1</v>
      </c>
      <c r="P16" s="44">
        <f t="shared" si="3"/>
        <v>0</v>
      </c>
      <c r="Q16" s="44">
        <f t="shared" si="3"/>
        <v>0</v>
      </c>
      <c r="R16" s="45">
        <f t="shared" si="3"/>
        <v>0</v>
      </c>
      <c r="S16" s="31">
        <f>SUM(N16:R16)</f>
        <v>2</v>
      </c>
      <c r="T16">
        <v>1</v>
      </c>
      <c r="U16">
        <v>0</v>
      </c>
      <c r="V16" s="7" t="s">
        <v>5</v>
      </c>
      <c r="X16" s="13">
        <f>SUM(X13:X15)</f>
        <v>0</v>
      </c>
      <c r="Y16" s="14">
        <f>SUM(Y13:Y15)</f>
        <v>1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1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2</v>
      </c>
      <c r="D19" s="186">
        <f>SUM(D16)+D8</f>
        <v>2</v>
      </c>
      <c r="E19" s="178">
        <f t="shared" ref="E19:G19" si="4">SUM(E16)+E8</f>
        <v>1</v>
      </c>
      <c r="F19" s="169">
        <f t="shared" si="4"/>
        <v>0</v>
      </c>
      <c r="G19" s="169">
        <f t="shared" si="4"/>
        <v>1</v>
      </c>
      <c r="H19" s="166">
        <f>SUM(H16)+H8</f>
        <v>6</v>
      </c>
      <c r="I19" s="167">
        <f>SUM(S19)</f>
        <v>3</v>
      </c>
      <c r="J19">
        <f>SUM(T19)</f>
        <v>1</v>
      </c>
      <c r="K19" s="8">
        <f>SUM(U19)</f>
        <v>1</v>
      </c>
      <c r="L19" s="46" t="s">
        <v>5</v>
      </c>
      <c r="M19" s="46"/>
      <c r="N19" s="110">
        <f>SUM(N16)+N8</f>
        <v>1</v>
      </c>
      <c r="O19" s="111">
        <f>SUM(O16)+O8</f>
        <v>2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0</v>
      </c>
      <c r="S19" s="31">
        <f>SUM(S16)+S8</f>
        <v>3</v>
      </c>
      <c r="T19">
        <v>1</v>
      </c>
      <c r="U19">
        <v>1</v>
      </c>
      <c r="X19" s="113">
        <f t="shared" ref="X19:AB19" si="6">SUM(X16)+X8</f>
        <v>0</v>
      </c>
      <c r="Y19" s="114">
        <f t="shared" si="6"/>
        <v>1</v>
      </c>
      <c r="Z19" s="115">
        <f t="shared" si="6"/>
        <v>0</v>
      </c>
      <c r="AA19" s="16">
        <f t="shared" si="6"/>
        <v>0</v>
      </c>
      <c r="AB19" s="16">
        <f t="shared" si="6"/>
        <v>0</v>
      </c>
      <c r="AC19" s="16">
        <f>SUM(AC16)+AC8</f>
        <v>1</v>
      </c>
      <c r="AD19" s="16">
        <f>SUM(AD16)+AD8</f>
        <v>1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2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1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1</v>
      </c>
      <c r="P23" s="50">
        <v>3</v>
      </c>
      <c r="Q23" s="50">
        <f>SUM(N23:P23)</f>
        <v>4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4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478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478</v>
      </c>
      <c r="O1" s="30"/>
      <c r="P1" s="30"/>
      <c r="Q1" s="30"/>
      <c r="R1" s="30"/>
      <c r="S1" s="31"/>
      <c r="V1" s="117" t="s">
        <v>347</v>
      </c>
      <c r="W1" s="109"/>
      <c r="X1" s="137" t="s">
        <v>478</v>
      </c>
      <c r="Y1" s="118"/>
      <c r="AE1" s="16" t="s">
        <v>6</v>
      </c>
      <c r="AF1" s="16"/>
      <c r="AG1" t="s">
        <v>482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2</v>
      </c>
      <c r="H7" s="160"/>
      <c r="I7" s="31"/>
      <c r="L7" s="41"/>
      <c r="M7" s="42">
        <v>3</v>
      </c>
      <c r="N7" s="38">
        <v>1</v>
      </c>
      <c r="O7" s="38">
        <v>0</v>
      </c>
      <c r="P7" s="38">
        <v>0</v>
      </c>
      <c r="Q7" s="38">
        <v>0</v>
      </c>
      <c r="R7" s="38">
        <v>2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1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2</v>
      </c>
      <c r="H8" s="160">
        <f>SUM(C8:G8)</f>
        <v>3</v>
      </c>
      <c r="I8" s="31">
        <f>SUM(S8)</f>
        <v>3</v>
      </c>
      <c r="J8">
        <f>SUM(T8)</f>
        <v>1</v>
      </c>
      <c r="K8" s="8">
        <f>SUM(U8)</f>
        <v>0</v>
      </c>
      <c r="L8" s="30" t="s">
        <v>5</v>
      </c>
      <c r="M8" s="30"/>
      <c r="N8" s="43">
        <f>SUM(N5:N7)</f>
        <v>1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2</v>
      </c>
      <c r="S8" s="31">
        <f>SUM(N8:R8)</f>
        <v>3</v>
      </c>
      <c r="T8">
        <v>1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1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2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3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6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2">SUM(C13:C15)</f>
        <v>1</v>
      </c>
      <c r="D16" s="44">
        <f t="shared" si="2"/>
        <v>0</v>
      </c>
      <c r="E16" s="44">
        <f t="shared" si="2"/>
        <v>0</v>
      </c>
      <c r="F16" s="44">
        <f t="shared" si="2"/>
        <v>0</v>
      </c>
      <c r="G16" s="45">
        <f t="shared" si="2"/>
        <v>2</v>
      </c>
      <c r="H16" s="160">
        <f>SUM(C16:G16)</f>
        <v>3</v>
      </c>
      <c r="I16" s="31">
        <f>SUM(S16)</f>
        <v>4</v>
      </c>
      <c r="J16">
        <f>SUM(T16)</f>
        <v>6</v>
      </c>
      <c r="K16" s="8">
        <f>SUM(U16)</f>
        <v>0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0</v>
      </c>
      <c r="P16" s="44">
        <f t="shared" si="3"/>
        <v>0</v>
      </c>
      <c r="Q16" s="44">
        <f t="shared" si="3"/>
        <v>0</v>
      </c>
      <c r="R16" s="45">
        <f t="shared" si="3"/>
        <v>4</v>
      </c>
      <c r="S16" s="31">
        <f>SUM(N16:R16)</f>
        <v>4</v>
      </c>
      <c r="T16">
        <v>6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6</v>
      </c>
      <c r="AC16" s="16">
        <f>SUM(X16:AB16)</f>
        <v>6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2</v>
      </c>
      <c r="D19" s="186">
        <f>SUM(D16)+D8</f>
        <v>0</v>
      </c>
      <c r="E19" s="178">
        <f t="shared" ref="E19:G19" si="4">SUM(E16)+E8</f>
        <v>0</v>
      </c>
      <c r="F19" s="169">
        <f t="shared" si="4"/>
        <v>0</v>
      </c>
      <c r="G19" s="169">
        <f t="shared" si="4"/>
        <v>4</v>
      </c>
      <c r="H19" s="166">
        <f>SUM(H16)+H8</f>
        <v>6</v>
      </c>
      <c r="I19" s="167">
        <f>SUM(S19)</f>
        <v>7</v>
      </c>
      <c r="J19">
        <f>SUM(T19)</f>
        <v>7</v>
      </c>
      <c r="K19" s="8">
        <f>SUM(U19)</f>
        <v>0</v>
      </c>
      <c r="L19" s="46" t="s">
        <v>5</v>
      </c>
      <c r="M19" s="46"/>
      <c r="N19" s="110">
        <f>SUM(N16)+N8</f>
        <v>1</v>
      </c>
      <c r="O19" s="111">
        <f>SUM(O16)+O8</f>
        <v>0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6</v>
      </c>
      <c r="S19" s="31">
        <f>SUM(S16)+S8</f>
        <v>7</v>
      </c>
      <c r="T19">
        <v>7</v>
      </c>
      <c r="U19">
        <v>0</v>
      </c>
      <c r="X19" s="113">
        <f t="shared" ref="X19:AB19" si="6">SUM(X16)+X8</f>
        <v>0</v>
      </c>
      <c r="Y19" s="114">
        <f t="shared" si="6"/>
        <v>0</v>
      </c>
      <c r="Z19" s="115">
        <f t="shared" si="6"/>
        <v>0</v>
      </c>
      <c r="AA19" s="16">
        <f t="shared" si="6"/>
        <v>0</v>
      </c>
      <c r="AB19" s="16">
        <f t="shared" si="6"/>
        <v>7</v>
      </c>
      <c r="AC19" s="16">
        <f>SUM(AC16)+AC8</f>
        <v>7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0</v>
      </c>
      <c r="P23" s="50">
        <v>1</v>
      </c>
      <c r="Q23" s="50">
        <f>SUM(N23:P23)</f>
        <v>2</v>
      </c>
      <c r="R23" s="30"/>
      <c r="S23" s="107"/>
      <c r="V23" s="7" t="s">
        <v>457</v>
      </c>
      <c r="X23" s="26">
        <v>0</v>
      </c>
      <c r="Y23" s="26">
        <v>0</v>
      </c>
      <c r="Z23" s="26">
        <v>2</v>
      </c>
      <c r="AA23" s="26">
        <f>SUM(X23:Z23)</f>
        <v>2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1</v>
      </c>
      <c r="E25" s="162">
        <v>1</v>
      </c>
      <c r="F25" s="162">
        <f>SUM(C25:E25)</f>
        <v>3</v>
      </c>
      <c r="G25" s="30"/>
      <c r="H25" s="162">
        <f>SUM(F25)</f>
        <v>3</v>
      </c>
      <c r="I25" s="50">
        <f>SUM(Q23)</f>
        <v>2</v>
      </c>
      <c r="J25" s="26">
        <f>SUM(AA23)</f>
        <v>2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10" sqref="G1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138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138</v>
      </c>
      <c r="O1" s="30"/>
      <c r="P1" s="30"/>
      <c r="Q1" s="30"/>
      <c r="R1" s="30"/>
      <c r="S1" s="31"/>
      <c r="V1" s="117" t="s">
        <v>347</v>
      </c>
      <c r="W1" s="109"/>
      <c r="X1" t="s">
        <v>138</v>
      </c>
      <c r="AC1" s="16"/>
      <c r="AD1" s="16"/>
      <c r="AE1" t="s">
        <v>6</v>
      </c>
      <c r="AG1" t="s">
        <v>138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1</v>
      </c>
      <c r="F5" s="161">
        <v>1</v>
      </c>
      <c r="G5" s="161">
        <v>3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1</v>
      </c>
      <c r="Q5" s="38">
        <v>0</v>
      </c>
      <c r="R5" s="38">
        <v>4</v>
      </c>
      <c r="S5" s="31"/>
      <c r="V5" s="1" t="s">
        <v>2</v>
      </c>
      <c r="W5" s="3">
        <v>1</v>
      </c>
      <c r="X5" s="12">
        <v>0</v>
      </c>
      <c r="Y5" s="12">
        <v>2</v>
      </c>
      <c r="Z5" s="12">
        <v>0</v>
      </c>
      <c r="AA5" s="12">
        <v>0</v>
      </c>
      <c r="AB5" s="12">
        <v>1</v>
      </c>
      <c r="AC5" s="16"/>
      <c r="AD5" s="16"/>
      <c r="AE5" s="1" t="s">
        <v>2</v>
      </c>
      <c r="AF5" s="3">
        <v>1</v>
      </c>
      <c r="AG5" s="12">
        <v>1</v>
      </c>
      <c r="AH5" s="12">
        <v>1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2</v>
      </c>
      <c r="P6" s="38">
        <v>2</v>
      </c>
      <c r="Q6" s="38">
        <v>0</v>
      </c>
      <c r="R6" s="38">
        <v>1</v>
      </c>
      <c r="S6" s="31"/>
      <c r="W6" s="8">
        <v>2</v>
      </c>
      <c r="X6" s="12">
        <v>0</v>
      </c>
      <c r="Y6" s="12">
        <v>1</v>
      </c>
      <c r="Z6" s="12">
        <v>2</v>
      </c>
      <c r="AA6" s="12">
        <v>1</v>
      </c>
      <c r="AB6" s="12">
        <v>4</v>
      </c>
      <c r="AC6" s="16"/>
      <c r="AD6" s="16"/>
      <c r="AE6" s="7"/>
      <c r="AF6" s="8">
        <v>2</v>
      </c>
      <c r="AG6" s="12">
        <v>1</v>
      </c>
      <c r="AH6" s="12">
        <v>1</v>
      </c>
      <c r="AI6" s="12">
        <v>1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2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1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1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2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3</v>
      </c>
      <c r="F8" s="44">
        <f>SUM(F5:F7)</f>
        <v>1</v>
      </c>
      <c r="G8" s="45">
        <f>SUM(G5:G7)</f>
        <v>3</v>
      </c>
      <c r="H8" s="160">
        <f>SUM(C8:G8)</f>
        <v>7</v>
      </c>
      <c r="I8" s="31">
        <f>SUM(S8)</f>
        <v>11</v>
      </c>
      <c r="J8">
        <f>SUM(T8)</f>
        <v>12</v>
      </c>
      <c r="K8" s="8">
        <f>SUM(U8)</f>
        <v>8</v>
      </c>
      <c r="L8" s="30" t="s">
        <v>5</v>
      </c>
      <c r="M8" s="30"/>
      <c r="N8" s="43">
        <f>SUM(N5:N7)</f>
        <v>0</v>
      </c>
      <c r="O8" s="44">
        <f>SUM(O5:O7)</f>
        <v>2</v>
      </c>
      <c r="P8" s="44">
        <f>SUM(P5:P7)</f>
        <v>3</v>
      </c>
      <c r="Q8" s="44">
        <f>SUM(Q5:Q7)</f>
        <v>1</v>
      </c>
      <c r="R8" s="45">
        <f>SUM(R5:R7)</f>
        <v>5</v>
      </c>
      <c r="S8" s="31">
        <f>SUM(N8:R8)</f>
        <v>11</v>
      </c>
      <c r="T8">
        <v>12</v>
      </c>
      <c r="U8">
        <v>8</v>
      </c>
      <c r="V8" s="7" t="s">
        <v>5</v>
      </c>
      <c r="X8" s="13">
        <f>SUM(X5:X7)</f>
        <v>0</v>
      </c>
      <c r="Y8" s="14">
        <f>SUM(Y5:Y7)</f>
        <v>3</v>
      </c>
      <c r="Z8" s="14">
        <f>SUM(Z5:Z7)</f>
        <v>2</v>
      </c>
      <c r="AA8" s="14">
        <f>SUM(AA5:AA7)</f>
        <v>2</v>
      </c>
      <c r="AB8" s="15">
        <f>SUM(AB5:AB7)</f>
        <v>5</v>
      </c>
      <c r="AC8" s="16">
        <f>SUM(X8:AB8)</f>
        <v>12</v>
      </c>
      <c r="AD8" s="16">
        <v>8</v>
      </c>
      <c r="AE8" t="s">
        <v>5</v>
      </c>
      <c r="AG8" s="13">
        <f>SUM(AG5:AG7)</f>
        <v>2</v>
      </c>
      <c r="AH8" s="14">
        <f>SUM(AH5:AH7)</f>
        <v>2</v>
      </c>
      <c r="AI8" s="14">
        <f>SUM(AI5:AI7)</f>
        <v>1</v>
      </c>
      <c r="AJ8" s="14">
        <f>SUM(AJ5:AJ7)</f>
        <v>0</v>
      </c>
      <c r="AK8" s="15">
        <f>SUM(AK5:AK7)</f>
        <v>3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4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1</v>
      </c>
      <c r="R13" s="38">
        <v>5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1</v>
      </c>
      <c r="AA13" s="12">
        <v>1</v>
      </c>
      <c r="AB13" s="12">
        <v>5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6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1</v>
      </c>
      <c r="G14" s="161">
        <v>4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7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2</v>
      </c>
      <c r="AB14" s="12">
        <v>11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2</v>
      </c>
      <c r="AK14" s="12">
        <v>12</v>
      </c>
    </row>
    <row r="15" spans="1:37" x14ac:dyDescent="0.25">
      <c r="A15" s="41"/>
      <c r="B15" s="42">
        <v>3</v>
      </c>
      <c r="C15" s="161">
        <v>0</v>
      </c>
      <c r="D15" s="161">
        <v>1</v>
      </c>
      <c r="E15" s="161">
        <v>0</v>
      </c>
      <c r="F15" s="161">
        <v>0</v>
      </c>
      <c r="G15" s="161">
        <v>2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1</v>
      </c>
      <c r="R15" s="38">
        <v>0</v>
      </c>
      <c r="S15" s="31"/>
      <c r="V15" s="9"/>
      <c r="W15" s="10">
        <v>3</v>
      </c>
      <c r="X15" s="12">
        <v>1</v>
      </c>
      <c r="Y15" s="12">
        <v>0</v>
      </c>
      <c r="Z15" s="12">
        <v>1</v>
      </c>
      <c r="AA15" s="12">
        <v>1</v>
      </c>
      <c r="AB15" s="12">
        <v>2</v>
      </c>
      <c r="AC15" s="16"/>
      <c r="AD15" s="16"/>
      <c r="AE15" s="9"/>
      <c r="AF15" s="10">
        <v>3</v>
      </c>
      <c r="AG15" s="12">
        <v>2</v>
      </c>
      <c r="AH15" s="12">
        <v>0</v>
      </c>
      <c r="AI15" s="12">
        <v>2</v>
      </c>
      <c r="AJ15" s="12">
        <v>1</v>
      </c>
      <c r="AK15" s="12">
        <v>4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1</v>
      </c>
      <c r="E16" s="44">
        <f>SUM(E13:E15)</f>
        <v>0</v>
      </c>
      <c r="F16" s="44">
        <f>SUM(F13:F15)</f>
        <v>1</v>
      </c>
      <c r="G16" s="45">
        <f>SUM(G13:G15)</f>
        <v>10</v>
      </c>
      <c r="H16" s="160">
        <f>SUM(C16:G16)</f>
        <v>12</v>
      </c>
      <c r="I16" s="31">
        <f>SUM(S16)</f>
        <v>14</v>
      </c>
      <c r="J16">
        <f>SUM(T16)</f>
        <v>25</v>
      </c>
      <c r="K16" s="8">
        <f>SUM(U16)</f>
        <v>29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2</v>
      </c>
      <c r="R16" s="45">
        <f>SUM(R13:R15)</f>
        <v>12</v>
      </c>
      <c r="S16" s="31">
        <f>SUM(N16:R16)</f>
        <v>14</v>
      </c>
      <c r="T16">
        <v>25</v>
      </c>
      <c r="U16">
        <v>29</v>
      </c>
      <c r="V16" s="7" t="s">
        <v>5</v>
      </c>
      <c r="X16" s="13">
        <f>SUM(X13:X15)</f>
        <v>1</v>
      </c>
      <c r="Y16" s="14">
        <f>SUM(Y13:Y15)</f>
        <v>0</v>
      </c>
      <c r="Z16" s="14">
        <f>SUM(Z13:Z15)</f>
        <v>2</v>
      </c>
      <c r="AA16" s="14">
        <f>SUM(AA13:AA15)</f>
        <v>4</v>
      </c>
      <c r="AB16" s="15">
        <f>SUM(AB13:AB15)</f>
        <v>18</v>
      </c>
      <c r="AC16" s="16">
        <f>SUM(X16:AB16)</f>
        <v>25</v>
      </c>
      <c r="AD16" s="16">
        <v>29</v>
      </c>
      <c r="AE16" t="s">
        <v>5</v>
      </c>
      <c r="AG16" s="13">
        <f>SUM(AG13:AG15)</f>
        <v>2</v>
      </c>
      <c r="AH16" s="14">
        <f>SUM(AH13:AH15)</f>
        <v>0</v>
      </c>
      <c r="AI16" s="14">
        <f>SUM(AI13:AI15)</f>
        <v>2</v>
      </c>
      <c r="AJ16" s="14">
        <f>SUM(AJ13:AJ15)</f>
        <v>3</v>
      </c>
      <c r="AK16" s="15">
        <f>SUM(AK13:AK15)</f>
        <v>22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1</v>
      </c>
      <c r="E19" s="178">
        <f t="shared" si="0"/>
        <v>3</v>
      </c>
      <c r="F19" s="169">
        <f t="shared" si="0"/>
        <v>2</v>
      </c>
      <c r="G19" s="169">
        <f t="shared" si="0"/>
        <v>13</v>
      </c>
      <c r="H19" s="166">
        <f t="shared" si="0"/>
        <v>19</v>
      </c>
      <c r="I19" s="167">
        <f>SUM(S19)</f>
        <v>25</v>
      </c>
      <c r="J19">
        <f>SUM(T19)</f>
        <v>37</v>
      </c>
      <c r="K19" s="8">
        <f>SUM(U19)</f>
        <v>37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2</v>
      </c>
      <c r="P19" s="112">
        <f t="shared" si="1"/>
        <v>3</v>
      </c>
      <c r="Q19" s="46">
        <f t="shared" si="1"/>
        <v>3</v>
      </c>
      <c r="R19" s="46">
        <f t="shared" si="1"/>
        <v>17</v>
      </c>
      <c r="S19" s="31">
        <f t="shared" si="1"/>
        <v>25</v>
      </c>
      <c r="T19">
        <v>37</v>
      </c>
      <c r="U19">
        <v>37</v>
      </c>
      <c r="X19" s="113">
        <f t="shared" ref="X19:AB19" si="2">SUM(X16)+X8</f>
        <v>1</v>
      </c>
      <c r="Y19" s="114">
        <f t="shared" si="2"/>
        <v>3</v>
      </c>
      <c r="Z19" s="115">
        <f t="shared" si="2"/>
        <v>4</v>
      </c>
      <c r="AA19" s="16">
        <f t="shared" si="2"/>
        <v>6</v>
      </c>
      <c r="AB19" s="16">
        <f t="shared" si="2"/>
        <v>23</v>
      </c>
      <c r="AC19" s="16">
        <f>SUM(AC16)+AC8</f>
        <v>37</v>
      </c>
      <c r="AD19" s="16">
        <f>SUM(AD16)+AD8</f>
        <v>37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2</v>
      </c>
      <c r="E20" s="172">
        <f>SUM(P19)</f>
        <v>3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3</v>
      </c>
      <c r="E21" s="175">
        <f>SUM(Z19)</f>
        <v>4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/>
      <c r="O23" s="50">
        <v>1</v>
      </c>
      <c r="P23" s="50">
        <v>1</v>
      </c>
      <c r="Q23" s="50">
        <f>SUM(N23:P23)</f>
        <v>2</v>
      </c>
      <c r="R23" s="30"/>
      <c r="S23" s="107"/>
      <c r="V23" s="7" t="s">
        <v>457</v>
      </c>
      <c r="X23" s="26">
        <v>0</v>
      </c>
      <c r="Y23" s="26">
        <v>1</v>
      </c>
      <c r="Z23" s="26">
        <v>1</v>
      </c>
      <c r="AA23" s="26">
        <f>SUM(X23:Z23)</f>
        <v>2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4</v>
      </c>
      <c r="E25" s="162">
        <v>0</v>
      </c>
      <c r="F25" s="162">
        <f>SUM(C25:E25)</f>
        <v>5</v>
      </c>
      <c r="G25" s="30"/>
      <c r="H25" s="162">
        <f>SUM(F25)</f>
        <v>5</v>
      </c>
      <c r="I25" s="50">
        <f>SUM(Q23)</f>
        <v>2</v>
      </c>
      <c r="J25" s="26">
        <f>SUM(AA23)</f>
        <v>2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76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76</v>
      </c>
      <c r="O1" s="30"/>
      <c r="P1" s="30"/>
      <c r="Q1" s="30"/>
      <c r="R1" s="30"/>
      <c r="S1" s="31"/>
      <c r="V1" s="117" t="s">
        <v>347</v>
      </c>
      <c r="W1" s="109"/>
      <c r="X1" s="137" t="s">
        <v>76</v>
      </c>
      <c r="Y1" s="118"/>
      <c r="AE1" s="16" t="s">
        <v>6</v>
      </c>
      <c r="AF1" s="16"/>
      <c r="AG1" t="s">
        <v>76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0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2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1</v>
      </c>
      <c r="AK6" s="12">
        <v>1</v>
      </c>
    </row>
    <row r="7" spans="1:37" x14ac:dyDescent="0.25">
      <c r="A7" s="41"/>
      <c r="B7" s="42">
        <v>3</v>
      </c>
      <c r="C7" s="161">
        <v>0</v>
      </c>
      <c r="D7" s="161">
        <v>1</v>
      </c>
      <c r="E7" s="161">
        <v>1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1</v>
      </c>
      <c r="O7" s="38">
        <v>1</v>
      </c>
      <c r="P7" s="38">
        <v>2</v>
      </c>
      <c r="Q7" s="38">
        <v>0</v>
      </c>
      <c r="R7" s="38">
        <v>2</v>
      </c>
      <c r="S7" s="31"/>
      <c r="V7" s="9"/>
      <c r="W7" s="10">
        <v>3</v>
      </c>
      <c r="X7" s="12">
        <v>1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1</v>
      </c>
      <c r="AH7" s="12">
        <v>2</v>
      </c>
      <c r="AI7" s="12">
        <v>0</v>
      </c>
      <c r="AJ7" s="12">
        <v>3</v>
      </c>
      <c r="AK7" s="12">
        <v>0</v>
      </c>
    </row>
    <row r="8" spans="1:37" x14ac:dyDescent="0.25">
      <c r="A8" s="30" t="s">
        <v>5</v>
      </c>
      <c r="B8" s="30"/>
      <c r="C8" s="43">
        <f>SUM(C5:C7)</f>
        <v>1</v>
      </c>
      <c r="D8" s="44">
        <f t="shared" ref="D8:G8" si="0">SUM(D5:D7)</f>
        <v>1</v>
      </c>
      <c r="E8" s="44">
        <f t="shared" si="0"/>
        <v>1</v>
      </c>
      <c r="F8" s="44">
        <f t="shared" si="0"/>
        <v>0</v>
      </c>
      <c r="G8" s="45">
        <f t="shared" si="0"/>
        <v>2</v>
      </c>
      <c r="H8" s="160">
        <f>SUM(C8:G8)</f>
        <v>5</v>
      </c>
      <c r="I8" s="31">
        <f>SUM(S8)</f>
        <v>8</v>
      </c>
      <c r="J8">
        <f>SUM(T8)</f>
        <v>1</v>
      </c>
      <c r="K8" s="8">
        <f>SUM(U8)</f>
        <v>8</v>
      </c>
      <c r="L8" s="30" t="s">
        <v>5</v>
      </c>
      <c r="M8" s="30"/>
      <c r="N8" s="43">
        <f>SUM(N5:N7)</f>
        <v>1</v>
      </c>
      <c r="O8" s="44">
        <f t="shared" ref="O8:R8" si="1">SUM(O5:O7)</f>
        <v>1</v>
      </c>
      <c r="P8" s="44">
        <f t="shared" si="1"/>
        <v>2</v>
      </c>
      <c r="Q8" s="44">
        <f t="shared" si="1"/>
        <v>0</v>
      </c>
      <c r="R8" s="45">
        <f t="shared" si="1"/>
        <v>4</v>
      </c>
      <c r="S8" s="31">
        <f>SUM(N8:R8)</f>
        <v>8</v>
      </c>
      <c r="T8">
        <v>1</v>
      </c>
      <c r="U8">
        <v>8</v>
      </c>
      <c r="V8" s="7" t="s">
        <v>5</v>
      </c>
      <c r="X8" s="13">
        <f>SUM(X5:X7)</f>
        <v>1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1</v>
      </c>
      <c r="AD8" s="16">
        <v>8</v>
      </c>
      <c r="AE8" t="s">
        <v>5</v>
      </c>
      <c r="AG8" s="13">
        <f>SUM(AG5:AG7)</f>
        <v>1</v>
      </c>
      <c r="AH8" s="14">
        <f>SUM(AH5:AH7)</f>
        <v>2</v>
      </c>
      <c r="AI8" s="14">
        <f>SUM(AI5:AI7)</f>
        <v>0</v>
      </c>
      <c r="AJ8" s="14">
        <f>SUM(AJ5:AJ7)</f>
        <v>4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1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1</v>
      </c>
      <c r="P13" s="38">
        <v>1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1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1</v>
      </c>
      <c r="AH13" s="12">
        <v>1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2</v>
      </c>
      <c r="F14" s="161">
        <v>1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1</v>
      </c>
      <c r="P14" s="38">
        <v>0</v>
      </c>
      <c r="Q14" s="38">
        <v>1</v>
      </c>
      <c r="R14" s="38">
        <v>0</v>
      </c>
      <c r="S14" s="31"/>
      <c r="W14" s="8">
        <v>2</v>
      </c>
      <c r="X14" s="12">
        <v>0</v>
      </c>
      <c r="Y14" s="12">
        <v>1</v>
      </c>
      <c r="Z14" s="12">
        <v>2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1</v>
      </c>
      <c r="AH14" s="12">
        <v>1</v>
      </c>
      <c r="AI14" s="12">
        <v>0</v>
      </c>
      <c r="AJ14" s="12">
        <v>0</v>
      </c>
      <c r="AK14" s="12">
        <v>2</v>
      </c>
    </row>
    <row r="15" spans="1:37" x14ac:dyDescent="0.25">
      <c r="A15" s="41"/>
      <c r="B15" s="42">
        <v>3</v>
      </c>
      <c r="C15" s="161">
        <v>0</v>
      </c>
      <c r="D15" s="161">
        <v>1</v>
      </c>
      <c r="E15" s="161">
        <v>0</v>
      </c>
      <c r="F15" s="161">
        <v>1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1</v>
      </c>
      <c r="Q15" s="38">
        <v>0</v>
      </c>
      <c r="R15" s="38">
        <v>2</v>
      </c>
      <c r="S15" s="31"/>
      <c r="V15" s="9"/>
      <c r="W15" s="10">
        <v>3</v>
      </c>
      <c r="X15" s="12">
        <v>1</v>
      </c>
      <c r="Y15" s="12">
        <v>0</v>
      </c>
      <c r="Z15" s="12">
        <v>1</v>
      </c>
      <c r="AA15" s="12">
        <v>0</v>
      </c>
      <c r="AB15" s="12">
        <v>3</v>
      </c>
      <c r="AC15" s="16"/>
      <c r="AD15" s="16"/>
      <c r="AE15" s="9"/>
      <c r="AF15" s="10">
        <v>3</v>
      </c>
      <c r="AG15" s="12">
        <v>1</v>
      </c>
      <c r="AH15" s="12">
        <v>1</v>
      </c>
      <c r="AI15" s="12">
        <v>1</v>
      </c>
      <c r="AJ15" s="12">
        <v>0</v>
      </c>
      <c r="AK15" s="12">
        <v>2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1</v>
      </c>
      <c r="E16" s="44">
        <f t="shared" si="2"/>
        <v>2</v>
      </c>
      <c r="F16" s="44">
        <f t="shared" si="2"/>
        <v>3</v>
      </c>
      <c r="G16" s="45">
        <f t="shared" si="2"/>
        <v>0</v>
      </c>
      <c r="H16" s="160">
        <f>SUM(C16:G16)</f>
        <v>6</v>
      </c>
      <c r="I16" s="31">
        <f>SUM(S16)</f>
        <v>8</v>
      </c>
      <c r="J16">
        <f>SUM(T16)</f>
        <v>9</v>
      </c>
      <c r="K16" s="8">
        <f>SUM(U16)</f>
        <v>11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3</v>
      </c>
      <c r="P16" s="44">
        <f t="shared" si="3"/>
        <v>2</v>
      </c>
      <c r="Q16" s="44">
        <f t="shared" si="3"/>
        <v>1</v>
      </c>
      <c r="R16" s="45">
        <f t="shared" si="3"/>
        <v>2</v>
      </c>
      <c r="S16" s="31">
        <f>SUM(N16:R16)</f>
        <v>8</v>
      </c>
      <c r="T16">
        <v>9</v>
      </c>
      <c r="U16">
        <v>11</v>
      </c>
      <c r="V16" s="7" t="s">
        <v>5</v>
      </c>
      <c r="X16" s="13">
        <f>SUM(X13:X15)</f>
        <v>1</v>
      </c>
      <c r="Y16" s="14">
        <f>SUM(Y13:Y15)</f>
        <v>2</v>
      </c>
      <c r="Z16" s="14">
        <f>SUM(Z13:Z15)</f>
        <v>3</v>
      </c>
      <c r="AA16" s="14">
        <f>SUM(AA13:AA15)</f>
        <v>0</v>
      </c>
      <c r="AB16" s="15">
        <f>SUM(AB13:AB15)</f>
        <v>3</v>
      </c>
      <c r="AC16" s="16">
        <f>SUM(X16:AB16)</f>
        <v>9</v>
      </c>
      <c r="AD16" s="16">
        <v>11</v>
      </c>
      <c r="AE16" t="s">
        <v>5</v>
      </c>
      <c r="AG16" s="13">
        <f>SUM(AG13:AG15)</f>
        <v>3</v>
      </c>
      <c r="AH16" s="14">
        <f>SUM(AH13:AH15)</f>
        <v>3</v>
      </c>
      <c r="AI16" s="14">
        <f>SUM(AI13:AI15)</f>
        <v>1</v>
      </c>
      <c r="AJ16" s="14">
        <f>SUM(AJ13:AJ15)</f>
        <v>0</v>
      </c>
      <c r="AK16" s="15">
        <f>SUM(AK13:AK15)</f>
        <v>4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1</v>
      </c>
      <c r="D19" s="186">
        <f>SUM(D16)+D8</f>
        <v>2</v>
      </c>
      <c r="E19" s="178">
        <f t="shared" ref="E19:G19" si="4">SUM(E16)+E8</f>
        <v>3</v>
      </c>
      <c r="F19" s="169">
        <f t="shared" si="4"/>
        <v>3</v>
      </c>
      <c r="G19" s="169">
        <f t="shared" si="4"/>
        <v>2</v>
      </c>
      <c r="H19" s="166">
        <f>SUM(H16)+H8</f>
        <v>11</v>
      </c>
      <c r="I19" s="167">
        <f>SUM(S19)</f>
        <v>16</v>
      </c>
      <c r="J19">
        <f>SUM(T19)</f>
        <v>10</v>
      </c>
      <c r="K19" s="8">
        <f>SUM(U19)</f>
        <v>19</v>
      </c>
      <c r="L19" s="46" t="s">
        <v>5</v>
      </c>
      <c r="M19" s="46"/>
      <c r="N19" s="110">
        <f>SUM(N16)+N8</f>
        <v>1</v>
      </c>
      <c r="O19" s="111">
        <f>SUM(O16)+O8</f>
        <v>4</v>
      </c>
      <c r="P19" s="112">
        <f t="shared" ref="P19:R19" si="5">SUM(P16)+P8</f>
        <v>4</v>
      </c>
      <c r="Q19" s="46">
        <f t="shared" si="5"/>
        <v>1</v>
      </c>
      <c r="R19" s="46">
        <f t="shared" si="5"/>
        <v>6</v>
      </c>
      <c r="S19" s="31">
        <f>SUM(S16)+S8</f>
        <v>16</v>
      </c>
      <c r="T19">
        <v>10</v>
      </c>
      <c r="U19">
        <v>19</v>
      </c>
      <c r="X19" s="113">
        <f t="shared" ref="X19:AB19" si="6">SUM(X16)+X8</f>
        <v>2</v>
      </c>
      <c r="Y19" s="114">
        <f t="shared" si="6"/>
        <v>2</v>
      </c>
      <c r="Z19" s="115">
        <f t="shared" si="6"/>
        <v>3</v>
      </c>
      <c r="AA19" s="16">
        <f t="shared" si="6"/>
        <v>0</v>
      </c>
      <c r="AB19" s="16">
        <f t="shared" si="6"/>
        <v>3</v>
      </c>
      <c r="AC19" s="16">
        <f>SUM(AC16)+AC8</f>
        <v>10</v>
      </c>
      <c r="AD19" s="16">
        <f>SUM(AD16)+AD8</f>
        <v>19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4</v>
      </c>
      <c r="E20" s="172">
        <f>SUM(P19)</f>
        <v>4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2</v>
      </c>
      <c r="D21" s="174">
        <f>SUM(Y19)</f>
        <v>2</v>
      </c>
      <c r="E21" s="175">
        <f>SUM(Z19)</f>
        <v>3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1</v>
      </c>
      <c r="P23" s="50">
        <v>1</v>
      </c>
      <c r="Q23" s="50">
        <f>SUM(N23:P23)</f>
        <v>2</v>
      </c>
      <c r="R23" s="30"/>
      <c r="S23" s="107"/>
      <c r="V23" s="7" t="s">
        <v>457</v>
      </c>
      <c r="X23" s="26">
        <v>0</v>
      </c>
      <c r="Y23" s="26">
        <v>1</v>
      </c>
      <c r="Z23" s="26">
        <v>2</v>
      </c>
      <c r="AA23" s="26">
        <f>SUM(X23:Z23)</f>
        <v>3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1</v>
      </c>
      <c r="E25" s="162">
        <v>0</v>
      </c>
      <c r="F25" s="162">
        <f>SUM(C25:E25)</f>
        <v>2</v>
      </c>
      <c r="G25" s="30"/>
      <c r="H25" s="162">
        <f>SUM(F25)</f>
        <v>2</v>
      </c>
      <c r="I25" s="50">
        <f>SUM(Q23)</f>
        <v>2</v>
      </c>
      <c r="J25" s="26">
        <f>SUM(AA23)</f>
        <v>3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1" sqref="G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384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384</v>
      </c>
      <c r="O1" s="30"/>
      <c r="P1" s="30"/>
      <c r="Q1" s="30"/>
      <c r="R1" s="30"/>
      <c r="S1" s="31"/>
      <c r="V1" s="117" t="s">
        <v>347</v>
      </c>
      <c r="W1" s="109"/>
      <c r="X1" s="137" t="s">
        <v>384</v>
      </c>
      <c r="Y1" s="118"/>
      <c r="AE1" s="16" t="s">
        <v>6</v>
      </c>
      <c r="AF1" s="16"/>
      <c r="AG1" t="s">
        <v>384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1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1</v>
      </c>
      <c r="H8" s="160">
        <f>SUM(C8:G8)</f>
        <v>1</v>
      </c>
      <c r="I8" s="31">
        <f>SUM(S8)</f>
        <v>0</v>
      </c>
      <c r="J8">
        <f>SUM(T8)</f>
        <v>2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2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1</v>
      </c>
      <c r="AA8" s="14">
        <f>SUM(AA5:AA7)</f>
        <v>0</v>
      </c>
      <c r="AB8" s="15">
        <f>SUM(AB5:AB7)</f>
        <v>1</v>
      </c>
      <c r="AC8" s="16">
        <f>SUM(X8:AB8)</f>
        <v>2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1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1</v>
      </c>
      <c r="I16" s="31">
        <f>SUM(S16)</f>
        <v>0</v>
      </c>
      <c r="J16">
        <f>SUM(T16)</f>
        <v>3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3</v>
      </c>
      <c r="U16">
        <v>0</v>
      </c>
      <c r="V16" s="7" t="s">
        <v>5</v>
      </c>
      <c r="X16" s="13">
        <f>SUM(X13:X15)</f>
        <v>0</v>
      </c>
      <c r="Y16" s="14">
        <f>SUM(Y13:Y15)</f>
        <v>1</v>
      </c>
      <c r="Z16" s="14">
        <f>SUM(Z13:Z15)</f>
        <v>0</v>
      </c>
      <c r="AA16" s="14">
        <f>SUM(AA13:AA15)</f>
        <v>0</v>
      </c>
      <c r="AB16" s="15">
        <f>SUM(AB13:AB15)</f>
        <v>2</v>
      </c>
      <c r="AC16" s="16">
        <f>SUM(X16:AB16)</f>
        <v>3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2</v>
      </c>
      <c r="H19" s="166">
        <f t="shared" si="0"/>
        <v>2</v>
      </c>
      <c r="I19" s="167">
        <f>SUM(S19)</f>
        <v>0</v>
      </c>
      <c r="J19">
        <f>SUM(T19)</f>
        <v>5</v>
      </c>
      <c r="K19" s="8">
        <f>SUM(U19)</f>
        <v>0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0</v>
      </c>
      <c r="T19">
        <v>5</v>
      </c>
      <c r="U19">
        <v>0</v>
      </c>
      <c r="X19" s="113">
        <f t="shared" ref="X19:AB19" si="2">SUM(X16)+X8</f>
        <v>0</v>
      </c>
      <c r="Y19" s="114">
        <f t="shared" si="2"/>
        <v>1</v>
      </c>
      <c r="Z19" s="115">
        <f t="shared" si="2"/>
        <v>1</v>
      </c>
      <c r="AA19" s="16">
        <f t="shared" si="2"/>
        <v>0</v>
      </c>
      <c r="AB19" s="16">
        <f t="shared" si="2"/>
        <v>3</v>
      </c>
      <c r="AC19" s="16">
        <f>SUM(AC16)+AC8</f>
        <v>5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U20" t="s">
        <v>377</v>
      </c>
      <c r="AD20" t="s">
        <v>377</v>
      </c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1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0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1" sqref="G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83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83</v>
      </c>
      <c r="O1" s="30"/>
      <c r="P1" s="30"/>
      <c r="Q1" s="30"/>
      <c r="R1" s="30"/>
      <c r="S1" s="31"/>
      <c r="V1" s="117" t="s">
        <v>347</v>
      </c>
      <c r="W1" s="109"/>
      <c r="X1" s="137" t="s">
        <v>83</v>
      </c>
      <c r="Y1" s="118"/>
      <c r="AE1" s="16" t="s">
        <v>6</v>
      </c>
      <c r="AF1" s="16"/>
      <c r="AG1" t="s">
        <v>83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1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2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1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1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2</v>
      </c>
      <c r="E6" s="161">
        <v>0</v>
      </c>
      <c r="F6" s="161">
        <v>1</v>
      </c>
      <c r="G6" s="161">
        <v>3</v>
      </c>
      <c r="H6" s="160"/>
      <c r="I6" s="31"/>
      <c r="L6" s="39"/>
      <c r="M6" s="40">
        <v>2</v>
      </c>
      <c r="N6" s="38">
        <v>0</v>
      </c>
      <c r="O6" s="38">
        <v>1</v>
      </c>
      <c r="P6" s="38">
        <v>0</v>
      </c>
      <c r="Q6" s="38">
        <v>1</v>
      </c>
      <c r="R6" s="38">
        <v>2</v>
      </c>
      <c r="S6" s="31"/>
      <c r="W6" s="8">
        <v>2</v>
      </c>
      <c r="X6" s="12">
        <v>2</v>
      </c>
      <c r="Y6" s="12">
        <v>0</v>
      </c>
      <c r="Z6" s="12">
        <v>1</v>
      </c>
      <c r="AA6" s="12">
        <v>0</v>
      </c>
      <c r="AB6" s="12">
        <v>3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2</v>
      </c>
      <c r="AJ6" s="12">
        <v>0</v>
      </c>
      <c r="AK6" s="12">
        <v>3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2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1</v>
      </c>
      <c r="R7" s="38">
        <v>1</v>
      </c>
      <c r="S7" s="31"/>
      <c r="V7" s="9"/>
      <c r="W7" s="10">
        <v>3</v>
      </c>
      <c r="X7" s="12">
        <v>1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1</v>
      </c>
      <c r="AI7" s="12">
        <v>1</v>
      </c>
      <c r="AJ7" s="12">
        <v>1</v>
      </c>
      <c r="AK7" s="12">
        <v>0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3</v>
      </c>
      <c r="E8" s="44">
        <f>SUM(E5:E7)</f>
        <v>0</v>
      </c>
      <c r="F8" s="44">
        <f>SUM(F5:F7)</f>
        <v>1</v>
      </c>
      <c r="G8" s="45">
        <f>SUM(G5:G7)</f>
        <v>5</v>
      </c>
      <c r="H8" s="160">
        <f>SUM(C8:G8)</f>
        <v>10</v>
      </c>
      <c r="I8" s="31">
        <f>SUM(S8)</f>
        <v>8</v>
      </c>
      <c r="J8">
        <f>SUM(T8)</f>
        <v>8</v>
      </c>
      <c r="K8" s="8">
        <f>SUM(U8)</f>
        <v>9</v>
      </c>
      <c r="L8" s="30" t="s">
        <v>5</v>
      </c>
      <c r="M8" s="30"/>
      <c r="N8" s="43">
        <f>SUM(N5:N7)</f>
        <v>2</v>
      </c>
      <c r="O8" s="44">
        <f>SUM(O5:O7)</f>
        <v>1</v>
      </c>
      <c r="P8" s="44">
        <f>SUM(P5:P7)</f>
        <v>0</v>
      </c>
      <c r="Q8" s="44">
        <f>SUM(Q5:Q7)</f>
        <v>2</v>
      </c>
      <c r="R8" s="45">
        <f>SUM(R5:R7)</f>
        <v>3</v>
      </c>
      <c r="S8" s="31">
        <f>SUM(N8:R8)</f>
        <v>8</v>
      </c>
      <c r="T8">
        <v>8</v>
      </c>
      <c r="U8">
        <v>9</v>
      </c>
      <c r="V8" s="7" t="s">
        <v>5</v>
      </c>
      <c r="X8" s="13">
        <f>SUM(X5:X7)</f>
        <v>4</v>
      </c>
      <c r="Y8" s="14">
        <f>SUM(Y5:Y7)</f>
        <v>0</v>
      </c>
      <c r="Z8" s="14">
        <f>SUM(Z5:Z7)</f>
        <v>1</v>
      </c>
      <c r="AA8" s="14">
        <f>SUM(AA5:AA7)</f>
        <v>0</v>
      </c>
      <c r="AB8" s="15">
        <f>SUM(AB5:AB7)</f>
        <v>3</v>
      </c>
      <c r="AC8" s="16">
        <f>SUM(X8:AB8)</f>
        <v>8</v>
      </c>
      <c r="AD8" s="16">
        <v>9</v>
      </c>
      <c r="AE8" t="s">
        <v>5</v>
      </c>
      <c r="AG8" s="13">
        <f>SUM(AG5:AG7)</f>
        <v>0</v>
      </c>
      <c r="AH8" s="14">
        <f>SUM(AH5:AH7)</f>
        <v>1</v>
      </c>
      <c r="AI8" s="14">
        <f>SUM(AI5:AI7)</f>
        <v>4</v>
      </c>
      <c r="AJ8" s="14">
        <f>SUM(AJ5:AJ7)</f>
        <v>1</v>
      </c>
      <c r="AK8" s="15">
        <f>SUM(AK5:AK7)</f>
        <v>3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1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1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1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1</v>
      </c>
      <c r="R14" s="38">
        <v>2</v>
      </c>
      <c r="S14" s="31"/>
      <c r="W14" s="8">
        <v>2</v>
      </c>
      <c r="X14" s="12">
        <v>0</v>
      </c>
      <c r="Y14" s="12">
        <v>0</v>
      </c>
      <c r="Z14" s="12">
        <v>1</v>
      </c>
      <c r="AA14" s="12">
        <v>0</v>
      </c>
      <c r="AB14" s="12">
        <v>2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3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2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1</v>
      </c>
      <c r="AI15" s="12">
        <v>1</v>
      </c>
      <c r="AJ15" s="12">
        <v>1</v>
      </c>
      <c r="AK15" s="12">
        <v>1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3</v>
      </c>
      <c r="H16" s="160">
        <f>SUM(C16:G16)</f>
        <v>3</v>
      </c>
      <c r="I16" s="31">
        <f>SUM(S16)</f>
        <v>6</v>
      </c>
      <c r="J16">
        <f>SUM(T16)</f>
        <v>6</v>
      </c>
      <c r="K16" s="8">
        <f>SUM(U16)</f>
        <v>5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1</v>
      </c>
      <c r="Q16" s="44">
        <f>SUM(Q13:Q15)</f>
        <v>1</v>
      </c>
      <c r="R16" s="45">
        <f>SUM(R13:R15)</f>
        <v>4</v>
      </c>
      <c r="S16" s="31">
        <f>SUM(N16:R16)</f>
        <v>6</v>
      </c>
      <c r="T16">
        <v>6</v>
      </c>
      <c r="U16">
        <v>5</v>
      </c>
      <c r="V16" s="7" t="s">
        <v>5</v>
      </c>
      <c r="X16" s="13">
        <f>SUM(X13:X15)</f>
        <v>0</v>
      </c>
      <c r="Y16" s="14">
        <f>SUM(Y13:Y15)</f>
        <v>2</v>
      </c>
      <c r="Z16" s="14">
        <f>SUM(Z13:Z15)</f>
        <v>1</v>
      </c>
      <c r="AA16" s="14">
        <f>SUM(AA13:AA15)</f>
        <v>0</v>
      </c>
      <c r="AB16" s="15">
        <f>SUM(AB13:AB15)</f>
        <v>3</v>
      </c>
      <c r="AC16" s="16">
        <f>SUM(X16:AB16)</f>
        <v>6</v>
      </c>
      <c r="AD16" s="16">
        <v>5</v>
      </c>
      <c r="AE16" t="s">
        <v>5</v>
      </c>
      <c r="AG16" s="13">
        <f>SUM(AG13:AG15)</f>
        <v>0</v>
      </c>
      <c r="AH16" s="14">
        <f>SUM(AH13:AH15)</f>
        <v>2</v>
      </c>
      <c r="AI16" s="14">
        <f>SUM(AI13:AI15)</f>
        <v>1</v>
      </c>
      <c r="AJ16" s="14">
        <f>SUM(AJ13:AJ15)</f>
        <v>1</v>
      </c>
      <c r="AK16" s="15">
        <f>SUM(AK13:AK15)</f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3</v>
      </c>
      <c r="E19" s="178">
        <f t="shared" si="0"/>
        <v>0</v>
      </c>
      <c r="F19" s="169">
        <f t="shared" si="0"/>
        <v>1</v>
      </c>
      <c r="G19" s="169">
        <f t="shared" si="0"/>
        <v>8</v>
      </c>
      <c r="H19" s="166">
        <f t="shared" si="0"/>
        <v>13</v>
      </c>
      <c r="I19" s="167">
        <f>SUM(S19)</f>
        <v>14</v>
      </c>
      <c r="J19">
        <f>SUM(T19)</f>
        <v>14</v>
      </c>
      <c r="K19" s="8">
        <f>SUM(U19)</f>
        <v>14</v>
      </c>
      <c r="L19" s="46" t="s">
        <v>5</v>
      </c>
      <c r="M19" s="46"/>
      <c r="N19" s="110">
        <f t="shared" ref="N19:S19" si="1">SUM(N16)+N8</f>
        <v>2</v>
      </c>
      <c r="O19" s="111">
        <f t="shared" si="1"/>
        <v>1</v>
      </c>
      <c r="P19" s="112">
        <f t="shared" si="1"/>
        <v>1</v>
      </c>
      <c r="Q19" s="46">
        <f t="shared" si="1"/>
        <v>3</v>
      </c>
      <c r="R19" s="46">
        <f t="shared" si="1"/>
        <v>7</v>
      </c>
      <c r="S19" s="31">
        <f t="shared" si="1"/>
        <v>14</v>
      </c>
      <c r="T19">
        <v>14</v>
      </c>
      <c r="U19">
        <v>14</v>
      </c>
      <c r="X19" s="113">
        <f t="shared" ref="X19:AB19" si="2">SUM(X16)+X8</f>
        <v>4</v>
      </c>
      <c r="Y19" s="114">
        <f t="shared" si="2"/>
        <v>2</v>
      </c>
      <c r="Z19" s="115">
        <f t="shared" si="2"/>
        <v>2</v>
      </c>
      <c r="AA19" s="16">
        <f t="shared" si="2"/>
        <v>0</v>
      </c>
      <c r="AB19" s="16">
        <f t="shared" si="2"/>
        <v>6</v>
      </c>
      <c r="AC19" s="16">
        <f>SUM(AC16)+AC8</f>
        <v>14</v>
      </c>
      <c r="AD19" s="16">
        <f>SUM(AD16)+AD8</f>
        <v>14</v>
      </c>
    </row>
    <row r="20" spans="1:30" x14ac:dyDescent="0.25">
      <c r="A20" s="177" t="s">
        <v>451</v>
      </c>
      <c r="B20" s="181">
        <v>2012</v>
      </c>
      <c r="C20" s="170">
        <f>SUM(N19)</f>
        <v>2</v>
      </c>
      <c r="D20" s="171">
        <f>SUM(O19)</f>
        <v>1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4</v>
      </c>
      <c r="D21" s="174">
        <f>SUM(Y19)</f>
        <v>2</v>
      </c>
      <c r="E21" s="175">
        <f>SUM(Z19)</f>
        <v>2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3</v>
      </c>
      <c r="P23" s="50">
        <v>4</v>
      </c>
      <c r="Q23" s="50">
        <f>SUM(N23:P23)</f>
        <v>8</v>
      </c>
      <c r="R23" s="30"/>
      <c r="S23" s="107"/>
      <c r="V23" s="7" t="s">
        <v>457</v>
      </c>
      <c r="X23" s="26">
        <v>0</v>
      </c>
      <c r="Y23" s="26">
        <v>3</v>
      </c>
      <c r="Z23" s="26">
        <v>2</v>
      </c>
      <c r="AA23" s="26">
        <f>SUM(X23:Z23)</f>
        <v>5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2</v>
      </c>
      <c r="F25" s="162">
        <f>SUM(C25:E25)</f>
        <v>2</v>
      </c>
      <c r="G25" s="30"/>
      <c r="H25" s="162">
        <f>SUM(F25)</f>
        <v>2</v>
      </c>
      <c r="I25" s="50">
        <f>SUM(Q23)</f>
        <v>8</v>
      </c>
      <c r="J25" s="26">
        <f>SUM(AA23)</f>
        <v>5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115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115</v>
      </c>
      <c r="O1" s="30"/>
      <c r="P1" s="30"/>
      <c r="Q1" s="30"/>
      <c r="R1" s="30"/>
      <c r="S1" s="31"/>
      <c r="V1" s="117" t="s">
        <v>347</v>
      </c>
      <c r="W1" s="109"/>
      <c r="X1" s="137" t="s">
        <v>115</v>
      </c>
      <c r="Y1" s="118"/>
      <c r="AE1" s="16" t="s">
        <v>6</v>
      </c>
      <c r="AF1" s="16"/>
      <c r="AG1" t="s">
        <v>115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1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1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1</v>
      </c>
      <c r="D7" s="161">
        <v>0</v>
      </c>
      <c r="E7" s="161">
        <v>0</v>
      </c>
      <c r="F7" s="161">
        <v>1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2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1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2</v>
      </c>
      <c r="AI7" s="12">
        <v>0</v>
      </c>
      <c r="AJ7" s="12">
        <v>1</v>
      </c>
      <c r="AK7" s="12">
        <v>0</v>
      </c>
    </row>
    <row r="8" spans="1:37" x14ac:dyDescent="0.25">
      <c r="A8" s="30" t="s">
        <v>5</v>
      </c>
      <c r="B8" s="30"/>
      <c r="C8" s="43">
        <f>SUM(C5:C7)</f>
        <v>2</v>
      </c>
      <c r="D8" s="44">
        <f>SUM(D5:D7)</f>
        <v>0</v>
      </c>
      <c r="E8" s="44">
        <f>SUM(E5:E7)</f>
        <v>0</v>
      </c>
      <c r="F8" s="44">
        <f>SUM(F5:F7)</f>
        <v>1</v>
      </c>
      <c r="G8" s="45">
        <f>SUM(G5:G7)</f>
        <v>0</v>
      </c>
      <c r="H8" s="160">
        <f>SUM(C8:G8)</f>
        <v>3</v>
      </c>
      <c r="I8" s="31">
        <f>SUM(S8)</f>
        <v>2</v>
      </c>
      <c r="J8">
        <f>SUM(T8)</f>
        <v>2</v>
      </c>
      <c r="K8" s="8">
        <f>SUM(U8)</f>
        <v>4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2</v>
      </c>
      <c r="Q8" s="44">
        <f>SUM(Q5:Q7)</f>
        <v>0</v>
      </c>
      <c r="R8" s="45">
        <f>SUM(R5:R7)</f>
        <v>0</v>
      </c>
      <c r="S8" s="31">
        <f>SUM(N8:R8)</f>
        <v>2</v>
      </c>
      <c r="T8">
        <v>2</v>
      </c>
      <c r="U8">
        <v>4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2</v>
      </c>
      <c r="AA8" s="14">
        <f>SUM(AA5:AA7)</f>
        <v>0</v>
      </c>
      <c r="AB8" s="15">
        <f>SUM(AB5:AB7)</f>
        <v>0</v>
      </c>
      <c r="AC8" s="16">
        <f>SUM(X8:AB8)</f>
        <v>2</v>
      </c>
      <c r="AD8" s="16">
        <v>4</v>
      </c>
      <c r="AE8" t="s">
        <v>5</v>
      </c>
      <c r="AG8" s="13">
        <f>SUM(AG5:AG7)</f>
        <v>0</v>
      </c>
      <c r="AH8" s="14">
        <f>SUM(AH5:AH7)</f>
        <v>3</v>
      </c>
      <c r="AI8" s="14">
        <f>SUM(AI5:AI7)</f>
        <v>0</v>
      </c>
      <c r="AJ8" s="14">
        <f>SUM(AJ5:AJ7)</f>
        <v>1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1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1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1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1</v>
      </c>
      <c r="Q14" s="38">
        <v>0</v>
      </c>
      <c r="R14" s="38">
        <v>1</v>
      </c>
      <c r="S14" s="31"/>
      <c r="W14" s="8">
        <v>2</v>
      </c>
      <c r="X14" s="12">
        <v>0</v>
      </c>
      <c r="Y14" s="12">
        <v>1</v>
      </c>
      <c r="Z14" s="12">
        <v>0</v>
      </c>
      <c r="AA14" s="12">
        <v>1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1</v>
      </c>
      <c r="AI14" s="12">
        <v>0</v>
      </c>
      <c r="AJ14" s="12">
        <v>0</v>
      </c>
      <c r="AK14" s="12">
        <v>1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1</v>
      </c>
      <c r="O15" s="38">
        <v>2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2</v>
      </c>
      <c r="Y15" s="12">
        <v>1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1</v>
      </c>
      <c r="AI15" s="12">
        <v>0</v>
      </c>
      <c r="AJ15" s="12">
        <v>1</v>
      </c>
      <c r="AK15" s="12">
        <v>4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2</v>
      </c>
      <c r="F16" s="44">
        <f>SUM(F13:F15)</f>
        <v>0</v>
      </c>
      <c r="G16" s="45">
        <f>SUM(G13:G15)</f>
        <v>1</v>
      </c>
      <c r="H16" s="160">
        <f>SUM(C16:G16)</f>
        <v>3</v>
      </c>
      <c r="I16" s="31">
        <f>SUM(S16)</f>
        <v>5</v>
      </c>
      <c r="J16">
        <f>SUM(T16)</f>
        <v>6</v>
      </c>
      <c r="K16" s="8">
        <f>SUM(U16)</f>
        <v>8</v>
      </c>
      <c r="L16" s="30" t="s">
        <v>5</v>
      </c>
      <c r="M16" s="30"/>
      <c r="N16" s="43">
        <f>SUM(N13:N15)</f>
        <v>1</v>
      </c>
      <c r="O16" s="44">
        <f>SUM(O13:O15)</f>
        <v>2</v>
      </c>
      <c r="P16" s="44">
        <f>SUM(P13:P15)</f>
        <v>1</v>
      </c>
      <c r="Q16" s="44">
        <f>SUM(Q13:Q15)</f>
        <v>0</v>
      </c>
      <c r="R16" s="45">
        <f>SUM(R13:R15)</f>
        <v>1</v>
      </c>
      <c r="S16" s="31">
        <f>SUM(N16:R16)</f>
        <v>5</v>
      </c>
      <c r="T16">
        <v>6</v>
      </c>
      <c r="U16">
        <v>8</v>
      </c>
      <c r="V16" s="7" t="s">
        <v>5</v>
      </c>
      <c r="X16" s="13">
        <f>SUM(X13:X15)</f>
        <v>2</v>
      </c>
      <c r="Y16" s="14">
        <f>SUM(Y13:Y15)</f>
        <v>3</v>
      </c>
      <c r="Z16" s="14">
        <f>SUM(Z13:Z15)</f>
        <v>0</v>
      </c>
      <c r="AA16" s="14">
        <f>SUM(AA13:AA15)</f>
        <v>1</v>
      </c>
      <c r="AB16" s="15">
        <f>SUM(AB13:AB15)</f>
        <v>0</v>
      </c>
      <c r="AC16" s="16">
        <f>SUM(X16:AB16)</f>
        <v>6</v>
      </c>
      <c r="AD16" s="16">
        <v>8</v>
      </c>
      <c r="AE16" t="s">
        <v>5</v>
      </c>
      <c r="AG16" s="13">
        <f>SUM(AG13:AG15)</f>
        <v>0</v>
      </c>
      <c r="AH16" s="14">
        <f>SUM(AH13:AH15)</f>
        <v>2</v>
      </c>
      <c r="AI16" s="14">
        <f>SUM(AI13:AI15)</f>
        <v>0</v>
      </c>
      <c r="AJ16" s="14">
        <f>SUM(AJ13:AJ15)</f>
        <v>1</v>
      </c>
      <c r="AK16" s="15">
        <f>SUM(AK13:AK15)</f>
        <v>5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2</v>
      </c>
      <c r="D19" s="186">
        <f t="shared" si="0"/>
        <v>0</v>
      </c>
      <c r="E19" s="178">
        <f t="shared" si="0"/>
        <v>2</v>
      </c>
      <c r="F19" s="169">
        <f t="shared" si="0"/>
        <v>1</v>
      </c>
      <c r="G19" s="169">
        <f t="shared" si="0"/>
        <v>1</v>
      </c>
      <c r="H19" s="166">
        <f t="shared" si="0"/>
        <v>6</v>
      </c>
      <c r="I19" s="167">
        <f>SUM(S19)</f>
        <v>7</v>
      </c>
      <c r="J19">
        <f>SUM(T19)</f>
        <v>8</v>
      </c>
      <c r="K19" s="8">
        <f>SUM(U19)</f>
        <v>12</v>
      </c>
      <c r="L19" s="46" t="s">
        <v>5</v>
      </c>
      <c r="M19" s="46"/>
      <c r="N19" s="110">
        <f t="shared" ref="N19:S19" si="1">SUM(N16)+N8</f>
        <v>1</v>
      </c>
      <c r="O19" s="111">
        <f t="shared" si="1"/>
        <v>2</v>
      </c>
      <c r="P19" s="112">
        <f t="shared" si="1"/>
        <v>3</v>
      </c>
      <c r="Q19" s="46">
        <f t="shared" si="1"/>
        <v>0</v>
      </c>
      <c r="R19" s="46">
        <f t="shared" si="1"/>
        <v>1</v>
      </c>
      <c r="S19" s="31">
        <f t="shared" si="1"/>
        <v>7</v>
      </c>
      <c r="T19">
        <v>8</v>
      </c>
      <c r="U19">
        <v>12</v>
      </c>
      <c r="X19" s="113">
        <f t="shared" ref="X19:AB19" si="2">SUM(X16)+X8</f>
        <v>2</v>
      </c>
      <c r="Y19" s="114">
        <f t="shared" si="2"/>
        <v>3</v>
      </c>
      <c r="Z19" s="115">
        <f t="shared" si="2"/>
        <v>2</v>
      </c>
      <c r="AA19" s="16">
        <f t="shared" si="2"/>
        <v>1</v>
      </c>
      <c r="AB19" s="16">
        <f t="shared" si="2"/>
        <v>0</v>
      </c>
      <c r="AC19" s="16">
        <f>SUM(AC16)+AC8</f>
        <v>8</v>
      </c>
      <c r="AD19" s="16">
        <f>SUM(AD16)+AD8</f>
        <v>12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2</v>
      </c>
      <c r="E20" s="172">
        <f>SUM(P19)</f>
        <v>3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2</v>
      </c>
      <c r="D21" s="174">
        <f>SUM(Y19)</f>
        <v>3</v>
      </c>
      <c r="E21" s="175">
        <f>SUM(Z19)</f>
        <v>2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0</v>
      </c>
      <c r="P23" s="50">
        <v>4</v>
      </c>
      <c r="Q23" s="50">
        <f>SUM(N23:P23)</f>
        <v>5</v>
      </c>
      <c r="R23" s="30"/>
      <c r="S23" s="107"/>
      <c r="V23" s="7" t="s">
        <v>457</v>
      </c>
      <c r="X23" s="26">
        <v>0</v>
      </c>
      <c r="Y23" s="26">
        <v>3</v>
      </c>
      <c r="Z23" s="26">
        <v>2</v>
      </c>
      <c r="AA23" s="26">
        <f>SUM(X23:Z23)</f>
        <v>5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2</v>
      </c>
      <c r="F25" s="162">
        <f>SUM(C25:E25)</f>
        <v>2</v>
      </c>
      <c r="G25" s="30"/>
      <c r="H25" s="162">
        <f>SUM(F25)</f>
        <v>2</v>
      </c>
      <c r="I25" s="50">
        <f>SUM(Q23)</f>
        <v>5</v>
      </c>
      <c r="J25" s="26">
        <f>SUM(AA23)</f>
        <v>5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539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539</v>
      </c>
      <c r="O1" s="30"/>
      <c r="P1" s="30"/>
      <c r="Q1" s="30"/>
      <c r="R1" s="30"/>
      <c r="S1" s="31"/>
      <c r="V1" s="117" t="s">
        <v>347</v>
      </c>
      <c r="W1" s="109"/>
      <c r="X1" s="137" t="s">
        <v>539</v>
      </c>
      <c r="Y1" s="118"/>
      <c r="AE1" s="16"/>
      <c r="AF1" s="16"/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/>
      <c r="AG3" s="1"/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/>
      <c r="AH4" s="5"/>
      <c r="AI4" s="5"/>
      <c r="AJ4" s="5"/>
      <c r="AK4" s="6"/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/>
      <c r="AF5" s="3"/>
      <c r="AG5" s="12"/>
      <c r="AH5" s="12"/>
      <c r="AI5" s="12"/>
      <c r="AJ5" s="12"/>
      <c r="AK5" s="12"/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/>
      <c r="AG6" s="12"/>
      <c r="AH6" s="12"/>
      <c r="AI6" s="12"/>
      <c r="AJ6" s="12"/>
      <c r="AK6" s="12"/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/>
      <c r="AG7" s="12"/>
      <c r="AH7" s="12"/>
      <c r="AI7" s="12"/>
      <c r="AJ7" s="12"/>
      <c r="AK7" s="12"/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/>
      <c r="AG8" s="13"/>
      <c r="AH8" s="14"/>
      <c r="AI8" s="14"/>
      <c r="AJ8" s="14"/>
      <c r="AK8" s="15"/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/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/>
      <c r="AH12" s="5"/>
      <c r="AI12" s="5"/>
      <c r="AJ12" s="5"/>
      <c r="AK12" s="6"/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/>
      <c r="AF13" s="3"/>
      <c r="AG13" s="12"/>
      <c r="AH13" s="12"/>
      <c r="AI13" s="12"/>
      <c r="AJ13" s="12"/>
      <c r="AK13" s="12"/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/>
      <c r="AG14" s="12"/>
      <c r="AH14" s="12"/>
      <c r="AI14" s="12"/>
      <c r="AJ14" s="12"/>
      <c r="AK14" s="12"/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/>
      <c r="AG15" s="12"/>
      <c r="AH15" s="12"/>
      <c r="AI15" s="12"/>
      <c r="AJ15" s="12"/>
      <c r="AK15" s="12"/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0</v>
      </c>
      <c r="J16">
        <f>SUM(T16)</f>
        <v>0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0</v>
      </c>
      <c r="U16">
        <v>0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/>
      <c r="AG16" s="13"/>
      <c r="AH16" s="14"/>
      <c r="AI16" s="14"/>
      <c r="AJ16" s="14"/>
      <c r="AK16" s="15"/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0</v>
      </c>
      <c r="I19" s="167">
        <f>SUM(S19)</f>
        <v>0</v>
      </c>
      <c r="J19">
        <f>SUM(T19)</f>
        <v>0</v>
      </c>
      <c r="K19" s="8">
        <f>SUM(U19)</f>
        <v>0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0</v>
      </c>
      <c r="T19">
        <v>0</v>
      </c>
      <c r="U19">
        <v>0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0</v>
      </c>
      <c r="AC19" s="16">
        <f>SUM(AC16)+AC8</f>
        <v>0</v>
      </c>
      <c r="AD19" s="16"/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T20" t="s">
        <v>540</v>
      </c>
      <c r="X20">
        <v>2011</v>
      </c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1</v>
      </c>
      <c r="Q23" s="50">
        <f>SUM(N23:P23)</f>
        <v>1</v>
      </c>
      <c r="R23" s="30"/>
      <c r="S23" s="107"/>
      <c r="V23" s="7" t="s">
        <v>457</v>
      </c>
      <c r="X23" s="26">
        <v>0</v>
      </c>
      <c r="Y23" s="26">
        <v>1</v>
      </c>
      <c r="Z23" s="26">
        <v>0</v>
      </c>
      <c r="AA23" s="26">
        <f>SUM(X23:Z23)</f>
        <v>1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1</v>
      </c>
      <c r="F25" s="162">
        <f>SUM(C25:E25)</f>
        <v>1</v>
      </c>
      <c r="G25" s="30"/>
      <c r="H25" s="162">
        <f>SUM(F25)</f>
        <v>1</v>
      </c>
      <c r="I25" s="50">
        <f>SUM(Q23)</f>
        <v>1</v>
      </c>
      <c r="J25" s="26">
        <f>SUM(AA23)</f>
        <v>1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479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479</v>
      </c>
      <c r="O1" s="30"/>
      <c r="P1" s="30"/>
      <c r="Q1" s="30"/>
      <c r="R1" s="30"/>
      <c r="S1" s="31"/>
      <c r="V1" s="117" t="s">
        <v>347</v>
      </c>
      <c r="W1" s="109"/>
      <c r="X1" s="137" t="s">
        <v>479</v>
      </c>
      <c r="Y1" s="118"/>
      <c r="AE1" s="16"/>
      <c r="AF1" s="16"/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/>
      <c r="AG3" s="1"/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/>
      <c r="AH4" s="5"/>
      <c r="AI4" s="5"/>
      <c r="AJ4" s="5"/>
      <c r="AK4" s="6"/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/>
      <c r="AF5" s="3"/>
      <c r="AG5" s="12"/>
      <c r="AH5" s="12"/>
      <c r="AI5" s="12"/>
      <c r="AJ5" s="12"/>
      <c r="AK5" s="12"/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/>
      <c r="AG6" s="12"/>
      <c r="AH6" s="12"/>
      <c r="AI6" s="12"/>
      <c r="AJ6" s="12"/>
      <c r="AK6" s="12"/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/>
      <c r="AG7" s="12"/>
      <c r="AH7" s="12"/>
      <c r="AI7" s="12"/>
      <c r="AJ7" s="12"/>
      <c r="AK7" s="12"/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/>
      <c r="AG8" s="13"/>
      <c r="AH8" s="14"/>
      <c r="AI8" s="14"/>
      <c r="AJ8" s="14"/>
      <c r="AK8" s="15"/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/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/>
      <c r="AH12" s="5"/>
      <c r="AI12" s="5"/>
      <c r="AJ12" s="5"/>
      <c r="AK12" s="6"/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/>
      <c r="AF13" s="3"/>
      <c r="AG13" s="12"/>
      <c r="AH13" s="12"/>
      <c r="AI13" s="12"/>
      <c r="AJ13" s="12"/>
      <c r="AK13" s="12"/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/>
      <c r="AG14" s="12"/>
      <c r="AH14" s="12"/>
      <c r="AI14" s="12"/>
      <c r="AJ14" s="12"/>
      <c r="AK14" s="12"/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/>
      <c r="AG15" s="12"/>
      <c r="AH15" s="12"/>
      <c r="AI15" s="12"/>
      <c r="AJ15" s="12"/>
      <c r="AK15" s="12"/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0</v>
      </c>
      <c r="J16">
        <f>SUM(T16)</f>
        <v>0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0</v>
      </c>
      <c r="U16">
        <v>0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/>
      <c r="AG16" s="13"/>
      <c r="AH16" s="14"/>
      <c r="AI16" s="14"/>
      <c r="AJ16" s="14"/>
      <c r="AK16" s="15"/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0</v>
      </c>
      <c r="I19" s="167">
        <f>SUM(S19)</f>
        <v>0</v>
      </c>
      <c r="J19">
        <f>SUM(T19)</f>
        <v>0</v>
      </c>
      <c r="K19" s="8">
        <f>SUM(U19)</f>
        <v>0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0</v>
      </c>
      <c r="T19">
        <v>0</v>
      </c>
      <c r="U19">
        <v>0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0</v>
      </c>
      <c r="AC19" s="16">
        <f>SUM(AC16)+AC8</f>
        <v>0</v>
      </c>
      <c r="AD19" s="16"/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T20" t="s">
        <v>540</v>
      </c>
      <c r="X20">
        <v>2011</v>
      </c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0</v>
      </c>
      <c r="P23" s="50">
        <v>1</v>
      </c>
      <c r="Q23" s="50">
        <f>SUM(N23:P23)</f>
        <v>2</v>
      </c>
      <c r="R23" s="30"/>
      <c r="S23" s="107"/>
      <c r="V23" s="7" t="s">
        <v>457</v>
      </c>
      <c r="X23" s="26">
        <v>1</v>
      </c>
      <c r="Y23" s="26">
        <v>1</v>
      </c>
      <c r="Z23" s="26">
        <v>0</v>
      </c>
      <c r="AA23" s="26">
        <f>SUM(X23:Z23)</f>
        <v>2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1</v>
      </c>
      <c r="E25" s="162">
        <v>1</v>
      </c>
      <c r="F25" s="162">
        <f>SUM(C25:E25)</f>
        <v>2</v>
      </c>
      <c r="G25" s="30"/>
      <c r="H25" s="162">
        <f>SUM(F25)</f>
        <v>2</v>
      </c>
      <c r="I25" s="50">
        <f>SUM(Q23)</f>
        <v>2</v>
      </c>
      <c r="J25" s="26">
        <f>SUM(AA23)</f>
        <v>2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480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480</v>
      </c>
      <c r="O1" s="30"/>
      <c r="P1" s="30"/>
      <c r="Q1" s="30"/>
      <c r="R1" s="30"/>
      <c r="S1" s="31"/>
      <c r="V1" s="117" t="s">
        <v>347</v>
      </c>
      <c r="W1" s="109"/>
      <c r="X1" s="137" t="s">
        <v>480</v>
      </c>
      <c r="Y1" s="118"/>
      <c r="AE1" s="16" t="s">
        <v>6</v>
      </c>
      <c r="AF1" s="16"/>
      <c r="AG1" t="s">
        <v>480</v>
      </c>
      <c r="AI1" t="s">
        <v>483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1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1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1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1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1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1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1</v>
      </c>
      <c r="Z14" s="12">
        <v>0</v>
      </c>
      <c r="AA14" s="12">
        <v>0</v>
      </c>
      <c r="AB14" s="12">
        <v>2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2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3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4</v>
      </c>
      <c r="I16" s="31">
        <f>SUM(S16)</f>
        <v>4</v>
      </c>
      <c r="J16">
        <f>SUM(T16)</f>
        <v>3</v>
      </c>
      <c r="K16" s="8">
        <f>SUM(U16)</f>
        <v>0</v>
      </c>
      <c r="L16" s="30" t="s">
        <v>5</v>
      </c>
      <c r="M16" s="30"/>
      <c r="N16" s="43">
        <f>SUM(N13:N15)</f>
        <v>2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2</v>
      </c>
      <c r="S16" s="31">
        <f>SUM(N16:R16)</f>
        <v>4</v>
      </c>
      <c r="T16">
        <v>3</v>
      </c>
      <c r="U16">
        <v>0</v>
      </c>
      <c r="V16" s="7" t="s">
        <v>5</v>
      </c>
      <c r="X16" s="13">
        <f>SUM(X13:X15)</f>
        <v>0</v>
      </c>
      <c r="Y16" s="14">
        <f>SUM(Y13:Y15)</f>
        <v>1</v>
      </c>
      <c r="Z16" s="14">
        <f>SUM(Z13:Z15)</f>
        <v>0</v>
      </c>
      <c r="AA16" s="14">
        <f>SUM(AA13:AA15)</f>
        <v>0</v>
      </c>
      <c r="AB16" s="15">
        <f>SUM(AB13:AB15)</f>
        <v>2</v>
      </c>
      <c r="AC16" s="16">
        <f>SUM(X16:AB16)</f>
        <v>3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3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1</v>
      </c>
      <c r="H19" s="166">
        <f t="shared" si="0"/>
        <v>4</v>
      </c>
      <c r="I19" s="167">
        <f>SUM(S19)</f>
        <v>4</v>
      </c>
      <c r="J19">
        <f>SUM(T19)</f>
        <v>4</v>
      </c>
      <c r="K19" s="8">
        <f>SUM(U19)</f>
        <v>0</v>
      </c>
      <c r="L19" s="46" t="s">
        <v>5</v>
      </c>
      <c r="M19" s="46"/>
      <c r="N19" s="110">
        <f t="shared" ref="N19:S19" si="1">SUM(N16)+N8</f>
        <v>2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2</v>
      </c>
      <c r="S19" s="31">
        <f t="shared" si="1"/>
        <v>4</v>
      </c>
      <c r="T19">
        <v>4</v>
      </c>
      <c r="U19">
        <v>0</v>
      </c>
      <c r="X19" s="113">
        <f t="shared" ref="X19:AB19" si="2">SUM(X16)+X8</f>
        <v>0</v>
      </c>
      <c r="Y19" s="114">
        <f t="shared" si="2"/>
        <v>1</v>
      </c>
      <c r="Z19" s="115">
        <f t="shared" si="2"/>
        <v>0</v>
      </c>
      <c r="AA19" s="16">
        <f t="shared" si="2"/>
        <v>0</v>
      </c>
      <c r="AB19" s="16">
        <f t="shared" si="2"/>
        <v>3</v>
      </c>
      <c r="AC19" s="16">
        <f>SUM(AC16)+AC8</f>
        <v>4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2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1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2</v>
      </c>
      <c r="P23" s="50">
        <v>2</v>
      </c>
      <c r="Q23" s="50">
        <f>SUM(N23:P23)</f>
        <v>4</v>
      </c>
      <c r="R23" s="30"/>
      <c r="S23" s="107"/>
      <c r="V23" s="7" t="s">
        <v>457</v>
      </c>
      <c r="X23" s="26">
        <v>2</v>
      </c>
      <c r="Y23" s="26">
        <v>2</v>
      </c>
      <c r="Z23" s="26">
        <v>3</v>
      </c>
      <c r="AA23" s="26">
        <f>SUM(X23:Z23)</f>
        <v>7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1</v>
      </c>
      <c r="E25" s="162">
        <v>1</v>
      </c>
      <c r="F25" s="162">
        <f>SUM(C25:E25)</f>
        <v>2</v>
      </c>
      <c r="G25" s="30"/>
      <c r="H25" s="162">
        <f>SUM(F25)</f>
        <v>2</v>
      </c>
      <c r="I25" s="50">
        <f>SUM(Q23)</f>
        <v>4</v>
      </c>
      <c r="J25" s="26">
        <f>SUM(AA23)</f>
        <v>7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116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116</v>
      </c>
      <c r="O1" s="30"/>
      <c r="P1" s="30"/>
      <c r="Q1" s="30"/>
      <c r="R1" s="30"/>
      <c r="S1" s="31"/>
      <c r="V1" s="117" t="s">
        <v>347</v>
      </c>
      <c r="W1" s="109"/>
      <c r="X1" s="137" t="s">
        <v>116</v>
      </c>
      <c r="Y1" s="118"/>
      <c r="AE1" s="16" t="s">
        <v>6</v>
      </c>
      <c r="AF1" s="16"/>
      <c r="AG1" t="s">
        <v>116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1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1</v>
      </c>
      <c r="H8" s="160">
        <f>SUM(C8:G8)</f>
        <v>1</v>
      </c>
      <c r="I8" s="31">
        <f>SUM(S8)</f>
        <v>1</v>
      </c>
      <c r="J8">
        <f>SUM(T8)</f>
        <v>1</v>
      </c>
      <c r="K8" s="8">
        <f>SUM(U8)</f>
        <v>2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1</v>
      </c>
      <c r="S8" s="31">
        <f>SUM(N8:R8)</f>
        <v>1</v>
      </c>
      <c r="T8">
        <v>1</v>
      </c>
      <c r="U8">
        <v>2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1</v>
      </c>
      <c r="AD8" s="16">
        <v>2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1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1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1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1</v>
      </c>
      <c r="AI14" s="12">
        <v>0</v>
      </c>
      <c r="AJ14" s="12">
        <v>0</v>
      </c>
      <c r="AK14" s="12">
        <v>1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1</v>
      </c>
      <c r="F16" s="44">
        <f>SUM(F13:F15)</f>
        <v>0</v>
      </c>
      <c r="G16" s="45">
        <f>SUM(G13:G15)</f>
        <v>0</v>
      </c>
      <c r="H16" s="160">
        <f>SUM(C16:G16)</f>
        <v>1</v>
      </c>
      <c r="I16" s="31">
        <f>SUM(S16)</f>
        <v>1</v>
      </c>
      <c r="J16">
        <f>SUM(T16)</f>
        <v>1</v>
      </c>
      <c r="K16" s="8">
        <f>SUM(U16)</f>
        <v>2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1</v>
      </c>
      <c r="Q16" s="44">
        <f>SUM(Q13:Q15)</f>
        <v>0</v>
      </c>
      <c r="R16" s="45">
        <f>SUM(R13:R15)</f>
        <v>0</v>
      </c>
      <c r="S16" s="31">
        <f>SUM(N16:R16)</f>
        <v>1</v>
      </c>
      <c r="T16">
        <v>1</v>
      </c>
      <c r="U16">
        <v>2</v>
      </c>
      <c r="V16" s="7" t="s">
        <v>5</v>
      </c>
      <c r="X16" s="13">
        <f>SUM(X13:X15)</f>
        <v>0</v>
      </c>
      <c r="Y16" s="14">
        <f>SUM(Y13:Y15)</f>
        <v>1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1</v>
      </c>
      <c r="AD16" s="16">
        <v>2</v>
      </c>
      <c r="AE16" t="s">
        <v>5</v>
      </c>
      <c r="AG16" s="13">
        <f>SUM(AG13:AG15)</f>
        <v>0</v>
      </c>
      <c r="AH16" s="14">
        <f>SUM(AH13:AH15)</f>
        <v>1</v>
      </c>
      <c r="AI16" s="14">
        <f>SUM(AI13:AI15)</f>
        <v>0</v>
      </c>
      <c r="AJ16" s="14">
        <f>SUM(AJ13:AJ15)</f>
        <v>0</v>
      </c>
      <c r="AK16" s="15">
        <f>SUM(AK13:AK15)</f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1</v>
      </c>
      <c r="F19" s="169">
        <f t="shared" si="0"/>
        <v>0</v>
      </c>
      <c r="G19" s="169">
        <f t="shared" si="0"/>
        <v>1</v>
      </c>
      <c r="H19" s="166">
        <f t="shared" si="0"/>
        <v>2</v>
      </c>
      <c r="I19" s="167">
        <f>SUM(S19)</f>
        <v>2</v>
      </c>
      <c r="J19">
        <f>SUM(T19)</f>
        <v>2</v>
      </c>
      <c r="K19" s="8">
        <f>SUM(U19)</f>
        <v>4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1</v>
      </c>
      <c r="Q19" s="46">
        <f t="shared" si="1"/>
        <v>0</v>
      </c>
      <c r="R19" s="46">
        <f t="shared" si="1"/>
        <v>1</v>
      </c>
      <c r="S19" s="31">
        <f t="shared" si="1"/>
        <v>2</v>
      </c>
      <c r="T19">
        <v>2</v>
      </c>
      <c r="U19">
        <v>4</v>
      </c>
      <c r="X19" s="113">
        <f t="shared" ref="X19:AB19" si="2">SUM(X16)+X8</f>
        <v>0</v>
      </c>
      <c r="Y19" s="114">
        <f t="shared" si="2"/>
        <v>1</v>
      </c>
      <c r="Z19" s="115">
        <f t="shared" si="2"/>
        <v>0</v>
      </c>
      <c r="AA19" s="16">
        <f t="shared" si="2"/>
        <v>0</v>
      </c>
      <c r="AB19" s="16">
        <f t="shared" si="2"/>
        <v>1</v>
      </c>
      <c r="AC19" s="16">
        <f>SUM(AC16)+AC8</f>
        <v>2</v>
      </c>
      <c r="AD19" s="16">
        <f>SUM(AD16)+AD8</f>
        <v>4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1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0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117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117</v>
      </c>
      <c r="O1" s="30"/>
      <c r="P1" s="30"/>
      <c r="Q1" s="30"/>
      <c r="R1" s="30"/>
      <c r="S1" s="31"/>
      <c r="V1" s="117" t="s">
        <v>347</v>
      </c>
      <c r="W1" s="109"/>
      <c r="X1" s="137" t="s">
        <v>117</v>
      </c>
      <c r="Y1" s="118"/>
      <c r="AE1" s="16" t="s">
        <v>6</v>
      </c>
      <c r="AF1" s="16"/>
      <c r="AG1" t="s">
        <v>117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2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2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0</v>
      </c>
      <c r="U8">
        <v>2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2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1</v>
      </c>
    </row>
    <row r="15" spans="1:37" x14ac:dyDescent="0.25">
      <c r="A15" s="41"/>
      <c r="B15" s="42">
        <v>3</v>
      </c>
      <c r="C15" s="161">
        <v>2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0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>SUM(C13:C15)</f>
        <v>2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2</v>
      </c>
      <c r="I16" s="31">
        <f>SUM(S16)</f>
        <v>1</v>
      </c>
      <c r="J16">
        <f>SUM(T16)</f>
        <v>0</v>
      </c>
      <c r="K16" s="8">
        <f>SUM(U16)</f>
        <v>3</v>
      </c>
      <c r="L16" s="30" t="s">
        <v>5</v>
      </c>
      <c r="M16" s="30"/>
      <c r="N16" s="43">
        <f>SUM(N13:N15)</f>
        <v>1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1</v>
      </c>
      <c r="T16">
        <v>0</v>
      </c>
      <c r="U16">
        <v>3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>
        <v>3</v>
      </c>
      <c r="AE16" t="s">
        <v>5</v>
      </c>
      <c r="AG16" s="13">
        <f>SUM(AG13:AG15)</f>
        <v>1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2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2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2</v>
      </c>
      <c r="I19" s="167">
        <f>SUM(S19)</f>
        <v>1</v>
      </c>
      <c r="J19">
        <f>SUM(T19)</f>
        <v>0</v>
      </c>
      <c r="K19" s="8">
        <f>SUM(U19)</f>
        <v>5</v>
      </c>
      <c r="L19" s="46" t="s">
        <v>5</v>
      </c>
      <c r="M19" s="46"/>
      <c r="N19" s="110">
        <f t="shared" ref="N19:S19" si="1">SUM(N16)+N8</f>
        <v>1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1</v>
      </c>
      <c r="T19">
        <v>0</v>
      </c>
      <c r="U19">
        <v>5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0</v>
      </c>
      <c r="AC19" s="16">
        <f>SUM(AC16)+AC8</f>
        <v>0</v>
      </c>
      <c r="AD19" s="16">
        <f>SUM(AD16)+AD8</f>
        <v>5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AA20" t="s">
        <v>395</v>
      </c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2</v>
      </c>
      <c r="O23" s="50">
        <v>4</v>
      </c>
      <c r="P23" s="50">
        <v>4</v>
      </c>
      <c r="Q23" s="50">
        <f>SUM(N23:P23)</f>
        <v>10</v>
      </c>
      <c r="R23" s="30"/>
      <c r="S23" s="107"/>
      <c r="V23" s="7" t="s">
        <v>457</v>
      </c>
      <c r="X23" s="26">
        <v>2</v>
      </c>
      <c r="Y23" s="26">
        <v>3</v>
      </c>
      <c r="Z23" s="26">
        <v>4</v>
      </c>
      <c r="AA23" s="26">
        <f>SUM(X23:Z23)</f>
        <v>9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3</v>
      </c>
      <c r="D25" s="162">
        <v>4</v>
      </c>
      <c r="E25" s="162">
        <v>1</v>
      </c>
      <c r="F25" s="162">
        <f>SUM(C25:E25)</f>
        <v>8</v>
      </c>
      <c r="G25" s="30"/>
      <c r="H25" s="162">
        <f>SUM(F25)</f>
        <v>8</v>
      </c>
      <c r="I25" s="50">
        <f>SUM(Q23)</f>
        <v>10</v>
      </c>
      <c r="J25" s="26">
        <f>SUM(AA23)</f>
        <v>9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E25" sqref="E25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509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509</v>
      </c>
      <c r="O1" s="30"/>
      <c r="P1" s="30"/>
      <c r="Q1" s="30"/>
      <c r="R1" s="30"/>
      <c r="S1" s="31"/>
      <c r="V1" s="117" t="s">
        <v>347</v>
      </c>
      <c r="W1" s="109"/>
      <c r="X1" s="137" t="s">
        <v>508</v>
      </c>
      <c r="Y1" s="118"/>
      <c r="AA1" t="s">
        <v>483</v>
      </c>
      <c r="AE1" s="16" t="s">
        <v>6</v>
      </c>
      <c r="AF1" s="16"/>
      <c r="AG1" t="s">
        <v>508</v>
      </c>
      <c r="AJ1" t="s">
        <v>483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1</v>
      </c>
      <c r="J16">
        <f>SUM(T16)</f>
        <v>0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1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1</v>
      </c>
      <c r="T16">
        <v>0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0</v>
      </c>
      <c r="I19" s="167">
        <f>SUM(S19)</f>
        <v>1</v>
      </c>
      <c r="J19">
        <f>SUM(T19)</f>
        <v>0</v>
      </c>
      <c r="K19" s="8">
        <f>SUM(U19)</f>
        <v>0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1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1</v>
      </c>
      <c r="T19">
        <v>0</v>
      </c>
      <c r="U19">
        <v>0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0</v>
      </c>
      <c r="AC19" s="16">
        <f>SUM(AC16)+AC8</f>
        <v>0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1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0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E10" sqref="E1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605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605</v>
      </c>
      <c r="O1" s="30"/>
      <c r="P1" s="30"/>
      <c r="Q1" s="30"/>
      <c r="R1" s="30"/>
      <c r="S1" s="31"/>
      <c r="V1" s="117" t="s">
        <v>347</v>
      </c>
      <c r="W1" s="109"/>
      <c r="X1" t="s">
        <v>606</v>
      </c>
      <c r="AC1" s="16"/>
      <c r="AD1" s="16"/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/>
      <c r="AG3" s="1"/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/>
      <c r="AH4" s="5"/>
      <c r="AI4" s="5"/>
      <c r="AJ4" s="5"/>
      <c r="AK4" s="6"/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/>
      <c r="AF5" s="3"/>
      <c r="AG5" s="12"/>
      <c r="AH5" s="12"/>
      <c r="AI5" s="12"/>
      <c r="AJ5" s="12"/>
      <c r="AK5" s="12"/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/>
      <c r="AG6" s="12"/>
      <c r="AH6" s="12"/>
      <c r="AI6" s="12"/>
      <c r="AJ6" s="12"/>
      <c r="AK6" s="12"/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/>
      <c r="AG7" s="12"/>
      <c r="AH7" s="12"/>
      <c r="AI7" s="12"/>
      <c r="AJ7" s="12"/>
      <c r="AK7" s="12"/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12</v>
      </c>
      <c r="K8" s="8">
        <f>SUM(U8)</f>
        <v>8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12</v>
      </c>
      <c r="U8">
        <v>8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/>
      <c r="AG8" s="13"/>
      <c r="AH8" s="14"/>
      <c r="AI8" s="14"/>
      <c r="AJ8" s="14"/>
      <c r="AK8" s="15"/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/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/>
      <c r="AH12" s="5"/>
      <c r="AI12" s="5"/>
      <c r="AJ12" s="5"/>
      <c r="AK12" s="6"/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/>
      <c r="AF13" s="3"/>
      <c r="AG13" s="12"/>
      <c r="AH13" s="12"/>
      <c r="AI13" s="12"/>
      <c r="AJ13" s="12"/>
      <c r="AK13" s="12"/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/>
      <c r="AG14" s="12"/>
      <c r="AH14" s="12"/>
      <c r="AI14" s="12"/>
      <c r="AJ14" s="12"/>
      <c r="AK14" s="12"/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/>
      <c r="AG15" s="12"/>
      <c r="AH15" s="12"/>
      <c r="AI15" s="12"/>
      <c r="AJ15" s="12"/>
      <c r="AK15" s="12"/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1</v>
      </c>
      <c r="I16" s="31">
        <f>SUM(S16)</f>
        <v>0</v>
      </c>
      <c r="J16">
        <f>SUM(T16)</f>
        <v>25</v>
      </c>
      <c r="K16" s="8">
        <f>SUM(U16)</f>
        <v>29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25</v>
      </c>
      <c r="U16">
        <v>29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/>
      <c r="AG16" s="13"/>
      <c r="AH16" s="14"/>
      <c r="AI16" s="14"/>
      <c r="AJ16" s="14"/>
      <c r="AK16" s="15"/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1</v>
      </c>
      <c r="H19" s="166">
        <f t="shared" si="0"/>
        <v>1</v>
      </c>
      <c r="I19" s="167">
        <f>SUM(S19)</f>
        <v>0</v>
      </c>
      <c r="J19">
        <f>SUM(T19)</f>
        <v>37</v>
      </c>
      <c r="K19" s="8">
        <f>SUM(U19)</f>
        <v>37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0</v>
      </c>
      <c r="T19">
        <v>37</v>
      </c>
      <c r="U19">
        <v>37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0</v>
      </c>
      <c r="AC19" s="16">
        <f>SUM(AC16)+AC8</f>
        <v>0</v>
      </c>
      <c r="AD19" s="16"/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/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/>
      <c r="Y22" s="27"/>
      <c r="Z22" s="27"/>
      <c r="AA22" s="28"/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1</v>
      </c>
      <c r="P23" s="50">
        <v>0</v>
      </c>
      <c r="Q23" s="50">
        <f>SUM(N23:P23)</f>
        <v>1</v>
      </c>
      <c r="R23" s="30"/>
      <c r="S23" s="107"/>
      <c r="X23" s="26"/>
      <c r="Y23" s="26"/>
      <c r="Z23" s="26"/>
      <c r="AA23" s="26"/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1</v>
      </c>
      <c r="E25" s="162">
        <v>0</v>
      </c>
      <c r="F25" s="162">
        <f>SUM(C25:E25)</f>
        <v>1</v>
      </c>
      <c r="G25" s="30"/>
      <c r="H25" s="162">
        <f>SUM(F25)</f>
        <v>1</v>
      </c>
      <c r="I25" s="50">
        <f>SUM(Q23)</f>
        <v>1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481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481</v>
      </c>
      <c r="O1" s="30"/>
      <c r="P1" s="30"/>
      <c r="Q1" s="30"/>
      <c r="R1" s="30"/>
      <c r="S1" s="31"/>
      <c r="V1" s="117" t="s">
        <v>347</v>
      </c>
      <c r="W1" s="109"/>
      <c r="X1" s="137" t="s">
        <v>481</v>
      </c>
      <c r="Y1" s="118"/>
      <c r="AE1" s="16" t="s">
        <v>6</v>
      </c>
      <c r="AF1" s="16"/>
      <c r="AG1" t="s">
        <v>481</v>
      </c>
      <c r="AI1" t="s">
        <v>483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2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1</v>
      </c>
      <c r="H8" s="160">
        <f>SUM(C8:G8)</f>
        <v>1</v>
      </c>
      <c r="I8" s="31">
        <f>SUM(S8)</f>
        <v>2</v>
      </c>
      <c r="J8">
        <f>SUM(T8)</f>
        <v>1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2</v>
      </c>
      <c r="S8" s="31">
        <f>SUM(N8:R8)</f>
        <v>2</v>
      </c>
      <c r="T8">
        <v>1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1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1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0</v>
      </c>
      <c r="J16">
        <f>SUM(T16)</f>
        <v>1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1</v>
      </c>
      <c r="U16">
        <v>0</v>
      </c>
      <c r="V16" s="7" t="s">
        <v>5</v>
      </c>
      <c r="X16" s="13">
        <f>SUM(X13:X15)</f>
        <v>0</v>
      </c>
      <c r="Y16" s="14">
        <f>SUM(Y13:Y15)</f>
        <v>1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1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1</v>
      </c>
      <c r="H19" s="166">
        <f t="shared" si="0"/>
        <v>1</v>
      </c>
      <c r="I19" s="167">
        <f>SUM(S19)</f>
        <v>2</v>
      </c>
      <c r="J19">
        <f>SUM(T19)</f>
        <v>2</v>
      </c>
      <c r="K19" s="8">
        <f>SUM(U19)</f>
        <v>0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2</v>
      </c>
      <c r="S19" s="31">
        <f t="shared" si="1"/>
        <v>2</v>
      </c>
      <c r="T19">
        <v>2</v>
      </c>
      <c r="U19">
        <v>0</v>
      </c>
      <c r="X19" s="113">
        <f t="shared" ref="X19:AB19" si="2">SUM(X16)+X8</f>
        <v>0</v>
      </c>
      <c r="Y19" s="114">
        <f t="shared" si="2"/>
        <v>1</v>
      </c>
      <c r="Z19" s="115">
        <f t="shared" si="2"/>
        <v>0</v>
      </c>
      <c r="AA19" s="16">
        <f t="shared" si="2"/>
        <v>0</v>
      </c>
      <c r="AB19" s="16">
        <f t="shared" si="2"/>
        <v>1</v>
      </c>
      <c r="AC19" s="16">
        <f>SUM(AC16)+AC8</f>
        <v>2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1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1</v>
      </c>
      <c r="P23" s="50">
        <v>0</v>
      </c>
      <c r="Q23" s="50">
        <f>SUM(N23:P23)</f>
        <v>1</v>
      </c>
      <c r="R23" s="30"/>
      <c r="S23" s="107"/>
      <c r="V23" s="7" t="s">
        <v>457</v>
      </c>
      <c r="X23" s="26">
        <v>0</v>
      </c>
      <c r="Y23" s="26">
        <v>1</v>
      </c>
      <c r="Z23" s="26">
        <v>0</v>
      </c>
      <c r="AA23" s="26">
        <f>SUM(X23:Z23)</f>
        <v>1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0</v>
      </c>
      <c r="E25" s="162">
        <v>1</v>
      </c>
      <c r="F25" s="162">
        <f>SUM(C25:E25)</f>
        <v>2</v>
      </c>
      <c r="G25" s="30"/>
      <c r="H25" s="162">
        <f>SUM(F25)</f>
        <v>2</v>
      </c>
      <c r="I25" s="50">
        <f>SUM(Q23)</f>
        <v>1</v>
      </c>
      <c r="J25" s="26">
        <f>SUM(AA23)</f>
        <v>1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C10" sqref="C1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127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127</v>
      </c>
      <c r="O1" s="30"/>
      <c r="P1" s="30"/>
      <c r="Q1" s="30"/>
      <c r="R1" s="30"/>
      <c r="S1" s="31"/>
      <c r="V1" s="117" t="s">
        <v>347</v>
      </c>
      <c r="W1" s="109"/>
      <c r="X1" s="137" t="s">
        <v>127</v>
      </c>
      <c r="Y1" s="118"/>
      <c r="AE1" s="16" t="s">
        <v>6</v>
      </c>
      <c r="AF1" s="16"/>
      <c r="AG1" t="s">
        <v>127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1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2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2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2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1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1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3</v>
      </c>
      <c r="E8" s="44">
        <f>SUM(E5:E7)</f>
        <v>0</v>
      </c>
      <c r="F8" s="44">
        <f>SUM(F5:F7)</f>
        <v>0</v>
      </c>
      <c r="G8" s="45">
        <f>SUM(G5:G7)</f>
        <v>1</v>
      </c>
      <c r="H8" s="160">
        <f>SUM(C8:G8)</f>
        <v>4</v>
      </c>
      <c r="I8" s="31">
        <f>SUM(S8)</f>
        <v>4</v>
      </c>
      <c r="J8">
        <f>SUM(T8)</f>
        <v>4</v>
      </c>
      <c r="K8" s="8">
        <f>SUM(U8)</f>
        <v>1</v>
      </c>
      <c r="L8" s="30" t="s">
        <v>5</v>
      </c>
      <c r="M8" s="30"/>
      <c r="N8" s="43">
        <f>SUM(N5:N7)</f>
        <v>4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4</v>
      </c>
      <c r="T8">
        <v>4</v>
      </c>
      <c r="U8">
        <v>1</v>
      </c>
      <c r="V8" s="7" t="s">
        <v>5</v>
      </c>
      <c r="X8" s="13">
        <f>SUM(X5:X7)</f>
        <v>3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4</v>
      </c>
      <c r="AD8" s="16">
        <v>1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2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2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2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2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2</v>
      </c>
      <c r="E14" s="161">
        <v>2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1</v>
      </c>
      <c r="O14" s="38">
        <v>3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0</v>
      </c>
      <c r="Y14" s="12">
        <v>1</v>
      </c>
      <c r="Z14" s="12">
        <v>0</v>
      </c>
      <c r="AA14" s="12">
        <v>0</v>
      </c>
      <c r="AB14" s="12">
        <v>1</v>
      </c>
      <c r="AC14" s="16"/>
      <c r="AD14" s="16"/>
      <c r="AE14" s="7"/>
      <c r="AF14" s="8">
        <v>2</v>
      </c>
      <c r="AG14" s="12">
        <v>3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1</v>
      </c>
      <c r="Y15" s="12">
        <v>1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4</v>
      </c>
      <c r="E16" s="44">
        <f>SUM(E13:E15)</f>
        <v>2</v>
      </c>
      <c r="F16" s="44">
        <f>SUM(F13:F15)</f>
        <v>0</v>
      </c>
      <c r="G16" s="45">
        <f>SUM(G13:G15)</f>
        <v>1</v>
      </c>
      <c r="H16" s="160">
        <f>SUM(C16:G16)</f>
        <v>7</v>
      </c>
      <c r="I16" s="31">
        <f>SUM(S16)</f>
        <v>7</v>
      </c>
      <c r="J16">
        <f>SUM(T16)</f>
        <v>7</v>
      </c>
      <c r="K16" s="8">
        <f>SUM(U16)</f>
        <v>6</v>
      </c>
      <c r="L16" s="30" t="s">
        <v>5</v>
      </c>
      <c r="M16" s="30"/>
      <c r="N16" s="43">
        <f>SUM(N13:N15)</f>
        <v>1</v>
      </c>
      <c r="O16" s="44">
        <f>SUM(O13:O15)</f>
        <v>5</v>
      </c>
      <c r="P16" s="44">
        <f>SUM(P13:P15)</f>
        <v>0</v>
      </c>
      <c r="Q16" s="44">
        <f>SUM(Q13:Q15)</f>
        <v>0</v>
      </c>
      <c r="R16" s="45">
        <f>SUM(R13:R15)</f>
        <v>1</v>
      </c>
      <c r="S16" s="31">
        <f>SUM(N16:R16)</f>
        <v>7</v>
      </c>
      <c r="T16">
        <v>7</v>
      </c>
      <c r="U16">
        <v>6</v>
      </c>
      <c r="V16" s="7" t="s">
        <v>5</v>
      </c>
      <c r="X16" s="13">
        <f>SUM(X13:X15)</f>
        <v>3</v>
      </c>
      <c r="Y16" s="14">
        <f>SUM(Y13:Y15)</f>
        <v>2</v>
      </c>
      <c r="Z16" s="14">
        <f>SUM(Z13:Z15)</f>
        <v>0</v>
      </c>
      <c r="AA16" s="14">
        <f>SUM(AA13:AA15)</f>
        <v>0</v>
      </c>
      <c r="AB16" s="15">
        <f>SUM(AB13:AB15)</f>
        <v>2</v>
      </c>
      <c r="AC16" s="16">
        <f>SUM(X16:AB16)</f>
        <v>7</v>
      </c>
      <c r="AD16" s="16">
        <v>6</v>
      </c>
      <c r="AE16" t="s">
        <v>5</v>
      </c>
      <c r="AG16" s="13">
        <f>SUM(AG13:AG15)</f>
        <v>5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7</v>
      </c>
      <c r="E19" s="178">
        <f t="shared" si="0"/>
        <v>2</v>
      </c>
      <c r="F19" s="169">
        <f t="shared" si="0"/>
        <v>0</v>
      </c>
      <c r="G19" s="169">
        <f t="shared" si="0"/>
        <v>2</v>
      </c>
      <c r="H19" s="166">
        <f t="shared" si="0"/>
        <v>11</v>
      </c>
      <c r="I19" s="167">
        <f>SUM(S19)</f>
        <v>11</v>
      </c>
      <c r="J19">
        <f>SUM(T19)</f>
        <v>11</v>
      </c>
      <c r="K19" s="8">
        <f>SUM(U19)</f>
        <v>7</v>
      </c>
      <c r="L19" s="46" t="s">
        <v>5</v>
      </c>
      <c r="M19" s="46"/>
      <c r="N19" s="110">
        <f t="shared" ref="N19:S19" si="1">SUM(N16)+N8</f>
        <v>5</v>
      </c>
      <c r="O19" s="111">
        <f t="shared" si="1"/>
        <v>5</v>
      </c>
      <c r="P19" s="112">
        <f t="shared" si="1"/>
        <v>0</v>
      </c>
      <c r="Q19" s="46">
        <f t="shared" si="1"/>
        <v>0</v>
      </c>
      <c r="R19" s="46">
        <f t="shared" si="1"/>
        <v>1</v>
      </c>
      <c r="S19" s="31">
        <f t="shared" si="1"/>
        <v>11</v>
      </c>
      <c r="T19">
        <v>11</v>
      </c>
      <c r="U19">
        <v>7</v>
      </c>
      <c r="X19" s="113">
        <f t="shared" ref="X19:AB19" si="2">SUM(X16)+X8</f>
        <v>6</v>
      </c>
      <c r="Y19" s="114">
        <f t="shared" si="2"/>
        <v>2</v>
      </c>
      <c r="Z19" s="115">
        <f t="shared" si="2"/>
        <v>0</v>
      </c>
      <c r="AA19" s="16">
        <f t="shared" si="2"/>
        <v>0</v>
      </c>
      <c r="AB19" s="16">
        <f t="shared" si="2"/>
        <v>3</v>
      </c>
      <c r="AC19" s="16">
        <f>SUM(AC16)+AC8</f>
        <v>11</v>
      </c>
      <c r="AD19" s="16">
        <f>SUM(AD16)+AD8</f>
        <v>7</v>
      </c>
    </row>
    <row r="20" spans="1:30" x14ac:dyDescent="0.25">
      <c r="A20" s="177" t="s">
        <v>451</v>
      </c>
      <c r="B20" s="181">
        <v>2012</v>
      </c>
      <c r="C20" s="170">
        <f>SUM(N19)</f>
        <v>5</v>
      </c>
      <c r="D20" s="171">
        <f>SUM(O19)</f>
        <v>5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6</v>
      </c>
      <c r="D21" s="174">
        <f>SUM(Y19)</f>
        <v>2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3</v>
      </c>
      <c r="Q23" s="50">
        <f>SUM(N23:P23)</f>
        <v>3</v>
      </c>
      <c r="R23" s="30"/>
      <c r="S23" s="107"/>
      <c r="V23" s="7" t="s">
        <v>457</v>
      </c>
      <c r="X23" s="26">
        <v>0</v>
      </c>
      <c r="Y23" s="26">
        <v>0</v>
      </c>
      <c r="Z23" s="26">
        <v>2</v>
      </c>
      <c r="AA23" s="26">
        <f>SUM(X23:Z23)</f>
        <v>2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3</v>
      </c>
      <c r="F25" s="162">
        <f>SUM(C25:E25)</f>
        <v>3</v>
      </c>
      <c r="G25" s="30"/>
      <c r="H25" s="162">
        <f>SUM(F25)</f>
        <v>3</v>
      </c>
      <c r="I25" s="50">
        <f>SUM(Q23)</f>
        <v>3</v>
      </c>
      <c r="J25" s="26">
        <f>SUM(AA23)</f>
        <v>2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147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147</v>
      </c>
      <c r="O1" s="30"/>
      <c r="P1" s="30"/>
      <c r="Q1" s="30"/>
      <c r="R1" s="30"/>
      <c r="S1" s="31"/>
      <c r="V1" s="117" t="s">
        <v>347</v>
      </c>
      <c r="W1" s="109"/>
      <c r="X1" s="137" t="s">
        <v>147</v>
      </c>
      <c r="Y1" s="118"/>
      <c r="AE1" s="16" t="s">
        <v>6</v>
      </c>
      <c r="AF1" s="16"/>
      <c r="AG1" t="s">
        <v>147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1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1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1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1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0</v>
      </c>
      <c r="E6" s="161">
        <v>0</v>
      </c>
      <c r="F6" s="161">
        <v>1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1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1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1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3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0</v>
      </c>
      <c r="Y7" s="12">
        <v>0</v>
      </c>
      <c r="Z7" s="12">
        <v>1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1</v>
      </c>
      <c r="AJ7" s="12">
        <v>0</v>
      </c>
      <c r="AK7" s="12">
        <v>2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0</v>
      </c>
      <c r="E8" s="44">
        <f>SUM(E5:E7)</f>
        <v>1</v>
      </c>
      <c r="F8" s="44">
        <f>SUM(F5:F7)</f>
        <v>1</v>
      </c>
      <c r="G8" s="45">
        <f>SUM(G5:G7)</f>
        <v>4</v>
      </c>
      <c r="H8" s="160">
        <f>SUM(C8:G8)</f>
        <v>7</v>
      </c>
      <c r="I8" s="31">
        <f>SUM(S8)</f>
        <v>3</v>
      </c>
      <c r="J8">
        <f>SUM(T8)</f>
        <v>4</v>
      </c>
      <c r="K8" s="8">
        <f>SUM(U8)</f>
        <v>5</v>
      </c>
      <c r="L8" s="30" t="s">
        <v>5</v>
      </c>
      <c r="M8" s="30"/>
      <c r="N8" s="43">
        <f>SUM(N5:N7)</f>
        <v>0</v>
      </c>
      <c r="O8" s="44">
        <f>SUM(O5:O7)</f>
        <v>1</v>
      </c>
      <c r="P8" s="44">
        <f>SUM(P5:P7)</f>
        <v>1</v>
      </c>
      <c r="Q8" s="44">
        <f>SUM(Q5:Q7)</f>
        <v>0</v>
      </c>
      <c r="R8" s="45">
        <f>SUM(R5:R7)</f>
        <v>1</v>
      </c>
      <c r="S8" s="31">
        <f>SUM(N8:R8)</f>
        <v>3</v>
      </c>
      <c r="T8">
        <v>4</v>
      </c>
      <c r="U8">
        <v>5</v>
      </c>
      <c r="V8" s="7" t="s">
        <v>5</v>
      </c>
      <c r="X8" s="13">
        <f>SUM(X5:X7)</f>
        <v>0</v>
      </c>
      <c r="Y8" s="14">
        <f>SUM(Y5:Y7)</f>
        <v>1</v>
      </c>
      <c r="Z8" s="14">
        <f>SUM(Z5:Z7)</f>
        <v>2</v>
      </c>
      <c r="AA8" s="14">
        <f>SUM(AA5:AA7)</f>
        <v>0</v>
      </c>
      <c r="AB8" s="15">
        <f>SUM(AB5:AB7)</f>
        <v>1</v>
      </c>
      <c r="AC8" s="16">
        <f>SUM(X8:AB8)</f>
        <v>4</v>
      </c>
      <c r="AD8" s="16">
        <v>5</v>
      </c>
      <c r="AE8" t="s">
        <v>5</v>
      </c>
      <c r="AG8" s="13">
        <f>SUM(AG5:AG7)</f>
        <v>1</v>
      </c>
      <c r="AH8" s="14">
        <f>SUM(AH5:AH7)</f>
        <v>1</v>
      </c>
      <c r="AI8" s="14">
        <f>SUM(AI5:AI7)</f>
        <v>1</v>
      </c>
      <c r="AJ8" s="14">
        <f>SUM(AJ5:AJ7)</f>
        <v>0</v>
      </c>
      <c r="AK8" s="15">
        <f>SUM(AK5:AK7)</f>
        <v>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2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1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1</v>
      </c>
      <c r="AH14" s="12">
        <v>0</v>
      </c>
      <c r="AI14" s="12">
        <v>0</v>
      </c>
      <c r="AJ14" s="12">
        <v>0</v>
      </c>
      <c r="AK14" s="12">
        <v>1</v>
      </c>
    </row>
    <row r="15" spans="1:37" x14ac:dyDescent="0.25">
      <c r="A15" s="41"/>
      <c r="B15" s="42">
        <v>3</v>
      </c>
      <c r="C15" s="161">
        <v>2</v>
      </c>
      <c r="D15" s="161">
        <v>1</v>
      </c>
      <c r="E15" s="161">
        <v>0</v>
      </c>
      <c r="F15" s="161">
        <v>0</v>
      </c>
      <c r="G15" s="161">
        <v>2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0</v>
      </c>
      <c r="Q15" s="38">
        <v>0</v>
      </c>
      <c r="R15" s="38">
        <v>3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2</v>
      </c>
      <c r="AC15" s="16"/>
      <c r="AD15" s="16"/>
      <c r="AE15" s="9"/>
      <c r="AF15" s="10">
        <v>3</v>
      </c>
      <c r="AG15" s="12">
        <v>0</v>
      </c>
      <c r="AH15" s="12">
        <v>1</v>
      </c>
      <c r="AI15" s="12">
        <v>0</v>
      </c>
      <c r="AJ15" s="12">
        <v>0</v>
      </c>
      <c r="AK15" s="12">
        <v>4</v>
      </c>
    </row>
    <row r="16" spans="1:37" x14ac:dyDescent="0.25">
      <c r="A16" s="30" t="s">
        <v>5</v>
      </c>
      <c r="B16" s="30"/>
      <c r="C16" s="43">
        <f>SUM(C13:C15)</f>
        <v>2</v>
      </c>
      <c r="D16" s="44">
        <f>SUM(D13:D15)</f>
        <v>1</v>
      </c>
      <c r="E16" s="44">
        <f>SUM(E13:E15)</f>
        <v>0</v>
      </c>
      <c r="F16" s="44">
        <f>SUM(F13:F15)</f>
        <v>0</v>
      </c>
      <c r="G16" s="45">
        <f>SUM(G13:G15)</f>
        <v>4</v>
      </c>
      <c r="H16" s="160">
        <f>SUM(C16:G16)</f>
        <v>7</v>
      </c>
      <c r="I16" s="31">
        <f>SUM(S16)</f>
        <v>5</v>
      </c>
      <c r="J16">
        <f>SUM(T16)</f>
        <v>3</v>
      </c>
      <c r="K16" s="8">
        <f>SUM(U16)</f>
        <v>7</v>
      </c>
      <c r="L16" s="30" t="s">
        <v>5</v>
      </c>
      <c r="M16" s="30"/>
      <c r="N16" s="43">
        <f>SUM(N13:N15)</f>
        <v>0</v>
      </c>
      <c r="O16" s="44">
        <f>SUM(O13:O15)</f>
        <v>1</v>
      </c>
      <c r="P16" s="44">
        <f>SUM(P13:P15)</f>
        <v>0</v>
      </c>
      <c r="Q16" s="44">
        <f>SUM(Q13:Q15)</f>
        <v>0</v>
      </c>
      <c r="R16" s="45">
        <f>SUM(R13:R15)</f>
        <v>4</v>
      </c>
      <c r="S16" s="31">
        <f>SUM(N16:R16)</f>
        <v>5</v>
      </c>
      <c r="T16">
        <v>3</v>
      </c>
      <c r="U16">
        <v>7</v>
      </c>
      <c r="V16" s="7" t="s">
        <v>5</v>
      </c>
      <c r="X16" s="13">
        <f>SUM(X13:X15)</f>
        <v>1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2</v>
      </c>
      <c r="AC16" s="16">
        <f>SUM(X16:AB16)</f>
        <v>3</v>
      </c>
      <c r="AD16" s="16">
        <v>7</v>
      </c>
      <c r="AE16" t="s">
        <v>5</v>
      </c>
      <c r="AG16" s="13">
        <f>SUM(AG13:AG15)</f>
        <v>1</v>
      </c>
      <c r="AH16" s="14">
        <f>SUM(AH13:AH15)</f>
        <v>1</v>
      </c>
      <c r="AI16" s="14">
        <f>SUM(AI13:AI15)</f>
        <v>0</v>
      </c>
      <c r="AJ16" s="14">
        <f>SUM(AJ13:AJ15)</f>
        <v>0</v>
      </c>
      <c r="AK16" s="15">
        <f>SUM(AK13:AK15)</f>
        <v>5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3</v>
      </c>
      <c r="D19" s="186">
        <f t="shared" si="0"/>
        <v>1</v>
      </c>
      <c r="E19" s="178">
        <f t="shared" si="0"/>
        <v>1</v>
      </c>
      <c r="F19" s="169">
        <f t="shared" si="0"/>
        <v>1</v>
      </c>
      <c r="G19" s="169">
        <f t="shared" si="0"/>
        <v>8</v>
      </c>
      <c r="H19" s="166">
        <f t="shared" si="0"/>
        <v>14</v>
      </c>
      <c r="I19" s="167">
        <f>SUM(S19)</f>
        <v>8</v>
      </c>
      <c r="J19">
        <f>SUM(T19)</f>
        <v>7</v>
      </c>
      <c r="K19" s="8">
        <f>SUM(U19)</f>
        <v>12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2</v>
      </c>
      <c r="P19" s="112">
        <f t="shared" si="1"/>
        <v>1</v>
      </c>
      <c r="Q19" s="46">
        <f t="shared" si="1"/>
        <v>0</v>
      </c>
      <c r="R19" s="46">
        <f t="shared" si="1"/>
        <v>5</v>
      </c>
      <c r="S19" s="31">
        <f t="shared" si="1"/>
        <v>8</v>
      </c>
      <c r="T19">
        <v>7</v>
      </c>
      <c r="U19">
        <v>12</v>
      </c>
      <c r="X19" s="113">
        <f t="shared" ref="X19:AB19" si="2">SUM(X16)+X8</f>
        <v>1</v>
      </c>
      <c r="Y19" s="114">
        <f t="shared" si="2"/>
        <v>1</v>
      </c>
      <c r="Z19" s="115">
        <f t="shared" si="2"/>
        <v>2</v>
      </c>
      <c r="AA19" s="16">
        <f t="shared" si="2"/>
        <v>0</v>
      </c>
      <c r="AB19" s="16">
        <f t="shared" si="2"/>
        <v>3</v>
      </c>
      <c r="AC19" s="16">
        <f>SUM(AC16)+AC8</f>
        <v>7</v>
      </c>
      <c r="AD19" s="16">
        <f>SUM(AD16)+AD8</f>
        <v>12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2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1</v>
      </c>
      <c r="E21" s="175">
        <f>SUM(Z19)</f>
        <v>2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17</v>
      </c>
      <c r="O23" s="50">
        <v>13</v>
      </c>
      <c r="P23" s="50">
        <v>8</v>
      </c>
      <c r="Q23" s="50">
        <f>SUM(N23:P23)</f>
        <v>38</v>
      </c>
      <c r="R23" s="30"/>
      <c r="S23" s="107"/>
      <c r="V23" s="7" t="s">
        <v>457</v>
      </c>
      <c r="X23" s="26">
        <v>3</v>
      </c>
      <c r="Y23" s="26">
        <v>2</v>
      </c>
      <c r="Z23" s="26">
        <v>2</v>
      </c>
      <c r="AA23" s="26">
        <f>SUM(X23:Z23)</f>
        <v>7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2</v>
      </c>
      <c r="D25" s="162">
        <v>7</v>
      </c>
      <c r="E25" s="162">
        <v>4</v>
      </c>
      <c r="F25" s="162">
        <f>SUM(C25:E25)</f>
        <v>13</v>
      </c>
      <c r="G25" s="30"/>
      <c r="H25" s="162">
        <f>SUM(F25)</f>
        <v>13</v>
      </c>
      <c r="I25" s="50">
        <f>SUM(Q23)</f>
        <v>38</v>
      </c>
      <c r="J25" s="26">
        <f>SUM(AA23)</f>
        <v>7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0" sqref="G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152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152</v>
      </c>
      <c r="O1" s="30"/>
      <c r="P1" s="30"/>
      <c r="Q1" s="30"/>
      <c r="R1" s="30"/>
      <c r="S1" s="31"/>
      <c r="V1" s="117" t="s">
        <v>347</v>
      </c>
      <c r="W1" s="109"/>
      <c r="X1" s="137" t="s">
        <v>152</v>
      </c>
      <c r="Y1" s="118"/>
      <c r="AE1" s="16" t="s">
        <v>6</v>
      </c>
      <c r="AF1" s="16"/>
      <c r="AG1" t="s">
        <v>152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1</v>
      </c>
      <c r="AH7" s="12">
        <v>1</v>
      </c>
      <c r="AI7" s="12">
        <v>0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3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0</v>
      </c>
      <c r="U8">
        <v>3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3</v>
      </c>
      <c r="AE8" t="s">
        <v>5</v>
      </c>
      <c r="AG8" s="13">
        <f>SUM(AG5:AG7)</f>
        <v>1</v>
      </c>
      <c r="AH8" s="14">
        <f>SUM(AH5:AH7)</f>
        <v>1</v>
      </c>
      <c r="AI8" s="14">
        <f>SUM(AI5:AI7)</f>
        <v>0</v>
      </c>
      <c r="AJ8" s="14">
        <f>SUM(AJ5:AJ7)</f>
        <v>0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2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0</v>
      </c>
      <c r="J16">
        <f>SUM(T16)</f>
        <v>0</v>
      </c>
      <c r="K16" s="8">
        <f>SUM(U16)</f>
        <v>2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0</v>
      </c>
      <c r="U16">
        <v>2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>
        <v>2</v>
      </c>
      <c r="AE16" t="s">
        <v>5</v>
      </c>
      <c r="AG16" s="13">
        <f>SUM(AG13:AG15)</f>
        <v>2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0</v>
      </c>
      <c r="I19" s="167">
        <f>SUM(S19)</f>
        <v>0</v>
      </c>
      <c r="J19">
        <f>SUM(T19)</f>
        <v>0</v>
      </c>
      <c r="K19" s="8">
        <f>SUM(U19)</f>
        <v>5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0</v>
      </c>
      <c r="T19">
        <v>0</v>
      </c>
      <c r="U19">
        <v>5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0</v>
      </c>
      <c r="AC19" s="16">
        <f>SUM(AC16)+AC8</f>
        <v>0</v>
      </c>
      <c r="AD19" s="16">
        <f>SUM(AD16)+AD8</f>
        <v>5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AA20" t="s">
        <v>395</v>
      </c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0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521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521</v>
      </c>
      <c r="O1" s="30"/>
      <c r="P1" s="30"/>
      <c r="Q1" s="30"/>
      <c r="R1" s="30"/>
      <c r="S1" s="31"/>
      <c r="V1" s="117" t="s">
        <v>347</v>
      </c>
      <c r="W1" s="109"/>
      <c r="X1" s="137" t="s">
        <v>154</v>
      </c>
      <c r="Y1" s="118"/>
      <c r="AE1" s="16" t="s">
        <v>6</v>
      </c>
      <c r="AF1" s="16"/>
      <c r="AG1" t="s">
        <v>154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1</v>
      </c>
      <c r="E5" s="161">
        <v>0</v>
      </c>
      <c r="F5" s="161">
        <v>0</v>
      </c>
      <c r="G5" s="161">
        <v>7</v>
      </c>
      <c r="H5" s="160"/>
      <c r="I5" s="31"/>
      <c r="L5" s="32" t="s">
        <v>2</v>
      </c>
      <c r="M5" s="34">
        <v>1</v>
      </c>
      <c r="N5" s="38">
        <v>2</v>
      </c>
      <c r="O5" s="38">
        <v>3</v>
      </c>
      <c r="P5" s="38">
        <v>0</v>
      </c>
      <c r="Q5" s="38">
        <v>1</v>
      </c>
      <c r="R5" s="38">
        <v>4</v>
      </c>
      <c r="S5" s="31"/>
      <c r="V5" s="1" t="s">
        <v>2</v>
      </c>
      <c r="W5" s="3">
        <v>1</v>
      </c>
      <c r="X5" s="12">
        <v>4</v>
      </c>
      <c r="Y5" s="12">
        <v>1</v>
      </c>
      <c r="Z5" s="12">
        <v>0</v>
      </c>
      <c r="AA5" s="12">
        <v>1</v>
      </c>
      <c r="AB5" s="12">
        <v>5</v>
      </c>
      <c r="AC5" s="16"/>
      <c r="AD5" s="16"/>
      <c r="AE5" s="1" t="s">
        <v>2</v>
      </c>
      <c r="AF5" s="3">
        <v>1</v>
      </c>
      <c r="AG5" s="12">
        <v>4</v>
      </c>
      <c r="AH5" s="12">
        <v>0</v>
      </c>
      <c r="AI5" s="12">
        <v>1</v>
      </c>
      <c r="AJ5" s="12">
        <v>2</v>
      </c>
      <c r="AK5" s="12">
        <v>5</v>
      </c>
    </row>
    <row r="6" spans="1:37" x14ac:dyDescent="0.25">
      <c r="A6" s="39"/>
      <c r="B6" s="40">
        <v>2</v>
      </c>
      <c r="C6" s="161">
        <v>2</v>
      </c>
      <c r="D6" s="161">
        <v>1</v>
      </c>
      <c r="E6" s="161">
        <v>1</v>
      </c>
      <c r="F6" s="161">
        <v>1</v>
      </c>
      <c r="G6" s="161">
        <v>2</v>
      </c>
      <c r="H6" s="160"/>
      <c r="I6" s="31"/>
      <c r="L6" s="39"/>
      <c r="M6" s="40">
        <v>2</v>
      </c>
      <c r="N6" s="38">
        <v>1</v>
      </c>
      <c r="O6" s="38">
        <v>2</v>
      </c>
      <c r="P6" s="38">
        <v>1</v>
      </c>
      <c r="Q6" s="38">
        <v>0</v>
      </c>
      <c r="R6" s="38">
        <v>5</v>
      </c>
      <c r="S6" s="31"/>
      <c r="W6" s="8">
        <v>2</v>
      </c>
      <c r="X6" s="12">
        <v>1</v>
      </c>
      <c r="Y6" s="12">
        <v>1</v>
      </c>
      <c r="Z6" s="12">
        <v>1</v>
      </c>
      <c r="AA6" s="12">
        <v>1</v>
      </c>
      <c r="AB6" s="12">
        <v>2</v>
      </c>
      <c r="AC6" s="16"/>
      <c r="AD6" s="16"/>
      <c r="AE6" s="7"/>
      <c r="AF6" s="8">
        <v>2</v>
      </c>
      <c r="AG6" s="12">
        <v>1</v>
      </c>
      <c r="AH6" s="12">
        <v>1</v>
      </c>
      <c r="AI6" s="12">
        <v>1</v>
      </c>
      <c r="AJ6" s="12">
        <v>0</v>
      </c>
      <c r="AK6" s="12">
        <v>3</v>
      </c>
    </row>
    <row r="7" spans="1:37" x14ac:dyDescent="0.25">
      <c r="A7" s="41"/>
      <c r="B7" s="42">
        <v>3</v>
      </c>
      <c r="C7" s="161">
        <v>1</v>
      </c>
      <c r="D7" s="161">
        <v>3</v>
      </c>
      <c r="E7" s="161">
        <v>1</v>
      </c>
      <c r="F7" s="161">
        <v>1</v>
      </c>
      <c r="G7" s="161">
        <v>2</v>
      </c>
      <c r="H7" s="160"/>
      <c r="I7" s="31"/>
      <c r="L7" s="41"/>
      <c r="M7" s="42">
        <v>3</v>
      </c>
      <c r="N7" s="38">
        <v>1</v>
      </c>
      <c r="O7" s="38">
        <v>1</v>
      </c>
      <c r="P7" s="38">
        <v>1</v>
      </c>
      <c r="Q7" s="38">
        <v>2</v>
      </c>
      <c r="R7" s="38">
        <v>0</v>
      </c>
      <c r="S7" s="31"/>
      <c r="V7" s="9"/>
      <c r="W7" s="10">
        <v>3</v>
      </c>
      <c r="X7" s="12">
        <v>2</v>
      </c>
      <c r="Y7" s="12">
        <v>1</v>
      </c>
      <c r="Z7" s="12">
        <v>2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1</v>
      </c>
      <c r="AI7" s="12">
        <v>1</v>
      </c>
      <c r="AJ7" s="12">
        <v>1</v>
      </c>
      <c r="AK7" s="12">
        <v>2</v>
      </c>
    </row>
    <row r="8" spans="1:37" x14ac:dyDescent="0.25">
      <c r="A8" s="30" t="s">
        <v>5</v>
      </c>
      <c r="B8" s="30"/>
      <c r="C8" s="43">
        <f>SUM(C5:C7)</f>
        <v>3</v>
      </c>
      <c r="D8" s="44">
        <f>SUM(D5:D7)</f>
        <v>5</v>
      </c>
      <c r="E8" s="44">
        <f>SUM(E5:E7)</f>
        <v>2</v>
      </c>
      <c r="F8" s="44">
        <f>SUM(F5:F7)</f>
        <v>2</v>
      </c>
      <c r="G8" s="45">
        <f>SUM(G5:G7)</f>
        <v>11</v>
      </c>
      <c r="H8" s="160">
        <f>SUM(C8:G8)</f>
        <v>23</v>
      </c>
      <c r="I8" s="31">
        <f>SUM(S8)</f>
        <v>24</v>
      </c>
      <c r="J8">
        <f>SUM(T8)</f>
        <v>23</v>
      </c>
      <c r="K8" s="8">
        <f>SUM(U8)</f>
        <v>23</v>
      </c>
      <c r="L8" s="30" t="s">
        <v>5</v>
      </c>
      <c r="M8" s="30"/>
      <c r="N8" s="43">
        <f>SUM(N5:N7)</f>
        <v>4</v>
      </c>
      <c r="O8" s="44">
        <f>SUM(O5:O7)</f>
        <v>6</v>
      </c>
      <c r="P8" s="44">
        <f>SUM(P5:P7)</f>
        <v>2</v>
      </c>
      <c r="Q8" s="44">
        <f>SUM(Q5:Q7)</f>
        <v>3</v>
      </c>
      <c r="R8" s="45">
        <f>SUM(R5:R7)</f>
        <v>9</v>
      </c>
      <c r="S8" s="31">
        <f>SUM(N8:R8)</f>
        <v>24</v>
      </c>
      <c r="T8">
        <v>23</v>
      </c>
      <c r="U8">
        <v>23</v>
      </c>
      <c r="V8" s="7" t="s">
        <v>5</v>
      </c>
      <c r="X8" s="13">
        <f>SUM(X5:X7)</f>
        <v>7</v>
      </c>
      <c r="Y8" s="14">
        <f>SUM(Y5:Y7)</f>
        <v>3</v>
      </c>
      <c r="Z8" s="14">
        <f>SUM(Z5:Z7)</f>
        <v>3</v>
      </c>
      <c r="AA8" s="14">
        <f>SUM(AA5:AA7)</f>
        <v>2</v>
      </c>
      <c r="AB8" s="15">
        <f>SUM(AB5:AB7)</f>
        <v>8</v>
      </c>
      <c r="AC8" s="16">
        <f>SUM(X8:AB8)</f>
        <v>23</v>
      </c>
      <c r="AD8" s="16">
        <v>23</v>
      </c>
      <c r="AE8" t="s">
        <v>5</v>
      </c>
      <c r="AG8" s="13">
        <f>SUM(AG5:AG7)</f>
        <v>5</v>
      </c>
      <c r="AH8" s="14">
        <f>SUM(AH5:AH7)</f>
        <v>2</v>
      </c>
      <c r="AI8" s="14">
        <f>SUM(AI5:AI7)</f>
        <v>3</v>
      </c>
      <c r="AJ8" s="14">
        <f>SUM(AJ5:AJ7)</f>
        <v>3</v>
      </c>
      <c r="AK8" s="15">
        <f>SUM(AK5:AK7)</f>
        <v>10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1</v>
      </c>
      <c r="E13" s="161">
        <v>3</v>
      </c>
      <c r="F13" s="161">
        <v>3</v>
      </c>
      <c r="G13" s="161">
        <v>3</v>
      </c>
      <c r="H13" s="160"/>
      <c r="I13" s="31"/>
      <c r="L13" s="32" t="s">
        <v>2</v>
      </c>
      <c r="M13" s="34">
        <v>1</v>
      </c>
      <c r="N13" s="38">
        <v>0</v>
      </c>
      <c r="O13" s="38">
        <v>2</v>
      </c>
      <c r="P13" s="38">
        <v>3</v>
      </c>
      <c r="Q13" s="38">
        <v>0</v>
      </c>
      <c r="R13" s="38">
        <v>1</v>
      </c>
      <c r="S13" s="31"/>
      <c r="V13" s="1" t="s">
        <v>2</v>
      </c>
      <c r="W13" s="3">
        <v>1</v>
      </c>
      <c r="X13" s="12">
        <v>1</v>
      </c>
      <c r="Y13" s="12">
        <v>1</v>
      </c>
      <c r="Z13" s="12">
        <v>2</v>
      </c>
      <c r="AA13" s="12">
        <v>1</v>
      </c>
      <c r="AB13" s="12">
        <v>4</v>
      </c>
      <c r="AC13" s="16"/>
      <c r="AD13" s="16"/>
      <c r="AE13" s="1" t="s">
        <v>2</v>
      </c>
      <c r="AF13" s="3">
        <v>1</v>
      </c>
      <c r="AG13" s="12">
        <v>3</v>
      </c>
      <c r="AH13" s="12">
        <v>3</v>
      </c>
      <c r="AI13" s="12">
        <v>1</v>
      </c>
      <c r="AJ13" s="12">
        <v>0</v>
      </c>
      <c r="AK13" s="12">
        <v>6</v>
      </c>
    </row>
    <row r="14" spans="1:37" x14ac:dyDescent="0.25">
      <c r="A14" s="39"/>
      <c r="B14" s="40">
        <v>2</v>
      </c>
      <c r="C14" s="161">
        <v>2</v>
      </c>
      <c r="D14" s="161">
        <v>0</v>
      </c>
      <c r="E14" s="161">
        <v>0</v>
      </c>
      <c r="F14" s="161">
        <v>0</v>
      </c>
      <c r="G14" s="161">
        <v>5</v>
      </c>
      <c r="H14" s="160"/>
      <c r="I14" s="31"/>
      <c r="L14" s="39"/>
      <c r="M14" s="40">
        <v>2</v>
      </c>
      <c r="N14" s="38">
        <v>1</v>
      </c>
      <c r="O14" s="38">
        <v>2</v>
      </c>
      <c r="P14" s="38">
        <v>0</v>
      </c>
      <c r="Q14" s="38">
        <v>0</v>
      </c>
      <c r="R14" s="38">
        <v>5</v>
      </c>
      <c r="S14" s="31"/>
      <c r="W14" s="8">
        <v>2</v>
      </c>
      <c r="X14" s="12">
        <v>0</v>
      </c>
      <c r="Y14" s="12">
        <v>1</v>
      </c>
      <c r="Z14" s="12">
        <v>1</v>
      </c>
      <c r="AA14" s="12">
        <v>1</v>
      </c>
      <c r="AB14" s="12">
        <v>9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1</v>
      </c>
      <c r="AK14" s="12">
        <v>8</v>
      </c>
    </row>
    <row r="15" spans="1:37" x14ac:dyDescent="0.25">
      <c r="A15" s="41"/>
      <c r="B15" s="42">
        <v>3</v>
      </c>
      <c r="C15" s="161">
        <v>2</v>
      </c>
      <c r="D15" s="161">
        <v>0</v>
      </c>
      <c r="E15" s="161">
        <v>3</v>
      </c>
      <c r="F15" s="161">
        <v>0</v>
      </c>
      <c r="G15" s="161">
        <v>5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1</v>
      </c>
      <c r="Q15" s="38">
        <v>1</v>
      </c>
      <c r="R15" s="38">
        <v>1</v>
      </c>
      <c r="S15" s="31"/>
      <c r="V15" s="9"/>
      <c r="W15" s="10">
        <v>3</v>
      </c>
      <c r="X15" s="12">
        <v>1</v>
      </c>
      <c r="Y15" s="12">
        <v>3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3</v>
      </c>
      <c r="AH15" s="12">
        <v>2</v>
      </c>
      <c r="AI15" s="12">
        <v>1</v>
      </c>
      <c r="AJ15" s="12">
        <v>1</v>
      </c>
      <c r="AK15" s="12">
        <v>7</v>
      </c>
    </row>
    <row r="16" spans="1:37" x14ac:dyDescent="0.25">
      <c r="A16" s="30" t="s">
        <v>5</v>
      </c>
      <c r="B16" s="30"/>
      <c r="C16" s="43">
        <f>SUM(C13:C15)</f>
        <v>4</v>
      </c>
      <c r="D16" s="44">
        <f>SUM(D13:D15)</f>
        <v>1</v>
      </c>
      <c r="E16" s="44">
        <f>SUM(E13:E15)</f>
        <v>6</v>
      </c>
      <c r="F16" s="44">
        <f>SUM(F13:F15)</f>
        <v>3</v>
      </c>
      <c r="G16" s="45">
        <f>SUM(G13:G15)</f>
        <v>13</v>
      </c>
      <c r="H16" s="160">
        <f>SUM(C16:G16)</f>
        <v>27</v>
      </c>
      <c r="I16" s="31">
        <f>SUM(S16)</f>
        <v>17</v>
      </c>
      <c r="J16">
        <f>SUM(T16)</f>
        <v>26</v>
      </c>
      <c r="K16" s="8">
        <f>SUM(U16)</f>
        <v>36</v>
      </c>
      <c r="L16" s="30" t="s">
        <v>5</v>
      </c>
      <c r="M16" s="30"/>
      <c r="N16" s="43">
        <f>SUM(N13:N15)</f>
        <v>1</v>
      </c>
      <c r="O16" s="44">
        <f>SUM(O13:O15)</f>
        <v>4</v>
      </c>
      <c r="P16" s="44">
        <f>SUM(P13:P15)</f>
        <v>4</v>
      </c>
      <c r="Q16" s="44">
        <f>SUM(Q13:Q15)</f>
        <v>1</v>
      </c>
      <c r="R16" s="45">
        <f>SUM(R13:R15)</f>
        <v>7</v>
      </c>
      <c r="S16" s="31">
        <f>SUM(N16:R16)</f>
        <v>17</v>
      </c>
      <c r="T16">
        <v>26</v>
      </c>
      <c r="U16">
        <v>36</v>
      </c>
      <c r="V16" s="7" t="s">
        <v>5</v>
      </c>
      <c r="X16" s="13">
        <f>SUM(X13:X15)</f>
        <v>2</v>
      </c>
      <c r="Y16" s="14">
        <f>SUM(Y13:Y15)</f>
        <v>5</v>
      </c>
      <c r="Z16" s="14">
        <f>SUM(Z13:Z15)</f>
        <v>3</v>
      </c>
      <c r="AA16" s="14">
        <f>SUM(AA13:AA15)</f>
        <v>2</v>
      </c>
      <c r="AB16" s="15">
        <f>SUM(AB13:AB15)</f>
        <v>14</v>
      </c>
      <c r="AC16" s="16">
        <f>SUM(X16:AB16)</f>
        <v>26</v>
      </c>
      <c r="AD16" s="16">
        <v>36</v>
      </c>
      <c r="AE16" t="s">
        <v>5</v>
      </c>
      <c r="AG16" s="13">
        <f>SUM(AG13:AG15)</f>
        <v>6</v>
      </c>
      <c r="AH16" s="14">
        <f>SUM(AH13:AH15)</f>
        <v>5</v>
      </c>
      <c r="AI16" s="14">
        <f>SUM(AI13:AI15)</f>
        <v>2</v>
      </c>
      <c r="AJ16" s="14">
        <f>SUM(AJ13:AJ15)</f>
        <v>2</v>
      </c>
      <c r="AK16" s="15">
        <f>SUM(AK13:AK15)</f>
        <v>21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7</v>
      </c>
      <c r="D19" s="186">
        <f t="shared" si="0"/>
        <v>6</v>
      </c>
      <c r="E19" s="178">
        <f t="shared" si="0"/>
        <v>8</v>
      </c>
      <c r="F19" s="169">
        <f t="shared" si="0"/>
        <v>5</v>
      </c>
      <c r="G19" s="169">
        <f t="shared" si="0"/>
        <v>24</v>
      </c>
      <c r="H19" s="166">
        <f t="shared" si="0"/>
        <v>50</v>
      </c>
      <c r="I19" s="167">
        <f>SUM(S19)</f>
        <v>41</v>
      </c>
      <c r="J19">
        <f>SUM(T19)</f>
        <v>49</v>
      </c>
      <c r="K19" s="8">
        <f>SUM(U19)</f>
        <v>59</v>
      </c>
      <c r="L19" s="46" t="s">
        <v>5</v>
      </c>
      <c r="M19" s="46"/>
      <c r="N19" s="110">
        <f t="shared" ref="N19:S19" si="1">SUM(N16)+N8</f>
        <v>5</v>
      </c>
      <c r="O19" s="111">
        <f t="shared" si="1"/>
        <v>10</v>
      </c>
      <c r="P19" s="112">
        <f t="shared" si="1"/>
        <v>6</v>
      </c>
      <c r="Q19" s="46">
        <f t="shared" si="1"/>
        <v>4</v>
      </c>
      <c r="R19" s="46">
        <f t="shared" si="1"/>
        <v>16</v>
      </c>
      <c r="S19" s="31">
        <f t="shared" si="1"/>
        <v>41</v>
      </c>
      <c r="T19">
        <v>49</v>
      </c>
      <c r="U19">
        <v>59</v>
      </c>
      <c r="X19" s="113">
        <f t="shared" ref="X19:AB19" si="2">SUM(X16)+X8</f>
        <v>9</v>
      </c>
      <c r="Y19" s="114">
        <f t="shared" si="2"/>
        <v>8</v>
      </c>
      <c r="Z19" s="115">
        <f t="shared" si="2"/>
        <v>6</v>
      </c>
      <c r="AA19" s="16">
        <f t="shared" si="2"/>
        <v>4</v>
      </c>
      <c r="AB19" s="16">
        <f t="shared" si="2"/>
        <v>22</v>
      </c>
      <c r="AC19" s="16">
        <f>SUM(AC16)+AC8</f>
        <v>49</v>
      </c>
      <c r="AD19" s="16">
        <f>SUM(AD16)+AD8</f>
        <v>59</v>
      </c>
    </row>
    <row r="20" spans="1:30" x14ac:dyDescent="0.25">
      <c r="A20" s="177" t="s">
        <v>451</v>
      </c>
      <c r="B20" s="181">
        <v>2012</v>
      </c>
      <c r="C20" s="170">
        <f>SUM(N19)</f>
        <v>5</v>
      </c>
      <c r="D20" s="171">
        <f>SUM(O19)</f>
        <v>10</v>
      </c>
      <c r="E20" s="172">
        <f>SUM(P19)</f>
        <v>6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9</v>
      </c>
      <c r="D21" s="174">
        <f>SUM(Y19)</f>
        <v>8</v>
      </c>
      <c r="E21" s="175">
        <f>SUM(Z19)</f>
        <v>6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6</v>
      </c>
      <c r="O23" s="50">
        <v>13</v>
      </c>
      <c r="P23" s="50">
        <v>20</v>
      </c>
      <c r="Q23" s="50">
        <f>SUM(N23:P23)</f>
        <v>39</v>
      </c>
      <c r="R23" s="30"/>
      <c r="S23" s="107"/>
      <c r="V23" s="7" t="s">
        <v>457</v>
      </c>
      <c r="X23" s="26">
        <v>11</v>
      </c>
      <c r="Y23" s="26">
        <v>10</v>
      </c>
      <c r="Z23" s="26">
        <v>18</v>
      </c>
      <c r="AA23" s="26">
        <f>SUM(X23:Z23)</f>
        <v>39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10</v>
      </c>
      <c r="D25" s="162">
        <v>12</v>
      </c>
      <c r="E25" s="162">
        <v>7</v>
      </c>
      <c r="F25" s="162">
        <f>SUM(C25:E25)</f>
        <v>29</v>
      </c>
      <c r="G25" s="30"/>
      <c r="H25" s="162">
        <f>SUM(F25)</f>
        <v>29</v>
      </c>
      <c r="I25" s="50">
        <f>SUM(Q23)</f>
        <v>39</v>
      </c>
      <c r="J25" s="26">
        <f>SUM(AA23)</f>
        <v>39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  <pageSetup paperSize="9" orientation="portrait" verticalDpi="0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0" sqref="G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167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167</v>
      </c>
      <c r="O1" s="30"/>
      <c r="P1" s="30"/>
      <c r="Q1" s="30"/>
      <c r="R1" s="30"/>
      <c r="S1" s="31"/>
      <c r="V1" s="117" t="s">
        <v>347</v>
      </c>
      <c r="W1" s="109"/>
      <c r="X1" s="137" t="s">
        <v>167</v>
      </c>
      <c r="Y1" s="118"/>
      <c r="AE1" s="16" t="s">
        <v>6</v>
      </c>
      <c r="AF1" s="16"/>
      <c r="AG1" t="s">
        <v>167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1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1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0</v>
      </c>
      <c r="U8">
        <v>1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1</v>
      </c>
      <c r="AE8" t="s">
        <v>5</v>
      </c>
      <c r="AG8" s="13">
        <f>SUM(AG5:AG7)</f>
        <v>0</v>
      </c>
      <c r="AH8" s="14">
        <f>SUM(AH5:AH7)</f>
        <v>1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1</v>
      </c>
      <c r="J16">
        <f>SUM(T16)</f>
        <v>1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1</v>
      </c>
      <c r="S16" s="31">
        <f>SUM(N16:R16)</f>
        <v>1</v>
      </c>
      <c r="T16">
        <v>1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1</v>
      </c>
      <c r="AC16" s="16">
        <f>SUM(X16:AB16)</f>
        <v>1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0</v>
      </c>
      <c r="I19" s="167">
        <f>SUM(S19)</f>
        <v>1</v>
      </c>
      <c r="J19">
        <f>SUM(T19)</f>
        <v>1</v>
      </c>
      <c r="K19" s="8">
        <f>SUM(U19)</f>
        <v>1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1</v>
      </c>
      <c r="S19" s="31">
        <f t="shared" si="1"/>
        <v>1</v>
      </c>
      <c r="T19">
        <v>1</v>
      </c>
      <c r="U19">
        <v>1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1</v>
      </c>
      <c r="AC19" s="16">
        <f>SUM(AC16)+AC8</f>
        <v>1</v>
      </c>
      <c r="AD19" s="16">
        <f>SUM(AD16)+AD8</f>
        <v>1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AA20" t="s">
        <v>395</v>
      </c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0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1" sqref="G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525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525</v>
      </c>
      <c r="O1" s="30"/>
      <c r="P1" s="30"/>
      <c r="Q1" s="30"/>
      <c r="R1" s="30"/>
      <c r="S1" s="31"/>
      <c r="V1" s="117" t="s">
        <v>347</v>
      </c>
      <c r="W1" s="109"/>
      <c r="X1" s="137" t="s">
        <v>175</v>
      </c>
      <c r="Y1" s="118"/>
      <c r="AE1" s="16" t="s">
        <v>6</v>
      </c>
      <c r="AF1" s="16"/>
      <c r="AG1" t="s">
        <v>175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1</v>
      </c>
      <c r="AJ7" s="12">
        <v>0</v>
      </c>
      <c r="AK7" s="12">
        <v>2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1</v>
      </c>
      <c r="J8">
        <f>SUM(T8)</f>
        <v>2</v>
      </c>
      <c r="K8" s="8">
        <f>SUM(U8)</f>
        <v>3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1</v>
      </c>
      <c r="S8" s="31">
        <f>SUM(N8:R8)</f>
        <v>1</v>
      </c>
      <c r="T8">
        <v>2</v>
      </c>
      <c r="U8">
        <v>3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2</v>
      </c>
      <c r="AC8" s="16">
        <f>SUM(X8:AB8)</f>
        <v>2</v>
      </c>
      <c r="AD8" s="16">
        <v>3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1</v>
      </c>
      <c r="AJ8" s="14">
        <f>SUM(AJ5:AJ7)</f>
        <v>0</v>
      </c>
      <c r="AK8" s="15">
        <f>SUM(AK5:AK7)</f>
        <v>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1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1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2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2</v>
      </c>
      <c r="J16">
        <f>SUM(T16)</f>
        <v>1</v>
      </c>
      <c r="K16" s="8">
        <f>SUM(U16)</f>
        <v>3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2</v>
      </c>
      <c r="S16" s="31">
        <f>SUM(N16:R16)</f>
        <v>2</v>
      </c>
      <c r="T16">
        <v>1</v>
      </c>
      <c r="U16">
        <v>3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1</v>
      </c>
      <c r="AC16" s="16">
        <f>SUM(X16:AB16)</f>
        <v>1</v>
      </c>
      <c r="AD16" s="16">
        <v>3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3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0</v>
      </c>
      <c r="I19" s="167">
        <f>SUM(S19)</f>
        <v>3</v>
      </c>
      <c r="J19">
        <f>SUM(T19)</f>
        <v>3</v>
      </c>
      <c r="K19" s="8">
        <f>SUM(U19)</f>
        <v>6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3</v>
      </c>
      <c r="S19" s="31">
        <f t="shared" si="1"/>
        <v>3</v>
      </c>
      <c r="T19">
        <v>3</v>
      </c>
      <c r="U19">
        <v>6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3</v>
      </c>
      <c r="AC19" s="16">
        <f>SUM(AC16)+AC8</f>
        <v>3</v>
      </c>
      <c r="AD19" s="16">
        <f>SUM(AD16)+AD8</f>
        <v>6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AA20" t="s">
        <v>395</v>
      </c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2</v>
      </c>
      <c r="P23" s="50">
        <v>0</v>
      </c>
      <c r="Q23" s="50">
        <f>SUM(N23:P23)</f>
        <v>2</v>
      </c>
      <c r="R23" s="30"/>
      <c r="S23" s="107"/>
      <c r="V23" s="7" t="s">
        <v>457</v>
      </c>
      <c r="X23" s="26">
        <v>0</v>
      </c>
      <c r="Y23" s="26">
        <v>2</v>
      </c>
      <c r="Z23" s="26">
        <v>1</v>
      </c>
      <c r="AA23" s="26">
        <f>SUM(X23:Z23)</f>
        <v>3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1</v>
      </c>
      <c r="E25" s="162">
        <v>0</v>
      </c>
      <c r="F25" s="162">
        <f>SUM(C25:E25)</f>
        <v>1</v>
      </c>
      <c r="G25" s="30"/>
      <c r="H25" s="162">
        <f>SUM(F25)</f>
        <v>1</v>
      </c>
      <c r="I25" s="50">
        <f>SUM(Q23)</f>
        <v>2</v>
      </c>
      <c r="J25" s="26">
        <f>SUM(AA23)</f>
        <v>3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181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181</v>
      </c>
      <c r="O1" s="30"/>
      <c r="P1" s="30"/>
      <c r="Q1" s="30"/>
      <c r="R1" s="30"/>
      <c r="S1" s="31"/>
      <c r="V1" s="117" t="s">
        <v>347</v>
      </c>
      <c r="W1" s="109"/>
      <c r="X1" s="137" t="s">
        <v>181</v>
      </c>
      <c r="Y1" s="118"/>
      <c r="AE1" s="16" t="s">
        <v>6</v>
      </c>
      <c r="AF1" s="16"/>
      <c r="AG1" t="s">
        <v>181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1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1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1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1</v>
      </c>
      <c r="I8" s="31">
        <f>SUM(S8)</f>
        <v>0</v>
      </c>
      <c r="J8">
        <f>SUM(T8)</f>
        <v>1</v>
      </c>
      <c r="K8" s="8">
        <f>SUM(U8)</f>
        <v>3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1</v>
      </c>
      <c r="U8">
        <v>3</v>
      </c>
      <c r="V8" s="7" t="s">
        <v>5</v>
      </c>
      <c r="X8" s="13">
        <f>SUM(X5:X7)</f>
        <v>1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1</v>
      </c>
      <c r="AD8" s="16">
        <v>3</v>
      </c>
      <c r="AE8" t="s">
        <v>5</v>
      </c>
      <c r="AG8" s="13">
        <f>SUM(AG5:AG7)</f>
        <v>1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1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2</v>
      </c>
      <c r="D14" s="161">
        <v>0</v>
      </c>
      <c r="E14" s="161">
        <v>0</v>
      </c>
      <c r="F14" s="161">
        <v>0</v>
      </c>
      <c r="G14" s="161">
        <v>4</v>
      </c>
      <c r="H14" s="160"/>
      <c r="I14" s="31"/>
      <c r="L14" s="39"/>
      <c r="M14" s="40">
        <v>2</v>
      </c>
      <c r="N14" s="38">
        <v>1</v>
      </c>
      <c r="O14" s="38">
        <v>0</v>
      </c>
      <c r="P14" s="38">
        <v>0</v>
      </c>
      <c r="Q14" s="38">
        <v>0</v>
      </c>
      <c r="R14" s="38">
        <v>4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2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1</v>
      </c>
      <c r="AB15" s="12">
        <v>2</v>
      </c>
      <c r="AC15" s="16"/>
      <c r="AD15" s="16"/>
      <c r="AE15" s="9"/>
      <c r="AF15" s="10">
        <v>3</v>
      </c>
      <c r="AG15" s="12">
        <v>1</v>
      </c>
      <c r="AH15" s="12">
        <v>2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2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5</v>
      </c>
      <c r="H16" s="160">
        <f>SUM(C16:G16)</f>
        <v>7</v>
      </c>
      <c r="I16" s="31">
        <f>SUM(S16)</f>
        <v>6</v>
      </c>
      <c r="J16">
        <f>SUM(T16)</f>
        <v>6</v>
      </c>
      <c r="K16" s="8">
        <f>SUM(U16)</f>
        <v>3</v>
      </c>
      <c r="L16" s="30" t="s">
        <v>5</v>
      </c>
      <c r="M16" s="30"/>
      <c r="N16" s="43">
        <f>SUM(N13:N15)</f>
        <v>2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4</v>
      </c>
      <c r="S16" s="31">
        <f>SUM(N16:R16)</f>
        <v>6</v>
      </c>
      <c r="T16">
        <v>6</v>
      </c>
      <c r="U16">
        <v>3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1</v>
      </c>
      <c r="AB16" s="15">
        <f>SUM(AB13:AB15)</f>
        <v>5</v>
      </c>
      <c r="AC16" s="16">
        <f>SUM(X16:AB16)</f>
        <v>6</v>
      </c>
      <c r="AD16" s="16">
        <v>3</v>
      </c>
      <c r="AE16" t="s">
        <v>5</v>
      </c>
      <c r="AG16" s="13">
        <f>SUM(AG13:AG15)</f>
        <v>1</v>
      </c>
      <c r="AH16" s="14">
        <f>SUM(AH13:AH15)</f>
        <v>2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2</v>
      </c>
      <c r="D19" s="186">
        <f t="shared" si="0"/>
        <v>1</v>
      </c>
      <c r="E19" s="178">
        <f t="shared" si="0"/>
        <v>0</v>
      </c>
      <c r="F19" s="169">
        <f t="shared" si="0"/>
        <v>0</v>
      </c>
      <c r="G19" s="169">
        <f t="shared" si="0"/>
        <v>5</v>
      </c>
      <c r="H19" s="166">
        <f t="shared" si="0"/>
        <v>8</v>
      </c>
      <c r="I19" s="167">
        <f>SUM(S19)</f>
        <v>6</v>
      </c>
      <c r="J19">
        <f>SUM(T19)</f>
        <v>7</v>
      </c>
      <c r="K19" s="8">
        <f>SUM(U19)</f>
        <v>6</v>
      </c>
      <c r="L19" s="46" t="s">
        <v>5</v>
      </c>
      <c r="M19" s="46"/>
      <c r="N19" s="110">
        <f t="shared" ref="N19:S19" si="1">SUM(N16)+N8</f>
        <v>2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4</v>
      </c>
      <c r="S19" s="31">
        <f t="shared" si="1"/>
        <v>6</v>
      </c>
      <c r="T19">
        <v>7</v>
      </c>
      <c r="U19">
        <v>6</v>
      </c>
      <c r="X19" s="113">
        <f t="shared" ref="X19:AB19" si="2">SUM(X16)+X8</f>
        <v>1</v>
      </c>
      <c r="Y19" s="114">
        <f t="shared" si="2"/>
        <v>0</v>
      </c>
      <c r="Z19" s="115">
        <f t="shared" si="2"/>
        <v>0</v>
      </c>
      <c r="AA19" s="16">
        <f t="shared" si="2"/>
        <v>1</v>
      </c>
      <c r="AB19" s="16">
        <f t="shared" si="2"/>
        <v>5</v>
      </c>
      <c r="AC19" s="16">
        <f>SUM(AC16)+AC8</f>
        <v>7</v>
      </c>
      <c r="AD19" s="16">
        <f>SUM(AD16)+AD8</f>
        <v>6</v>
      </c>
    </row>
    <row r="20" spans="1:30" x14ac:dyDescent="0.25">
      <c r="A20" s="177" t="s">
        <v>451</v>
      </c>
      <c r="B20" s="181">
        <v>2012</v>
      </c>
      <c r="C20" s="170">
        <f>SUM(N19)</f>
        <v>2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1</v>
      </c>
      <c r="P23" s="50">
        <v>4</v>
      </c>
      <c r="Q23" s="50">
        <f>SUM(N23:P23)</f>
        <v>6</v>
      </c>
      <c r="R23" s="30"/>
      <c r="S23" s="107"/>
      <c r="V23" s="7" t="s">
        <v>457</v>
      </c>
      <c r="X23" s="26">
        <v>1</v>
      </c>
      <c r="Y23" s="26">
        <v>3</v>
      </c>
      <c r="Z23" s="26">
        <v>3</v>
      </c>
      <c r="AA23" s="26">
        <f>SUM(X23:Z23)</f>
        <v>7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2</v>
      </c>
      <c r="D25" s="162">
        <v>2</v>
      </c>
      <c r="E25" s="162">
        <v>3</v>
      </c>
      <c r="F25" s="162">
        <f>SUM(C25:E25)</f>
        <v>7</v>
      </c>
      <c r="G25" s="30"/>
      <c r="H25" s="162">
        <f>SUM(F25)</f>
        <v>7</v>
      </c>
      <c r="I25" s="50">
        <f>SUM(Q23)</f>
        <v>6</v>
      </c>
      <c r="J25" s="26">
        <f>SUM(AA23)</f>
        <v>7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529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529</v>
      </c>
      <c r="O1" s="30"/>
      <c r="P1" s="30"/>
      <c r="Q1" s="30"/>
      <c r="R1" s="30"/>
      <c r="S1" s="31"/>
      <c r="V1" s="117" t="s">
        <v>347</v>
      </c>
      <c r="W1" s="109"/>
      <c r="X1" s="137" t="s">
        <v>185</v>
      </c>
      <c r="Y1" s="118"/>
      <c r="AE1" s="16" t="s">
        <v>6</v>
      </c>
      <c r="AF1" s="16"/>
      <c r="AG1" t="s">
        <v>185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1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1</v>
      </c>
      <c r="Y5" s="12">
        <v>0</v>
      </c>
      <c r="Z5" s="12">
        <v>0</v>
      </c>
      <c r="AA5" s="12">
        <v>0</v>
      </c>
      <c r="AB5" s="12">
        <v>1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2</v>
      </c>
    </row>
    <row r="6" spans="1:37" x14ac:dyDescent="0.25">
      <c r="A6" s="39"/>
      <c r="B6" s="40">
        <v>2</v>
      </c>
      <c r="C6" s="161">
        <v>2</v>
      </c>
      <c r="D6" s="161">
        <v>1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3</v>
      </c>
      <c r="O6" s="38">
        <v>0</v>
      </c>
      <c r="P6" s="38">
        <v>0</v>
      </c>
      <c r="Q6" s="38">
        <v>0</v>
      </c>
      <c r="R6" s="38">
        <v>2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2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0</v>
      </c>
      <c r="AJ6" s="12">
        <v>0</v>
      </c>
      <c r="AK6" s="12">
        <v>2</v>
      </c>
    </row>
    <row r="7" spans="1:37" x14ac:dyDescent="0.25">
      <c r="A7" s="41"/>
      <c r="B7" s="42">
        <v>3</v>
      </c>
      <c r="C7" s="161">
        <v>2</v>
      </c>
      <c r="D7" s="161">
        <v>1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3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2</v>
      </c>
      <c r="Y7" s="12">
        <v>0</v>
      </c>
      <c r="Z7" s="12">
        <v>0</v>
      </c>
      <c r="AA7" s="12">
        <v>0</v>
      </c>
      <c r="AB7" s="12">
        <v>2</v>
      </c>
      <c r="AC7" s="16"/>
      <c r="AD7" s="16"/>
      <c r="AE7" s="9"/>
      <c r="AF7" s="10">
        <v>3</v>
      </c>
      <c r="AG7" s="12">
        <v>1</v>
      </c>
      <c r="AH7" s="12">
        <v>0</v>
      </c>
      <c r="AI7" s="12">
        <v>0</v>
      </c>
      <c r="AJ7" s="12">
        <v>0</v>
      </c>
      <c r="AK7" s="12">
        <v>3</v>
      </c>
    </row>
    <row r="8" spans="1:37" x14ac:dyDescent="0.25">
      <c r="A8" s="30" t="s">
        <v>5</v>
      </c>
      <c r="B8" s="30"/>
      <c r="C8" s="43">
        <f>SUM(C5:C7)</f>
        <v>4</v>
      </c>
      <c r="D8" s="44">
        <f>SUM(D5:D7)</f>
        <v>2</v>
      </c>
      <c r="E8" s="44">
        <f>SUM(E5:E7)</f>
        <v>0</v>
      </c>
      <c r="F8" s="44">
        <f>SUM(F5:F7)</f>
        <v>0</v>
      </c>
      <c r="G8" s="45">
        <f>SUM(G5:G7)</f>
        <v>1</v>
      </c>
      <c r="H8" s="160">
        <f>SUM(C8:G8)</f>
        <v>7</v>
      </c>
      <c r="I8" s="31">
        <f>SUM(S8)</f>
        <v>9</v>
      </c>
      <c r="J8">
        <f>SUM(T8)</f>
        <v>8</v>
      </c>
      <c r="K8" s="8">
        <f>SUM(U8)</f>
        <v>9</v>
      </c>
      <c r="L8" s="30" t="s">
        <v>5</v>
      </c>
      <c r="M8" s="30"/>
      <c r="N8" s="43">
        <f>SUM(N5:N7)</f>
        <v>7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2</v>
      </c>
      <c r="S8" s="31">
        <f>SUM(N8:R8)</f>
        <v>9</v>
      </c>
      <c r="T8">
        <v>8</v>
      </c>
      <c r="U8">
        <v>9</v>
      </c>
      <c r="V8" s="7" t="s">
        <v>5</v>
      </c>
      <c r="X8" s="13">
        <f>SUM(X5:X7)</f>
        <v>3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5</v>
      </c>
      <c r="AC8" s="16">
        <f>SUM(X8:AB8)</f>
        <v>8</v>
      </c>
      <c r="AD8" s="16">
        <v>9</v>
      </c>
      <c r="AE8" t="s">
        <v>5</v>
      </c>
      <c r="AG8" s="13">
        <f>SUM(AG5:AG7)</f>
        <v>2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7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1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2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2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2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0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>SUM(C13:C15)</f>
        <v>1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2</v>
      </c>
      <c r="I16" s="31">
        <f>SUM(S16)</f>
        <v>1</v>
      </c>
      <c r="J16">
        <f>SUM(T16)</f>
        <v>4</v>
      </c>
      <c r="K16" s="8">
        <f>SUM(U16)</f>
        <v>5</v>
      </c>
      <c r="L16" s="30" t="s">
        <v>5</v>
      </c>
      <c r="M16" s="30"/>
      <c r="N16" s="43">
        <f>SUM(N13:N15)</f>
        <v>1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1</v>
      </c>
      <c r="T16">
        <v>4</v>
      </c>
      <c r="U16">
        <v>5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4</v>
      </c>
      <c r="AC16" s="16">
        <f>SUM(X16:AB16)</f>
        <v>4</v>
      </c>
      <c r="AD16" s="16">
        <v>5</v>
      </c>
      <c r="AE16" t="s">
        <v>5</v>
      </c>
      <c r="AG16" s="13">
        <f>SUM(AG13:AG15)</f>
        <v>1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4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5</v>
      </c>
      <c r="D19" s="186">
        <f t="shared" si="0"/>
        <v>2</v>
      </c>
      <c r="E19" s="178">
        <f t="shared" si="0"/>
        <v>0</v>
      </c>
      <c r="F19" s="169">
        <f t="shared" si="0"/>
        <v>0</v>
      </c>
      <c r="G19" s="169">
        <f t="shared" si="0"/>
        <v>2</v>
      </c>
      <c r="H19" s="166">
        <f t="shared" si="0"/>
        <v>9</v>
      </c>
      <c r="I19" s="167">
        <f>SUM(S19)</f>
        <v>10</v>
      </c>
      <c r="J19">
        <f>SUM(T19)</f>
        <v>12</v>
      </c>
      <c r="K19" s="8">
        <f>SUM(U19)</f>
        <v>14</v>
      </c>
      <c r="L19" s="46" t="s">
        <v>5</v>
      </c>
      <c r="M19" s="46"/>
      <c r="N19" s="110">
        <f t="shared" ref="N19:S19" si="1">SUM(N16)+N8</f>
        <v>8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2</v>
      </c>
      <c r="S19" s="31">
        <f t="shared" si="1"/>
        <v>10</v>
      </c>
      <c r="T19">
        <v>12</v>
      </c>
      <c r="U19">
        <v>14</v>
      </c>
      <c r="X19" s="113">
        <f t="shared" ref="X19:AB19" si="2">SUM(X16)+X8</f>
        <v>3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9</v>
      </c>
      <c r="AC19" s="16">
        <f>SUM(AC16)+AC8</f>
        <v>12</v>
      </c>
      <c r="AD19" s="16">
        <f>SUM(AD16)+AD8</f>
        <v>14</v>
      </c>
    </row>
    <row r="20" spans="1:30" x14ac:dyDescent="0.25">
      <c r="A20" s="177" t="s">
        <v>451</v>
      </c>
      <c r="B20" s="181">
        <v>2012</v>
      </c>
      <c r="C20" s="170">
        <f>SUM(N19)</f>
        <v>8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3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2</v>
      </c>
      <c r="O23" s="50">
        <v>2</v>
      </c>
      <c r="P23" s="50">
        <v>3</v>
      </c>
      <c r="Q23" s="50">
        <f>SUM(N23:P23)</f>
        <v>7</v>
      </c>
      <c r="R23" s="30"/>
      <c r="S23" s="107"/>
      <c r="V23" s="7" t="s">
        <v>457</v>
      </c>
      <c r="X23" s="26">
        <v>2</v>
      </c>
      <c r="Y23" s="26">
        <v>3</v>
      </c>
      <c r="Z23" s="26">
        <v>5</v>
      </c>
      <c r="AA23" s="26">
        <f>SUM(X23:Z23)</f>
        <v>10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3</v>
      </c>
      <c r="D25" s="162">
        <v>3</v>
      </c>
      <c r="E25" s="162">
        <v>4</v>
      </c>
      <c r="F25" s="162">
        <f>SUM(C25:E25)</f>
        <v>10</v>
      </c>
      <c r="G25" s="30"/>
      <c r="H25" s="162">
        <f>SUM(F25)</f>
        <v>10</v>
      </c>
      <c r="I25" s="50">
        <f>SUM(Q23)</f>
        <v>7</v>
      </c>
      <c r="J25" s="26">
        <f>SUM(AA23)</f>
        <v>10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13"/>
  <dimension ref="A1:AK29"/>
  <sheetViews>
    <sheetView workbookViewId="0">
      <selection activeCell="A3" sqref="A3"/>
    </sheetView>
  </sheetViews>
  <sheetFormatPr defaultRowHeight="15" x14ac:dyDescent="0.25"/>
  <cols>
    <col min="22" max="22" width="9.140625" style="7"/>
    <col min="24" max="24" width="10.7109375" bestFit="1" customWidth="1"/>
    <col min="25" max="25" width="9.85546875" customWidth="1"/>
    <col min="31" max="31" width="9.140625" style="7"/>
    <col min="280" max="280" width="10.7109375" bestFit="1" customWidth="1"/>
    <col min="281" max="281" width="9.85546875" customWidth="1"/>
    <col min="536" max="536" width="10.7109375" bestFit="1" customWidth="1"/>
    <col min="537" max="537" width="9.85546875" customWidth="1"/>
    <col min="792" max="792" width="10.7109375" bestFit="1" customWidth="1"/>
    <col min="793" max="793" width="9.85546875" customWidth="1"/>
    <col min="1048" max="1048" width="10.7109375" bestFit="1" customWidth="1"/>
    <col min="1049" max="1049" width="9.85546875" customWidth="1"/>
    <col min="1304" max="1304" width="10.7109375" bestFit="1" customWidth="1"/>
    <col min="1305" max="1305" width="9.85546875" customWidth="1"/>
    <col min="1560" max="1560" width="10.7109375" bestFit="1" customWidth="1"/>
    <col min="1561" max="1561" width="9.85546875" customWidth="1"/>
    <col min="1816" max="1816" width="10.7109375" bestFit="1" customWidth="1"/>
    <col min="1817" max="1817" width="9.85546875" customWidth="1"/>
    <col min="2072" max="2072" width="10.7109375" bestFit="1" customWidth="1"/>
    <col min="2073" max="2073" width="9.85546875" customWidth="1"/>
    <col min="2328" max="2328" width="10.7109375" bestFit="1" customWidth="1"/>
    <col min="2329" max="2329" width="9.85546875" customWidth="1"/>
    <col min="2584" max="2584" width="10.7109375" bestFit="1" customWidth="1"/>
    <col min="2585" max="2585" width="9.85546875" customWidth="1"/>
    <col min="2840" max="2840" width="10.7109375" bestFit="1" customWidth="1"/>
    <col min="2841" max="2841" width="9.85546875" customWidth="1"/>
    <col min="3096" max="3096" width="10.7109375" bestFit="1" customWidth="1"/>
    <col min="3097" max="3097" width="9.85546875" customWidth="1"/>
    <col min="3352" max="3352" width="10.7109375" bestFit="1" customWidth="1"/>
    <col min="3353" max="3353" width="9.85546875" customWidth="1"/>
    <col min="3608" max="3608" width="10.7109375" bestFit="1" customWidth="1"/>
    <col min="3609" max="3609" width="9.85546875" customWidth="1"/>
    <col min="3864" max="3864" width="10.7109375" bestFit="1" customWidth="1"/>
    <col min="3865" max="3865" width="9.85546875" customWidth="1"/>
    <col min="4120" max="4120" width="10.7109375" bestFit="1" customWidth="1"/>
    <col min="4121" max="4121" width="9.85546875" customWidth="1"/>
    <col min="4376" max="4376" width="10.7109375" bestFit="1" customWidth="1"/>
    <col min="4377" max="4377" width="9.85546875" customWidth="1"/>
    <col min="4632" max="4632" width="10.7109375" bestFit="1" customWidth="1"/>
    <col min="4633" max="4633" width="9.85546875" customWidth="1"/>
    <col min="4888" max="4888" width="10.7109375" bestFit="1" customWidth="1"/>
    <col min="4889" max="4889" width="9.85546875" customWidth="1"/>
    <col min="5144" max="5144" width="10.7109375" bestFit="1" customWidth="1"/>
    <col min="5145" max="5145" width="9.85546875" customWidth="1"/>
    <col min="5400" max="5400" width="10.7109375" bestFit="1" customWidth="1"/>
    <col min="5401" max="5401" width="9.85546875" customWidth="1"/>
    <col min="5656" max="5656" width="10.7109375" bestFit="1" customWidth="1"/>
    <col min="5657" max="5657" width="9.85546875" customWidth="1"/>
    <col min="5912" max="5912" width="10.7109375" bestFit="1" customWidth="1"/>
    <col min="5913" max="5913" width="9.85546875" customWidth="1"/>
    <col min="6168" max="6168" width="10.7109375" bestFit="1" customWidth="1"/>
    <col min="6169" max="6169" width="9.85546875" customWidth="1"/>
    <col min="6424" max="6424" width="10.7109375" bestFit="1" customWidth="1"/>
    <col min="6425" max="6425" width="9.85546875" customWidth="1"/>
    <col min="6680" max="6680" width="10.7109375" bestFit="1" customWidth="1"/>
    <col min="6681" max="6681" width="9.85546875" customWidth="1"/>
    <col min="6936" max="6936" width="10.7109375" bestFit="1" customWidth="1"/>
    <col min="6937" max="6937" width="9.85546875" customWidth="1"/>
    <col min="7192" max="7192" width="10.7109375" bestFit="1" customWidth="1"/>
    <col min="7193" max="7193" width="9.85546875" customWidth="1"/>
    <col min="7448" max="7448" width="10.7109375" bestFit="1" customWidth="1"/>
    <col min="7449" max="7449" width="9.85546875" customWidth="1"/>
    <col min="7704" max="7704" width="10.7109375" bestFit="1" customWidth="1"/>
    <col min="7705" max="7705" width="9.85546875" customWidth="1"/>
    <col min="7960" max="7960" width="10.7109375" bestFit="1" customWidth="1"/>
    <col min="7961" max="7961" width="9.85546875" customWidth="1"/>
    <col min="8216" max="8216" width="10.7109375" bestFit="1" customWidth="1"/>
    <col min="8217" max="8217" width="9.85546875" customWidth="1"/>
    <col min="8472" max="8472" width="10.7109375" bestFit="1" customWidth="1"/>
    <col min="8473" max="8473" width="9.85546875" customWidth="1"/>
    <col min="8728" max="8728" width="10.7109375" bestFit="1" customWidth="1"/>
    <col min="8729" max="8729" width="9.85546875" customWidth="1"/>
    <col min="8984" max="8984" width="10.7109375" bestFit="1" customWidth="1"/>
    <col min="8985" max="8985" width="9.85546875" customWidth="1"/>
    <col min="9240" max="9240" width="10.7109375" bestFit="1" customWidth="1"/>
    <col min="9241" max="9241" width="9.85546875" customWidth="1"/>
    <col min="9496" max="9496" width="10.7109375" bestFit="1" customWidth="1"/>
    <col min="9497" max="9497" width="9.85546875" customWidth="1"/>
    <col min="9752" max="9752" width="10.7109375" bestFit="1" customWidth="1"/>
    <col min="9753" max="9753" width="9.85546875" customWidth="1"/>
    <col min="10008" max="10008" width="10.7109375" bestFit="1" customWidth="1"/>
    <col min="10009" max="10009" width="9.85546875" customWidth="1"/>
    <col min="10264" max="10264" width="10.7109375" bestFit="1" customWidth="1"/>
    <col min="10265" max="10265" width="9.85546875" customWidth="1"/>
    <col min="10520" max="10520" width="10.7109375" bestFit="1" customWidth="1"/>
    <col min="10521" max="10521" width="9.85546875" customWidth="1"/>
    <col min="10776" max="10776" width="10.7109375" bestFit="1" customWidth="1"/>
    <col min="10777" max="10777" width="9.85546875" customWidth="1"/>
    <col min="11032" max="11032" width="10.7109375" bestFit="1" customWidth="1"/>
    <col min="11033" max="11033" width="9.85546875" customWidth="1"/>
    <col min="11288" max="11288" width="10.7109375" bestFit="1" customWidth="1"/>
    <col min="11289" max="11289" width="9.85546875" customWidth="1"/>
    <col min="11544" max="11544" width="10.7109375" bestFit="1" customWidth="1"/>
    <col min="11545" max="11545" width="9.85546875" customWidth="1"/>
    <col min="11800" max="11800" width="10.7109375" bestFit="1" customWidth="1"/>
    <col min="11801" max="11801" width="9.85546875" customWidth="1"/>
    <col min="12056" max="12056" width="10.7109375" bestFit="1" customWidth="1"/>
    <col min="12057" max="12057" width="9.85546875" customWidth="1"/>
    <col min="12312" max="12312" width="10.7109375" bestFit="1" customWidth="1"/>
    <col min="12313" max="12313" width="9.85546875" customWidth="1"/>
    <col min="12568" max="12568" width="10.7109375" bestFit="1" customWidth="1"/>
    <col min="12569" max="12569" width="9.85546875" customWidth="1"/>
    <col min="12824" max="12824" width="10.7109375" bestFit="1" customWidth="1"/>
    <col min="12825" max="12825" width="9.85546875" customWidth="1"/>
    <col min="13080" max="13080" width="10.7109375" bestFit="1" customWidth="1"/>
    <col min="13081" max="13081" width="9.85546875" customWidth="1"/>
    <col min="13336" max="13336" width="10.7109375" bestFit="1" customWidth="1"/>
    <col min="13337" max="13337" width="9.85546875" customWidth="1"/>
    <col min="13592" max="13592" width="10.7109375" bestFit="1" customWidth="1"/>
    <col min="13593" max="13593" width="9.85546875" customWidth="1"/>
    <col min="13848" max="13848" width="10.7109375" bestFit="1" customWidth="1"/>
    <col min="13849" max="13849" width="9.85546875" customWidth="1"/>
    <col min="14104" max="14104" width="10.7109375" bestFit="1" customWidth="1"/>
    <col min="14105" max="14105" width="9.85546875" customWidth="1"/>
    <col min="14360" max="14360" width="10.7109375" bestFit="1" customWidth="1"/>
    <col min="14361" max="14361" width="9.85546875" customWidth="1"/>
    <col min="14616" max="14616" width="10.7109375" bestFit="1" customWidth="1"/>
    <col min="14617" max="14617" width="9.85546875" customWidth="1"/>
    <col min="14872" max="14872" width="10.7109375" bestFit="1" customWidth="1"/>
    <col min="14873" max="14873" width="9.85546875" customWidth="1"/>
    <col min="15128" max="15128" width="10.7109375" bestFit="1" customWidth="1"/>
    <col min="15129" max="15129" width="9.85546875" customWidth="1"/>
    <col min="15384" max="15384" width="10.7109375" bestFit="1" customWidth="1"/>
    <col min="15385" max="15385" width="9.85546875" customWidth="1"/>
    <col min="15640" max="15640" width="10.7109375" bestFit="1" customWidth="1"/>
    <col min="15641" max="15641" width="9.85546875" customWidth="1"/>
    <col min="15896" max="15896" width="10.7109375" bestFit="1" customWidth="1"/>
    <col min="15897" max="15897" width="9.85546875" customWidth="1"/>
    <col min="16152" max="16152" width="10.7109375" bestFit="1" customWidth="1"/>
    <col min="16153" max="16153" width="9.85546875" customWidth="1"/>
  </cols>
  <sheetData>
    <row r="1" spans="1:37" x14ac:dyDescent="0.25">
      <c r="A1" s="90" t="s">
        <v>654</v>
      </c>
      <c r="B1" s="90"/>
      <c r="C1" s="90"/>
      <c r="L1" s="90" t="s">
        <v>538</v>
      </c>
      <c r="M1" s="90"/>
      <c r="N1" s="90"/>
      <c r="V1" s="87" t="s">
        <v>428</v>
      </c>
      <c r="W1" s="63"/>
      <c r="X1" s="63"/>
      <c r="AD1" s="18"/>
      <c r="AE1" s="88" t="s">
        <v>429</v>
      </c>
      <c r="AF1" s="59"/>
      <c r="AG1" s="59"/>
      <c r="AH1" s="18"/>
      <c r="AI1" s="18"/>
      <c r="AJ1" s="18"/>
      <c r="AK1" s="18"/>
    </row>
    <row r="2" spans="1:37" x14ac:dyDescent="0.25">
      <c r="A2" t="s">
        <v>3</v>
      </c>
      <c r="L2" t="s">
        <v>3</v>
      </c>
      <c r="V2" s="7" t="s">
        <v>3</v>
      </c>
      <c r="AD2" s="18"/>
      <c r="AE2" s="77" t="s">
        <v>3</v>
      </c>
      <c r="AF2" s="22"/>
      <c r="AG2" s="22"/>
      <c r="AH2" s="22"/>
      <c r="AI2" s="22"/>
      <c r="AJ2" s="22"/>
      <c r="AK2" s="22"/>
    </row>
    <row r="3" spans="1:37" x14ac:dyDescent="0.25">
      <c r="C3" s="1" t="s">
        <v>1</v>
      </c>
      <c r="D3" s="2"/>
      <c r="E3" s="2"/>
      <c r="F3" s="2"/>
      <c r="G3" s="3"/>
      <c r="H3" s="188">
        <v>2013</v>
      </c>
      <c r="I3" s="66">
        <v>2012</v>
      </c>
      <c r="J3" s="65">
        <v>2011</v>
      </c>
      <c r="K3" s="68">
        <v>2010</v>
      </c>
      <c r="N3" s="1" t="s">
        <v>1</v>
      </c>
      <c r="O3" s="2"/>
      <c r="P3" s="2"/>
      <c r="Q3" s="2"/>
      <c r="R3" s="3"/>
      <c r="S3" s="66">
        <v>2012</v>
      </c>
      <c r="T3" s="65">
        <v>2011</v>
      </c>
      <c r="U3" s="68">
        <v>2010</v>
      </c>
      <c r="X3" s="1" t="s">
        <v>1</v>
      </c>
      <c r="Y3" s="2"/>
      <c r="Z3" s="2"/>
      <c r="AA3" s="2"/>
      <c r="AB3" s="3"/>
      <c r="AC3" s="65">
        <v>2011</v>
      </c>
      <c r="AD3" s="68">
        <v>2010</v>
      </c>
      <c r="AE3" s="77"/>
      <c r="AF3" s="22"/>
      <c r="AG3" s="70" t="s">
        <v>1</v>
      </c>
      <c r="AH3" s="71"/>
      <c r="AI3" s="71"/>
      <c r="AJ3" s="71"/>
      <c r="AK3" s="72"/>
    </row>
    <row r="4" spans="1:37" x14ac:dyDescent="0.25">
      <c r="C4" s="4" t="s">
        <v>7</v>
      </c>
      <c r="D4" s="5" t="s">
        <v>8</v>
      </c>
      <c r="E4" s="5" t="s">
        <v>9</v>
      </c>
      <c r="F4" s="5" t="s">
        <v>10</v>
      </c>
      <c r="G4" s="6" t="s">
        <v>11</v>
      </c>
      <c r="H4" s="27"/>
      <c r="N4" s="4" t="s">
        <v>7</v>
      </c>
      <c r="O4" s="5" t="s">
        <v>8</v>
      </c>
      <c r="P4" s="5" t="s">
        <v>9</v>
      </c>
      <c r="Q4" s="5" t="s">
        <v>10</v>
      </c>
      <c r="R4" s="6" t="s">
        <v>11</v>
      </c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E4" s="77"/>
      <c r="AF4" s="22"/>
      <c r="AG4" s="73" t="s">
        <v>7</v>
      </c>
      <c r="AH4" s="74" t="s">
        <v>8</v>
      </c>
      <c r="AI4" s="74" t="s">
        <v>9</v>
      </c>
      <c r="AJ4" s="74" t="s">
        <v>10</v>
      </c>
      <c r="AK4" s="75" t="s">
        <v>11</v>
      </c>
    </row>
    <row r="5" spans="1:37" x14ac:dyDescent="0.25">
      <c r="A5" s="1" t="s">
        <v>2</v>
      </c>
      <c r="B5" s="3">
        <v>1</v>
      </c>
      <c r="C5" s="56">
        <f>Iseur1HaHe!C5+Iseur2HaapavU!C5+Iseur3IinYr!C5+Iseur4Iisu!C5+Iseur5KiimU!C5+Iseur6KoskRi!C5+Iseur7KEV!C5+Iseur8LaiVe!C5+Iseur9OuHu!C5+Iseur10ONMKY!C5+Iseur11OulRe!C5+Iseur12OuTa!C5+Iseur13OTaru!C5+Iseur14OSVA!C5+Iseur15PeRa!C5+Iseur16PudU!C5+Iseur17SalRe!C5+Iseur18Pohjant!C5+Iseur19VaKa!C5+Iseur20VePo!C5+Iseur21YlikNM!C5</f>
        <v>0</v>
      </c>
      <c r="D5" s="56">
        <f>Iseur1HaHe!D5+Iseur2HaapavU!D5+Iseur3IinYr!D5+Iseur4Iisu!D5+Iseur5KiimU!D5+Iseur6KoskRi!D5+Iseur7KEV!D5+Iseur8LaiVe!D5+Iseur9OuHu!D5+Iseur10ONMKY!D5+Iseur11OulRe!D5+Iseur12OuTa!D5+Iseur13OTaru!D5+Iseur14OSVA!D5+Iseur15PeRa!D5+Iseur16PudU!D5+Iseur17SalRe!D5+Iseur18Pohjant!D5+Iseur19VaKa!D5+Iseur20VePo!D5+Iseur21YlikNM!D5</f>
        <v>3</v>
      </c>
      <c r="E5" s="56">
        <f>Iseur1HaHe!E5+Iseur2HaapavU!E5+Iseur3IinYr!E5+Iseur4Iisu!E5+Iseur5KiimU!E5+Iseur6KoskRi!E5+Iseur7KEV!E5+Iseur8LaiVe!E5+Iseur9OuHu!E5+Iseur10ONMKY!E5+Iseur11OulRe!E5+Iseur12OuTa!E5+Iseur13OTaru!E5+Iseur14OSVA!E5+Iseur15PeRa!E5+Iseur16PudU!E5+Iseur17SalRe!E5+Iseur18Pohjant!E5+Iseur19VaKa!E5+Iseur20VePo!E5+Iseur21YlikNM!E5</f>
        <v>1</v>
      </c>
      <c r="F5" s="11">
        <f>Iseur1HaHe!F5+Iseur2HaapavU!F5+Iseur3IinYr!F5+Iseur4Iisu!F5+Iseur5KiimU!F5+Iseur6KoskRi!F5+Iseur7KEV!F5+Iseur8LaiVe!F5+Iseur9OuHu!F5+Iseur10ONMKY!F5+Iseur11OulRe!F5+Iseur12OuTa!F5+Iseur13OTaru!F5+Iseur14OSVA!F5+Iseur15PeRa!F5+Iseur16PudU!F5+Iseur17SalRe!F5+Iseur18Pohjant!F5+Iseur19VaKa!F5+Iseur20VePo!F5+Iseur21YlikNM!F5</f>
        <v>0</v>
      </c>
      <c r="G5" s="11">
        <f>Iseur1HaHe!G5+Iseur2HaapavU!G5+Iseur3IinYr!G5+Iseur4Iisu!G5+Iseur5KiimU!G5+Iseur6KoskRi!G5+Iseur7KEV!G5+Iseur8LaiVe!G5+Iseur9OuHu!G5+Iseur10ONMKY!G5+Iseur11OulRe!G5+Iseur12OuTa!G5+Iseur13OTaru!G5+Iseur14OSVA!G5+Iseur15PeRa!G5+Iseur16PudU!G5+Iseur17SalRe!G5+Iseur18Pohjant!G5+Iseur19VaKa!G5+Iseur20VePo!G5+Iseur21YlikNM!G5</f>
        <v>7</v>
      </c>
      <c r="H5" s="135"/>
      <c r="L5" s="1" t="s">
        <v>2</v>
      </c>
      <c r="M5" s="3">
        <v>1</v>
      </c>
      <c r="N5" s="56">
        <f>Iseur1HaHe!N5+Iseur2HaapavU!N5+Iseur3IinYr!N5+Iseur4Iisu!N5+Iseur5KiimU!N5+Iseur6KoskRi!N5+Iseur7KEV!N5+Iseur8LaiVe!N5+Iseur9OuHu!N5+Iseur10ONMKY!N5+Iseur11OulRe!N5+Iseur12OuTa!N5+Iseur13OTaru!N5+Iseur14OSVA!N5+IseurOYUS!N5+Iseur15PeRa!N5+Iseur16PudU!N5+Iseur17SalRe!N5+Iseur18Pohjant!N5+Iseur19VaKa!N5+Iseur20VePo!N5+Iseur21YlikNM!N5</f>
        <v>7</v>
      </c>
      <c r="O5" s="56">
        <f>Iseur1HaHe!O5+Iseur2HaapavU!O5+Iseur3IinYr!O5+Iseur4Iisu!O5+Iseur5KiimU!O5+Iseur6KoskRi!O5+Iseur7KEV!O5+Iseur8LaiVe!O5+Iseur9OuHu!O5+Iseur10ONMKY!O5+Iseur11OulRe!O5+Iseur12OuTa!O5+Iseur13OTaru!O5+Iseur14OSVA!O5+IseurOYUS!O5+Iseur15PeRa!O5+Iseur16PudU!O5+Iseur17SalRe!O5+Iseur18Pohjant!O5+Iseur19VaKa!O5+Iseur20VePo!O5+Iseur21YlikNM!O5</f>
        <v>4</v>
      </c>
      <c r="P5" s="56">
        <f>Iseur1HaHe!P5+Iseur2HaapavU!P5+Iseur3IinYr!P5+Iseur4Iisu!P5+Iseur5KiimU!P5+Iseur6KoskRi!P5+Iseur7KEV!P5+Iseur8LaiVe!P5+Iseur9OuHu!P5+Iseur10ONMKY!P5+Iseur11OulRe!P5+Iseur12OuTa!P5+Iseur13OTaru!P5+Iseur14OSVA!P5+IseurOYUS!P5+Iseur15PeRa!P5+Iseur16PudU!P5+Iseur17SalRe!P5+Iseur18Pohjant!P5+Iseur19VaKa!P5+Iseur20VePo!P5+Iseur21YlikNM!P5</f>
        <v>0</v>
      </c>
      <c r="Q5" s="11">
        <f>Iseur1HaHe!Q5+Iseur2HaapavU!Q5+Iseur3IinYr!Q5+Iseur4Iisu!Q5+Iseur5KiimU!Q5+Iseur6KoskRi!Q5+Iseur7KEV!Q5+Iseur8LaiVe!Q5+Iseur9OuHu!Q5+Iseur10ONMKY!Q5+Iseur11OulRe!Q5+Iseur12OuTa!Q5+Iseur13OTaru!Q5+Iseur14OSVA!Q5+IseurOYUS!Q5+Iseur15PeRa!Q5+Iseur16PudU!Q5+Iseur17SalRe!Q5+Iseur18Pohjant!Q5+Iseur19VaKa!Q5+Iseur20VePo!Q5+Iseur21YlikNM!Q5</f>
        <v>1</v>
      </c>
      <c r="R5" s="11">
        <f>Iseur1HaHe!R5+Iseur2HaapavU!R5+Iseur3IinYr!R5+Iseur4Iisu!R5+Iseur5KiimU!R5+Iseur6KoskRi!R5+Iseur7KEV!R5+Iseur8LaiVe!R5+Iseur9OuHu!R5+Iseur10ONMKY!R5+Iseur11OulRe!R5+Iseur12OuTa!R5+Iseur13OTaru!R5+Iseur14OSVA!R5+IseurOYUS!R5+Iseur15PeRa!R5+Iseur16PudU!R5+Iseur17SalRe!R5+Iseur18Pohjant!R5+Iseur19VaKa!R5+Iseur20VePo!R5+Iseur21YlikNM!R5</f>
        <v>4</v>
      </c>
      <c r="V5" s="1" t="s">
        <v>2</v>
      </c>
      <c r="W5" s="3">
        <v>1</v>
      </c>
      <c r="X5" s="53">
        <f>Iseur1HaHe!X5+Iseur2HaapavU!X5+Iseur3IinYr!X5+Iseur4Iisu!X5+Iseur5KiimU!X5+Iseur7KEV!X5+IseurKärsKa!X5+Iseur8LaiVe!X5+Iseur9OuHu!X5+Iseur13OTaru!X5+Iseur16PudU!X5+Iseur17SalRe!X5+Iseur18Pohjant!X5+Iseur20VePo!X5+Iseur21YlikNM!X5</f>
        <v>7</v>
      </c>
      <c r="Y5" s="53">
        <f>Iseur1HaHe!Y5+Iseur2HaapavU!Y5+Iseur3IinYr!Y5+Iseur4Iisu!Y5+Iseur5KiimU!Y5+Iseur7KEV!Y5+IseurKärsKa!Y5+Iseur8LaiVe!Y5+Iseur9OuHu!Y5+Iseur13OTaru!Y5+Iseur16PudU!Y5+Iseur17SalRe!Y5+Iseur18Pohjant!Y5+Iseur20VePo!Y5+Iseur21YlikNM!Y5</f>
        <v>2</v>
      </c>
      <c r="Z5" s="53">
        <f>Iseur1HaHe!Z5+Iseur2HaapavU!Z5+Iseur3IinYr!Z5+Iseur4Iisu!Z5+Iseur5KiimU!Z5+Iseur7KEV!Z5+IseurKärsKa!Z5+Iseur8LaiVe!Z5+Iseur9OuHu!Z5+Iseur13OTaru!Z5+Iseur16PudU!Z5+Iseur17SalRe!Z5+Iseur18Pohjant!Z5+Iseur20VePo!Z5+Iseur21YlikNM!Z5</f>
        <v>0</v>
      </c>
      <c r="AA5" s="11">
        <f>Iseur1HaHe!AA5+Iseur2HaapavU!AA5+Iseur3IinYr!AA5+Iseur4Iisu!AA5+Iseur5KiimU!AA5+Iseur7KEV!AA5+IseurKärsKa!AA5+Iseur8LaiVe!AA5+Iseur9OuHu!AA5+Iseur13OTaru!AA5+Iseur16PudU!AA5+Iseur17SalRe!AA5+Iseur18Pohjant!AA5+Iseur20VePo!AA5+Iseur21YlikNM!AA5</f>
        <v>1</v>
      </c>
      <c r="AB5" s="11">
        <f>Iseur1HaHe!AB5+Iseur2HaapavU!AB5+Iseur3IinYr!AB5+Iseur4Iisu!AB5+Iseur5KiimU!AB5+Iseur7KEV!AB5+IseurKärsKa!AB5+Iseur8LaiVe!AB5+Iseur9OuHu!AB5+Iseur13OTaru!AB5+Iseur16PudU!AB5+Iseur17SalRe!AB5+Iseur18Pohjant!AB5+Iseur20VePo!AB5+Iseur21YlikNM!AB5</f>
        <v>6</v>
      </c>
      <c r="AE5" s="70" t="s">
        <v>2</v>
      </c>
      <c r="AF5" s="72">
        <v>1</v>
      </c>
      <c r="AG5" s="76">
        <v>5</v>
      </c>
      <c r="AH5" s="76">
        <v>0</v>
      </c>
      <c r="AI5" s="76">
        <v>2</v>
      </c>
      <c r="AJ5" s="22">
        <v>2</v>
      </c>
      <c r="AK5" s="22">
        <v>8</v>
      </c>
    </row>
    <row r="6" spans="1:37" x14ac:dyDescent="0.25">
      <c r="A6" s="7"/>
      <c r="B6" s="8">
        <v>2</v>
      </c>
      <c r="C6" s="56">
        <f>Iseur1HaHe!C6+Iseur2HaapavU!C6+Iseur3IinYr!C6+Iseur4Iisu!C6+Iseur5KiimU!C6+Iseur6KoskRi!C6+Iseur7KEV!C6+Iseur8LaiVe!C6+Iseur9OuHu!C6+Iseur10ONMKY!C6+Iseur11OulRe!C6+Iseur12OuTa!C6+Iseur13OTaru!C6+Iseur14OSVA!C6+Iseur15PeRa!C6+Iseur16PudU!C6+Iseur17SalRe!C6+Iseur18Pohjant!C6+Iseur19VaKa!C6+Iseur20VePo!C6+Iseur21YlikNM!C6</f>
        <v>10</v>
      </c>
      <c r="D6" s="56">
        <f>Iseur1HaHe!D6+Iseur2HaapavU!D6+Iseur3IinYr!D6+Iseur4Iisu!D6+Iseur5KiimU!D6+Iseur6KoskRi!D6+Iseur7KEV!D6+Iseur8LaiVe!D6+Iseur9OuHu!D6+Iseur10ONMKY!D6+Iseur11OulRe!D6+Iseur12OuTa!D6+Iseur13OTaru!D6+Iseur14OSVA!D6+Iseur15PeRa!D6+Iseur16PudU!D6+Iseur17SalRe!D6+Iseur18Pohjant!D6+Iseur19VaKa!D6+Iseur20VePo!D6+Iseur21YlikNM!D6</f>
        <v>10</v>
      </c>
      <c r="E6" s="56">
        <f>Iseur1HaHe!E6+Iseur2HaapavU!E6+Iseur3IinYr!E6+Iseur4Iisu!E6+Iseur5KiimU!E6+Iseur6KoskRi!E6+Iseur7KEV!E6+Iseur8LaiVe!E6+Iseur9OuHu!E6+Iseur10ONMKY!E6+Iseur11OulRe!E6+Iseur12OuTa!E6+Iseur13OTaru!E6+Iseur14OSVA!E6+Iseur15PeRa!E6+Iseur16PudU!E6+Iseur17SalRe!E6+Iseur18Pohjant!E6+Iseur19VaKa!E6+Iseur20VePo!E6+Iseur21YlikNM!E6</f>
        <v>1</v>
      </c>
      <c r="F6" s="11">
        <f>Iseur1HaHe!F6+Iseur2HaapavU!F6+Iseur3IinYr!F6+Iseur4Iisu!F6+Iseur5KiimU!F6+Iseur6KoskRi!F6+Iseur7KEV!F6+Iseur8LaiVe!F6+Iseur9OuHu!F6+Iseur10ONMKY!F6+Iseur11OulRe!F6+Iseur12OuTa!F6+Iseur13OTaru!F6+Iseur14OSVA!F6+Iseur15PeRa!F6+Iseur16PudU!F6+Iseur17SalRe!F6+Iseur18Pohjant!F6+Iseur19VaKa!F6+Iseur20VePo!F6+Iseur21YlikNM!F6</f>
        <v>3</v>
      </c>
      <c r="G6" s="11">
        <f>Iseur1HaHe!G6+Iseur2HaapavU!G6+Iseur3IinYr!G6+Iseur4Iisu!G6+Iseur5KiimU!G6+Iseur6KoskRi!G6+Iseur7KEV!G6+Iseur8LaiVe!G6+Iseur9OuHu!G6+Iseur10ONMKY!G6+Iseur11OulRe!G6+Iseur12OuTa!G6+Iseur13OTaru!G6+Iseur14OSVA!G6+Iseur15PeRa!G6+Iseur16PudU!G6+Iseur17SalRe!G6+Iseur18Pohjant!G6+Iseur19VaKa!G6+Iseur20VePo!G6+Iseur21YlikNM!G6</f>
        <v>9</v>
      </c>
      <c r="H6" s="135"/>
      <c r="L6" s="7"/>
      <c r="M6" s="8">
        <v>2</v>
      </c>
      <c r="N6" s="56">
        <f>Iseur1HaHe!N6+Iseur2HaapavU!N6+Iseur3IinYr!N6+Iseur4Iisu!N6+Iseur5KiimU!N6+Iseur6KoskRi!N6+Iseur7KEV!N6+Iseur8LaiVe!N6+Iseur9OuHu!N6+Iseur10ONMKY!N6+Iseur11OulRe!N6+Iseur12OuTa!N6+Iseur13OTaru!N6+Iseur14OSVA!N6+IseurOYUS!N6+Iseur15PeRa!N6+Iseur16PudU!N6+Iseur17SalRe!N6+Iseur18Pohjant!N6+Iseur19VaKa!N6+Iseur20VePo!N6+Iseur21YlikNM!N6</f>
        <v>7</v>
      </c>
      <c r="O6" s="56">
        <f>Iseur1HaHe!O6+Iseur2HaapavU!O6+Iseur3IinYr!O6+Iseur4Iisu!O6+Iseur5KiimU!O6+Iseur6KoskRi!O6+Iseur7KEV!O6+Iseur8LaiVe!O6+Iseur9OuHu!O6+Iseur10ONMKY!O6+Iseur11OulRe!O6+Iseur12OuTa!O6+Iseur13OTaru!O6+Iseur14OSVA!O6+IseurOYUS!O6+Iseur15PeRa!O6+Iseur16PudU!O6+Iseur17SalRe!O6+Iseur18Pohjant!O6+Iseur19VaKa!O6+Iseur20VePo!O6+Iseur21YlikNM!O6</f>
        <v>6</v>
      </c>
      <c r="P6" s="56">
        <f>Iseur1HaHe!P6+Iseur2HaapavU!P6+Iseur3IinYr!P6+Iseur4Iisu!P6+Iseur5KiimU!P6+Iseur6KoskRi!P6+Iseur7KEV!P6+Iseur8LaiVe!P6+Iseur9OuHu!P6+Iseur10ONMKY!P6+Iseur11OulRe!P6+Iseur12OuTa!P6+Iseur13OTaru!P6+Iseur14OSVA!P6+IseurOYUS!P6+Iseur15PeRa!P6+Iseur16PudU!P6+Iseur17SalRe!P6+Iseur18Pohjant!P6+Iseur19VaKa!P6+Iseur20VePo!P6+Iseur21YlikNM!P6</f>
        <v>2</v>
      </c>
      <c r="Q6" s="11">
        <f>Iseur1HaHe!Q6+Iseur2HaapavU!Q6+Iseur3IinYr!Q6+Iseur4Iisu!Q6+Iseur5KiimU!Q6+Iseur6KoskRi!Q6+Iseur7KEV!Q6+Iseur8LaiVe!Q6+Iseur9OuHu!Q6+Iseur10ONMKY!Q6+Iseur11OulRe!Q6+Iseur12OuTa!Q6+Iseur13OTaru!Q6+Iseur14OSVA!Q6+IseurOYUS!Q6+Iseur15PeRa!Q6+Iseur16PudU!Q6+Iseur17SalRe!Q6+Iseur18Pohjant!Q6+Iseur19VaKa!Q6+Iseur20VePo!Q6+Iseur21YlikNM!Q6</f>
        <v>1</v>
      </c>
      <c r="R6" s="11">
        <f>Iseur1HaHe!R6+Iseur2HaapavU!R6+Iseur3IinYr!R6+Iseur4Iisu!R6+Iseur5KiimU!R6+Iseur6KoskRi!R6+Iseur7KEV!R6+Iseur8LaiVe!R6+Iseur9OuHu!R6+Iseur10ONMKY!R6+Iseur11OulRe!R6+Iseur12OuTa!R6+Iseur13OTaru!R6+Iseur14OSVA!R6+IseurOYUS!R6+Iseur15PeRa!R6+Iseur16PudU!R6+Iseur17SalRe!R6+Iseur18Pohjant!R6+Iseur19VaKa!R6+Iseur20VePo!R6+Iseur21YlikNM!R6</f>
        <v>12</v>
      </c>
      <c r="W6" s="8">
        <v>2</v>
      </c>
      <c r="X6" s="53">
        <f>Iseur1HaHe!X6+Iseur2HaapavU!X6+Iseur3IinYr!X6+Iseur4Iisu!X6+Iseur5KiimU!X6+Iseur7KEV!X6+IseurKärsKa!X6+Iseur8LaiVe!X6+Iseur9OuHu!X6+Iseur13OTaru!X6+Iseur16PudU!X6+Iseur17SalRe!X6+Iseur18Pohjant!X6+Iseur20VePo!X6+Iseur21YlikNM!X6</f>
        <v>7</v>
      </c>
      <c r="Y6" s="53">
        <f>Iseur1HaHe!Y6+Iseur2HaapavU!Y6+Iseur3IinYr!Y6+Iseur4Iisu!Y6+Iseur5KiimU!Y6+Iseur7KEV!Y6+IseurKärsKa!Y6+Iseur8LaiVe!Y6+Iseur9OuHu!Y6+Iseur13OTaru!Y6+Iseur16PudU!Y6+Iseur17SalRe!Y6+Iseur18Pohjant!Y6+Iseur20VePo!Y6+Iseur21YlikNM!Y6</f>
        <v>1</v>
      </c>
      <c r="Z6" s="53">
        <f>Iseur1HaHe!Z6+Iseur2HaapavU!Z6+Iseur3IinYr!Z6+Iseur4Iisu!Z6+Iseur5KiimU!Z6+Iseur7KEV!Z6+IseurKärsKa!Z6+Iseur8LaiVe!Z6+Iseur9OuHu!Z6+Iseur13OTaru!Z6+Iseur16PudU!Z6+Iseur17SalRe!Z6+Iseur18Pohjant!Z6+Iseur20VePo!Z6+Iseur21YlikNM!Z6</f>
        <v>4</v>
      </c>
      <c r="AA6" s="11">
        <f>Iseur1HaHe!AA6+Iseur2HaapavU!AA6+Iseur3IinYr!AA6+Iseur4Iisu!AA6+Iseur5KiimU!AA6+Iseur7KEV!AA6+IseurKärsKa!AA6+Iseur8LaiVe!AA6+Iseur9OuHu!AA6+Iseur13OTaru!AA6+Iseur16PudU!AA6+Iseur17SalRe!AA6+Iseur18Pohjant!AA6+Iseur20VePo!AA6+Iseur21YlikNM!AA6</f>
        <v>1</v>
      </c>
      <c r="AB6" s="11">
        <f>Iseur1HaHe!AB6+Iseur2HaapavU!AB6+Iseur3IinYr!AB6+Iseur4Iisu!AB6+Iseur5KiimU!AB6+Iseur7KEV!AB6+IseurKärsKa!AB6+Iseur8LaiVe!AB6+Iseur9OuHu!AB6+Iseur13OTaru!AB6+Iseur16PudU!AB6+Iseur17SalRe!AB6+Iseur18Pohjant!AB6+Iseur20VePo!AB6+Iseur21YlikNM!AB6</f>
        <v>8</v>
      </c>
      <c r="AE6" s="77"/>
      <c r="AF6" s="78">
        <v>2</v>
      </c>
      <c r="AG6" s="76">
        <v>3</v>
      </c>
      <c r="AH6" s="76">
        <v>3</v>
      </c>
      <c r="AI6" s="76">
        <v>3</v>
      </c>
      <c r="AJ6" s="22">
        <v>1</v>
      </c>
      <c r="AK6" s="22">
        <v>10</v>
      </c>
    </row>
    <row r="7" spans="1:37" x14ac:dyDescent="0.25">
      <c r="A7" s="9"/>
      <c r="B7" s="10">
        <v>3</v>
      </c>
      <c r="C7" s="56">
        <f>Iseur1HaHe!C7+Iseur2HaapavU!C7+Iseur3IinYr!C7+Iseur4Iisu!C7+Iseur5KiimU!C7+Iseur6KoskRi!C7+Iseur7KEV!C7+Iseur8LaiVe!C7+Iseur9OuHu!C7+Iseur10ONMKY!C7+Iseur11OulRe!C7+Iseur12OuTa!C7+Iseur13OTaru!C7+Iseur14OSVA!C7+Iseur15PeRa!C7+Iseur16PudU!C7+Iseur17SalRe!C7+Iseur18Pohjant!C7+Iseur19VaKa!C7+Iseur20VePo!C7+Iseur21YlikNM!C7</f>
        <v>6</v>
      </c>
      <c r="D7" s="56">
        <f>Iseur1HaHe!D7+Iseur2HaapavU!D7+Iseur3IinYr!D7+Iseur4Iisu!D7+Iseur5KiimU!D7+Iseur6KoskRi!D7+Iseur7KEV!D7+Iseur8LaiVe!D7+Iseur9OuHu!D7+Iseur10ONMKY!D7+Iseur11OulRe!D7+Iseur12OuTa!D7+Iseur13OTaru!D7+Iseur14OSVA!D7+Iseur15PeRa!D7+Iseur16PudU!D7+Iseur17SalRe!D7+Iseur18Pohjant!D7+Iseur19VaKa!D7+Iseur20VePo!D7+Iseur21YlikNM!D7</f>
        <v>8</v>
      </c>
      <c r="E7" s="56">
        <f>Iseur1HaHe!E7+Iseur2HaapavU!E7+Iseur3IinYr!E7+Iseur4Iisu!E7+Iseur5KiimU!E7+Iseur6KoskRi!E7+Iseur7KEV!E7+Iseur8LaiVe!E7+Iseur9OuHu!E7+Iseur10ONMKY!E7+Iseur11OulRe!E7+Iseur12OuTa!E7+Iseur13OTaru!E7+Iseur14OSVA!E7+Iseur15PeRa!E7+Iseur16PudU!E7+Iseur17SalRe!E7+Iseur18Pohjant!E7+Iseur19VaKa!E7+Iseur20VePo!E7+Iseur21YlikNM!E7</f>
        <v>6</v>
      </c>
      <c r="F7" s="11">
        <f>Iseur1HaHe!F7+Iseur2HaapavU!F7+Iseur3IinYr!F7+Iseur4Iisu!F7+Iseur5KiimU!F7+Iseur6KoskRi!F7+Iseur7KEV!F7+Iseur8LaiVe!F7+Iseur9OuHu!F7+Iseur10ONMKY!F7+Iseur11OulRe!F7+Iseur12OuTa!F7+Iseur13OTaru!F7+Iseur14OSVA!F7+Iseur15PeRa!F7+Iseur16PudU!F7+Iseur17SalRe!F7+Iseur18Pohjant!F7+Iseur19VaKa!F7+Iseur20VePo!F7+Iseur21YlikNM!F7</f>
        <v>2</v>
      </c>
      <c r="G7" s="11">
        <f>Iseur1HaHe!G7+Iseur2HaapavU!G7+Iseur3IinYr!G7+Iseur4Iisu!G7+Iseur5KiimU!G7+Iseur6KoskRi!G7+Iseur7KEV!G7+Iseur8LaiVe!G7+Iseur9OuHu!G7+Iseur10ONMKY!G7+Iseur11OulRe!G7+Iseur12OuTa!G7+Iseur13OTaru!G7+Iseur14OSVA!G7+Iseur15PeRa!G7+Iseur16PudU!G7+Iseur17SalRe!G7+Iseur18Pohjant!G7+Iseur19VaKa!G7+Iseur20VePo!G7+Iseur21YlikNM!G7</f>
        <v>14</v>
      </c>
      <c r="H7" s="135"/>
      <c r="L7" s="9"/>
      <c r="M7" s="10">
        <v>3</v>
      </c>
      <c r="N7" s="56">
        <f>Iseur1HaHe!N7+Iseur2HaapavU!N7+Iseur3IinYr!N7+Iseur4Iisu!N7+Iseur5KiimU!N7+Iseur6KoskRi!N7+Iseur7KEV!N7+Iseur8LaiVe!N7+Iseur9OuHu!N7+Iseur10ONMKY!N7+Iseur11OulRe!N7+Iseur12OuTa!N7+Iseur13OTaru!N7+Iseur14OSVA!N7+IseurOYUS!N7+Iseur15PeRa!N7+Iseur16PudU!N7+Iseur17SalRe!N7+Iseur18Pohjant!N7+Iseur19VaKa!N7+Iseur20VePo!N7+Iseur21YlikNM!N7</f>
        <v>8</v>
      </c>
      <c r="O7" s="56">
        <f>Iseur1HaHe!O7+Iseur2HaapavU!O7+Iseur3IinYr!O7+Iseur4Iisu!O7+Iseur5KiimU!O7+Iseur6KoskRi!O7+Iseur7KEV!O7+Iseur8LaiVe!O7+Iseur9OuHu!O7+Iseur10ONMKY!O7+Iseur11OulRe!O7+Iseur12OuTa!O7+Iseur13OTaru!O7+Iseur14OSVA!O7+IseurOYUS!O7+Iseur15PeRa!O7+Iseur16PudU!O7+Iseur17SalRe!O7+Iseur18Pohjant!O7+Iseur19VaKa!O7+Iseur20VePo!O7+Iseur21YlikNM!O7</f>
        <v>4</v>
      </c>
      <c r="P7" s="56">
        <f>Iseur1HaHe!P7+Iseur2HaapavU!P7+Iseur3IinYr!P7+Iseur4Iisu!P7+Iseur5KiimU!P7+Iseur6KoskRi!P7+Iseur7KEV!P7+Iseur8LaiVe!P7+Iseur9OuHu!P7+Iseur10ONMKY!P7+Iseur11OulRe!P7+Iseur12OuTa!P7+Iseur13OTaru!P7+Iseur14OSVA!P7+IseurOYUS!P7+Iseur15PeRa!P7+Iseur16PudU!P7+Iseur17SalRe!P7+Iseur18Pohjant!P7+Iseur19VaKa!P7+Iseur20VePo!P7+Iseur21YlikNM!P7</f>
        <v>6</v>
      </c>
      <c r="Q7" s="11">
        <f>Iseur1HaHe!Q7+Iseur2HaapavU!Q7+Iseur3IinYr!Q7+Iseur4Iisu!Q7+Iseur5KiimU!Q7+Iseur6KoskRi!Q7+Iseur7KEV!Q7+Iseur8LaiVe!Q7+Iseur9OuHu!Q7+Iseur10ONMKY!Q7+Iseur11OulRe!Q7+Iseur12OuTa!Q7+Iseur13OTaru!Q7+Iseur14OSVA!Q7+IseurOYUS!Q7+Iseur15PeRa!Q7+Iseur16PudU!Q7+Iseur17SalRe!Q7+Iseur18Pohjant!Q7+Iseur19VaKa!Q7+Iseur20VePo!Q7+Iseur21YlikNM!Q7</f>
        <v>3</v>
      </c>
      <c r="R7" s="11">
        <f>Iseur1HaHe!R7+Iseur2HaapavU!R7+Iseur3IinYr!R7+Iseur4Iisu!R7+Iseur5KiimU!R7+Iseur6KoskRi!R7+Iseur7KEV!R7+Iseur8LaiVe!R7+Iseur9OuHu!R7+Iseur10ONMKY!R7+Iseur11OulRe!R7+Iseur12OuTa!R7+Iseur13OTaru!R7+Iseur14OSVA!R7+IseurOYUS!R7+Iseur15PeRa!R7+Iseur16PudU!R7+Iseur17SalRe!R7+Iseur18Pohjant!R7+Iseur19VaKa!R7+Iseur20VePo!R7+Iseur21YlikNM!R7</f>
        <v>10</v>
      </c>
      <c r="V7" s="9"/>
      <c r="W7" s="10">
        <v>3</v>
      </c>
      <c r="X7" s="53">
        <f>Iseur1HaHe!X7+Iseur2HaapavU!X7+Iseur3IinYr!X7+Iseur4Iisu!X7+Iseur5KiimU!X7+Iseur7KEV!X7+IseurKärsKa!X7+Iseur8LaiVe!X7+Iseur9OuHu!X7+Iseur13OTaru!X7+Iseur16PudU!X7+Iseur17SalRe!X7+Iseur18Pohjant!X7+Iseur20VePo!X7+Iseur21YlikNM!X7</f>
        <v>12</v>
      </c>
      <c r="Y7" s="53">
        <f>Iseur1HaHe!Y7+Iseur2HaapavU!Y7+Iseur3IinYr!Y7+Iseur4Iisu!Y7+Iseur5KiimU!Y7+Iseur7KEV!Y7+IseurKärsKa!Y7+Iseur8LaiVe!Y7+Iseur9OuHu!Y7+Iseur13OTaru!Y7+Iseur16PudU!Y7+Iseur17SalRe!Y7+Iseur18Pohjant!Y7+Iseur20VePo!Y7+Iseur21YlikNM!Y7</f>
        <v>5</v>
      </c>
      <c r="Z7" s="53">
        <f>Iseur1HaHe!Z7+Iseur2HaapavU!Z7+Iseur3IinYr!Z7+Iseur4Iisu!Z7+Iseur5KiimU!Z7+Iseur7KEV!Z7+IseurKärsKa!Z7+Iseur8LaiVe!Z7+Iseur9OuHu!Z7+Iseur13OTaru!Z7+Iseur16PudU!Z7+Iseur17SalRe!Z7+Iseur18Pohjant!Z7+Iseur20VePo!Z7+Iseur21YlikNM!Z7</f>
        <v>5</v>
      </c>
      <c r="AA7" s="11">
        <f>Iseur1HaHe!AA7+Iseur2HaapavU!AA7+Iseur3IinYr!AA7+Iseur4Iisu!AA7+Iseur5KiimU!AA7+Iseur7KEV!AA7+IseurKärsKa!AA7+Iseur8LaiVe!AA7+Iseur9OuHu!AA7+Iseur13OTaru!AA7+Iseur16PudU!AA7+Iseur17SalRe!AA7+Iseur18Pohjant!AA7+Iseur20VePo!AA7+Iseur21YlikNM!AA7</f>
        <v>0</v>
      </c>
      <c r="AB7" s="11">
        <f>Iseur1HaHe!AB7+Iseur2HaapavU!AB7+Iseur3IinYr!AB7+Iseur4Iisu!AB7+Iseur5KiimU!AB7+Iseur7KEV!AB7+IseurKärsKa!AB7+Iseur8LaiVe!AB7+Iseur9OuHu!AB7+Iseur13OTaru!AB7+Iseur16PudU!AB7+Iseur17SalRe!AB7+Iseur18Pohjant!AB7+Iseur20VePo!AB7+Iseur21YlikNM!AB7</f>
        <v>12</v>
      </c>
      <c r="AE7" s="79"/>
      <c r="AF7" s="80">
        <v>3</v>
      </c>
      <c r="AG7" s="76">
        <v>8</v>
      </c>
      <c r="AH7" s="76">
        <v>11</v>
      </c>
      <c r="AI7" s="76">
        <v>4</v>
      </c>
      <c r="AJ7" s="22">
        <v>6</v>
      </c>
      <c r="AK7" s="22">
        <v>15</v>
      </c>
    </row>
    <row r="8" spans="1:37" x14ac:dyDescent="0.25">
      <c r="A8" t="s">
        <v>5</v>
      </c>
      <c r="C8" s="57">
        <f>SUM(C5:C7)</f>
        <v>16</v>
      </c>
      <c r="D8" s="58">
        <f>SUM(D5:D7)</f>
        <v>21</v>
      </c>
      <c r="E8" s="58">
        <f>SUM(E5:E7)</f>
        <v>8</v>
      </c>
      <c r="F8" s="14">
        <f>SUM(F5:F7)</f>
        <v>5</v>
      </c>
      <c r="G8" s="15">
        <f>SUM(G5:G7)</f>
        <v>30</v>
      </c>
      <c r="H8" s="189">
        <f>SUM(C8:G8)</f>
        <v>80</v>
      </c>
      <c r="I8" s="67">
        <f>SUM(S8)</f>
        <v>75</v>
      </c>
      <c r="J8" s="65">
        <f>SUM(T8)</f>
        <v>71</v>
      </c>
      <c r="K8" s="68">
        <f>SUM(U8)</f>
        <v>81</v>
      </c>
      <c r="L8" t="s">
        <v>5</v>
      </c>
      <c r="N8" s="57">
        <f>SUM(N5:N7)</f>
        <v>22</v>
      </c>
      <c r="O8" s="58">
        <f>SUM(O5:O7)</f>
        <v>14</v>
      </c>
      <c r="P8" s="58">
        <f>SUM(P5:P7)</f>
        <v>8</v>
      </c>
      <c r="Q8" s="14">
        <f>SUM(Q5:Q7)</f>
        <v>5</v>
      </c>
      <c r="R8" s="15">
        <f>SUM(R5:R7)</f>
        <v>26</v>
      </c>
      <c r="S8" s="67">
        <f>SUM(N8:R8)</f>
        <v>75</v>
      </c>
      <c r="T8" s="65">
        <v>71</v>
      </c>
      <c r="U8" s="68">
        <v>81</v>
      </c>
      <c r="V8" s="7" t="s">
        <v>5</v>
      </c>
      <c r="X8" s="54">
        <f>SUM(X5:X7)</f>
        <v>26</v>
      </c>
      <c r="Y8" s="55">
        <f>SUM(Y5:Y7)</f>
        <v>8</v>
      </c>
      <c r="Z8" s="55">
        <f>SUM(Z5:Z7)</f>
        <v>9</v>
      </c>
      <c r="AA8" s="14">
        <f>SUM(AA5:AA7)</f>
        <v>2</v>
      </c>
      <c r="AB8" s="15">
        <f>SUM(AB5:AB7)</f>
        <v>26</v>
      </c>
      <c r="AC8" s="65">
        <f>SUM(X8:AB8)</f>
        <v>71</v>
      </c>
      <c r="AD8" s="68">
        <f>SUM(AG8:AK8)</f>
        <v>81</v>
      </c>
      <c r="AE8" s="77"/>
      <c r="AF8" s="22" t="s">
        <v>5</v>
      </c>
      <c r="AG8" s="81">
        <f>SUM(AG5:AG7)</f>
        <v>16</v>
      </c>
      <c r="AH8" s="82">
        <f>SUM(AH5:AH7)</f>
        <v>14</v>
      </c>
      <c r="AI8" s="82">
        <f>SUM(AI5:AI7)</f>
        <v>9</v>
      </c>
      <c r="AJ8" s="83">
        <f>SUM(AJ5:AJ7)</f>
        <v>9</v>
      </c>
      <c r="AK8" s="84">
        <f>SUM(AK5:AK7)</f>
        <v>33</v>
      </c>
    </row>
    <row r="9" spans="1:37" x14ac:dyDescent="0.25">
      <c r="I9" t="s">
        <v>533</v>
      </c>
      <c r="S9" t="s">
        <v>189</v>
      </c>
      <c r="AC9" t="s">
        <v>189</v>
      </c>
      <c r="AE9" s="77"/>
      <c r="AF9" s="22"/>
      <c r="AG9" s="22"/>
      <c r="AH9" s="22"/>
      <c r="AI9" s="22"/>
      <c r="AJ9" s="22"/>
      <c r="AK9" s="22"/>
    </row>
    <row r="10" spans="1:37" x14ac:dyDescent="0.25">
      <c r="A10" t="s">
        <v>4</v>
      </c>
      <c r="L10" t="s">
        <v>4</v>
      </c>
      <c r="V10" s="7" t="s">
        <v>4</v>
      </c>
      <c r="AE10" s="77" t="s">
        <v>4</v>
      </c>
      <c r="AF10" s="22"/>
      <c r="AG10" s="22"/>
      <c r="AH10" s="22"/>
      <c r="AI10" s="22"/>
      <c r="AJ10" s="22"/>
      <c r="AK10" s="22"/>
    </row>
    <row r="11" spans="1:37" x14ac:dyDescent="0.25">
      <c r="C11" s="1" t="s">
        <v>1</v>
      </c>
      <c r="D11" s="2"/>
      <c r="E11" s="2"/>
      <c r="F11" s="2"/>
      <c r="G11" s="3"/>
      <c r="H11" s="135"/>
      <c r="N11" s="1" t="s">
        <v>1</v>
      </c>
      <c r="O11" s="2"/>
      <c r="P11" s="2"/>
      <c r="Q11" s="2"/>
      <c r="R11" s="3"/>
      <c r="X11" s="1" t="s">
        <v>1</v>
      </c>
      <c r="Y11" s="2"/>
      <c r="Z11" s="2"/>
      <c r="AA11" s="2"/>
      <c r="AB11" s="3"/>
      <c r="AE11" s="77"/>
      <c r="AF11" s="22"/>
      <c r="AG11" s="70" t="s">
        <v>1</v>
      </c>
      <c r="AH11" s="71"/>
      <c r="AI11" s="71"/>
      <c r="AJ11" s="71"/>
      <c r="AK11" s="72"/>
    </row>
    <row r="12" spans="1:37" x14ac:dyDescent="0.25">
      <c r="C12" s="4" t="s">
        <v>7</v>
      </c>
      <c r="D12" s="5" t="s">
        <v>8</v>
      </c>
      <c r="E12" s="5" t="s">
        <v>9</v>
      </c>
      <c r="F12" s="5" t="s">
        <v>10</v>
      </c>
      <c r="G12" s="6" t="s">
        <v>12</v>
      </c>
      <c r="H12" s="27"/>
      <c r="N12" s="4" t="s">
        <v>7</v>
      </c>
      <c r="O12" s="5" t="s">
        <v>8</v>
      </c>
      <c r="P12" s="5" t="s">
        <v>9</v>
      </c>
      <c r="Q12" s="5" t="s">
        <v>10</v>
      </c>
      <c r="R12" s="6" t="s">
        <v>12</v>
      </c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E12" s="77"/>
      <c r="AF12" s="22"/>
      <c r="AG12" s="73" t="s">
        <v>7</v>
      </c>
      <c r="AH12" s="74" t="s">
        <v>8</v>
      </c>
      <c r="AI12" s="74" t="s">
        <v>9</v>
      </c>
      <c r="AJ12" s="74" t="s">
        <v>10</v>
      </c>
      <c r="AK12" s="75" t="s">
        <v>12</v>
      </c>
    </row>
    <row r="13" spans="1:37" x14ac:dyDescent="0.25">
      <c r="A13" s="1" t="s">
        <v>2</v>
      </c>
      <c r="B13" s="3">
        <v>1</v>
      </c>
      <c r="C13" s="56">
        <f>Iseur1HaHe!C13+Iseur2HaapavU!C13+Iseur3IinYr!C13+Iseur4Iisu!C13+Iseur5KiimU!C13+Iseur6KoskRi!C13+Iseur7KEV!C13+Iseur8LaiVe!C13+Iseur9OuHu!C13+Iseur10ONMKY!C13+Iseur11OulRe!C13+Iseur12OuTa!C13+Iseur13OTaru!C13+Iseur14OSVA!C13+Iseur15PeRa!C13+Iseur16PudU!C13+Iseur17SalRe!C13+Iseur18Pohjant!C13+Iseur19VaKa!C13+Iseur20VePo!C13+Iseur21YlikNM!C13</f>
        <v>1</v>
      </c>
      <c r="D13" s="56">
        <f>Iseur1HaHe!D13+Iseur2HaapavU!D13+Iseur3IinYr!D13+Iseur4Iisu!D13+Iseur5KiimU!D13+Iseur6KoskRi!D13+Iseur7KEV!D13+Iseur8LaiVe!D13+Iseur9OuHu!D13+Iseur10ONMKY!D13+Iseur11OulRe!D13+Iseur12OuTa!D13+Iseur13OTaru!D13+Iseur14OSVA!D13+Iseur15PeRa!D13+Iseur16PudU!D13+Iseur17SalRe!D13+Iseur18Pohjant!D13+Iseur19VaKa!D13+Iseur20VePo!D13+Iseur21YlikNM!D13</f>
        <v>3</v>
      </c>
      <c r="E13" s="56">
        <f>Iseur1HaHe!E13+Iseur2HaapavU!E13+Iseur3IinYr!E13+Iseur4Iisu!E13+Iseur5KiimU!E13+Iseur6KoskRi!E13+Iseur7KEV!E13+Iseur8LaiVe!E13+Iseur9OuHu!E13+Iseur10ONMKY!E13+Iseur11OulRe!E13+Iseur12OuTa!E13+Iseur13OTaru!E13+Iseur14OSVA!E13+Iseur15PeRa!E13+Iseur16PudU!E13+Iseur17SalRe!E13+Iseur18Pohjant!E13+Iseur19VaKa!E13+Iseur20VePo!E13+Iseur21YlikNM!E13</f>
        <v>4</v>
      </c>
      <c r="F13" s="11">
        <f>Iseur1HaHe!F13+Iseur2HaapavU!F13+Iseur3IinYr!F13+Iseur4Iisu!F13+Iseur5KiimU!F13+Iseur6KoskRi!F13+Iseur7KEV!F13+Iseur8LaiVe!F13+Iseur9OuHu!F13+Iseur10ONMKY!F13+Iseur11OulRe!F13+Iseur12OuTa!F13+Iseur13OTaru!F13+Iseur14OSVA!F13+Iseur15PeRa!F13+Iseur16PudU!F13+Iseur17SalRe!F13+Iseur18Pohjant!F13+Iseur19VaKa!F13+Iseur20VePo!F13+Iseur21YlikNM!F13</f>
        <v>4</v>
      </c>
      <c r="G13" s="11">
        <f>Iseur1HaHe!G13+Iseur2HaapavU!G13+Iseur3IinYr!G13+Iseur4Iisu!G13+Iseur5KiimU!G13+Iseur6KoskRi!G13+Iseur7KEV!G13+Iseur8LaiVe!G13+Iseur9OuHu!G13+Iseur10ONMKY!G13+Iseur11OulRe!G13+Iseur12OuTa!G13+Iseur13OTaru!G13+Iseur14OSVA!G13+Iseur15PeRa!G13+Iseur16PudU!G13+Iseur17SalRe!G13+Iseur18Pohjant!G13+Iseur19VaKa!G13+Iseur20VePo!G13+Iseur21YlikNM!G13</f>
        <v>3</v>
      </c>
      <c r="H13" s="135"/>
      <c r="L13" s="1" t="s">
        <v>2</v>
      </c>
      <c r="M13" s="3">
        <v>1</v>
      </c>
      <c r="N13" s="56">
        <f>Iseur1HaHe!N13+Iseur2HaapavU!N13+Iseur3IinYr!N13+Iseur4Iisu!N13+Iseur5KiimU!N13+Iseur6KoskRi!N13+Iseur7KEV!N13+Iseur8LaiVe!N13+Iseur9OuHu!N13+Iseur10ONMKY!N13+Iseur11OulRe!N13+Iseur12OuTa!N13+Iseur13OTaru!N13+Iseur14OSVA!N13+IseurOYUS!N13+Iseur15PeRa!N13+Iseur16PudU!N13+Iseur17SalRe!N13+Iseur18Pohjant!N13+Iseur19VaKa!N13+Iseur20VePo!N13+Iseur21YlikNM!N13</f>
        <v>1</v>
      </c>
      <c r="O13" s="56">
        <f>Iseur1HaHe!O13+Iseur2HaapavU!O13+Iseur3IinYr!O13+Iseur4Iisu!O13+Iseur5KiimU!O13+Iseur6KoskRi!O13+Iseur7KEV!O13+Iseur8LaiVe!O13+Iseur9OuHu!O13+Iseur10ONMKY!O13+Iseur11OulRe!O13+Iseur12OuTa!O13+Iseur13OTaru!O13+Iseur14OSVA!O13+IseurOYUS!O13+Iseur15PeRa!O13+Iseur16PudU!O13+Iseur17SalRe!O13+Iseur18Pohjant!O13+Iseur19VaKa!O13+Iseur20VePo!O13+Iseur21YlikNM!O13</f>
        <v>5</v>
      </c>
      <c r="P13" s="56">
        <f>Iseur1HaHe!P13+Iseur2HaapavU!P13+Iseur3IinYr!P13+Iseur4Iisu!P13+Iseur5KiimU!P13+Iseur6KoskRi!P13+Iseur7KEV!P13+Iseur8LaiVe!P13+Iseur9OuHu!P13+Iseur10ONMKY!P13+Iseur11OulRe!P13+Iseur12OuTa!P13+Iseur13OTaru!P13+Iseur14OSVA!P13+IseurOYUS!P13+Iseur15PeRa!P13+Iseur16PudU!P13+Iseur17SalRe!P13+Iseur18Pohjant!P13+Iseur19VaKa!P13+Iseur20VePo!P13+Iseur21YlikNM!P13</f>
        <v>5</v>
      </c>
      <c r="Q13" s="11">
        <f>Iseur1HaHe!Q13+Iseur2HaapavU!Q13+Iseur3IinYr!Q13+Iseur4Iisu!Q13+Iseur5KiimU!Q13+Iseur6KoskRi!Q13+Iseur7KEV!Q13+Iseur8LaiVe!Q13+Iseur9OuHu!Q13+Iseur10ONMKY!Q13+Iseur11OulRe!Q13+Iseur12OuTa!Q13+Iseur13OTaru!Q13+Iseur14OSVA!Q13+IseurOYUS!Q13+Iseur15PeRa!Q13+Iseur16PudU!Q13+Iseur17SalRe!Q13+Iseur18Pohjant!Q13+Iseur19VaKa!Q13+Iseur20VePo!Q13+Iseur21YlikNM!Q13</f>
        <v>0</v>
      </c>
      <c r="R13" s="11">
        <f>Iseur1HaHe!R13+Iseur2HaapavU!R13+Iseur3IinYr!R13+Iseur4Iisu!R13+Iseur5KiimU!R13+Iseur6KoskRi!R13+Iseur7KEV!R13+Iseur8LaiVe!R13+Iseur9OuHu!R13+Iseur10ONMKY!R13+Iseur11OulRe!R13+Iseur12OuTa!R13+Iseur13OTaru!R13+Iseur14OSVA!R13+IseurOYUS!R13+Iseur15PeRa!R13+Iseur16PudU!R13+Iseur17SalRe!R13+Iseur18Pohjant!R13+Iseur19VaKa!R13+Iseur20VePo!R13+Iseur21YlikNM!R13</f>
        <v>1</v>
      </c>
      <c r="V13" s="1" t="s">
        <v>2</v>
      </c>
      <c r="W13" s="3">
        <v>1</v>
      </c>
      <c r="X13" s="53">
        <f>Iseur1HaHe!X13+Iseur2HaapavU!X13+Iseur3IinYr!X13+Iseur4Iisu!X13+Iseur5KiimU!X13+Iseur7KEV!X13+IseurKärsKa!X13+Iseur8LaiVe!X13+Iseur9OuHu!X13+Iseur13OTaru!X13+Iseur16PudU!X13+Iseur17SalRe!X13+Iseur18Pohjant!X13+Iseur20VePo!X13+Iseur21YlikNM!X13</f>
        <v>3</v>
      </c>
      <c r="Y13" s="53">
        <f>Iseur1HaHe!Y13+Iseur2HaapavU!Y13+Iseur3IinYr!Y13+Iseur4Iisu!Y13+Iseur5KiimU!Y13+Iseur7KEV!Y13+IseurKärsKa!Y13+Iseur8LaiVe!Y13+Iseur9OuHu!Y13+Iseur13OTaru!Y13+Iseur16PudU!Y13+Iseur17SalRe!Y13+Iseur18Pohjant!Y13+Iseur20VePo!Y13+Iseur21YlikNM!Y13</f>
        <v>4</v>
      </c>
      <c r="Z13" s="53">
        <f>Iseur1HaHe!Z13+Iseur2HaapavU!Z13+Iseur3IinYr!Z13+Iseur4Iisu!Z13+Iseur5KiimU!Z13+Iseur7KEV!Z13+IseurKärsKa!Z13+Iseur8LaiVe!Z13+Iseur9OuHu!Z13+Iseur13OTaru!Z13+Iseur16PudU!Z13+Iseur17SalRe!Z13+Iseur18Pohjant!Z13+Iseur20VePo!Z13+Iseur21YlikNM!Z13</f>
        <v>2</v>
      </c>
      <c r="AA13" s="11">
        <f>Iseur1HaHe!AA13+Iseur2HaapavU!AA13+Iseur3IinYr!AA13+Iseur4Iisu!AA13+Iseur5KiimU!AA13+Iseur7KEV!AA13+IseurKärsKa!AA13+Iseur8LaiVe!AA13+Iseur9OuHu!AA13+Iseur13OTaru!AA13+Iseur16PudU!AA13+Iseur17SalRe!AA13+Iseur18Pohjant!AA13+Iseur20VePo!AA13+Iseur21YlikNM!AA13</f>
        <v>1</v>
      </c>
      <c r="AB13" s="11">
        <f>Iseur1HaHe!AB13+Iseur2HaapavU!AB13+Iseur3IinYr!AB13+Iseur4Iisu!AB13+Iseur5KiimU!AB13+Iseur7KEV!AB13+IseurKärsKa!AB13+Iseur8LaiVe!AB13+Iseur9OuHu!AB13+Iseur13OTaru!AB13+Iseur16PudU!AB13+Iseur17SalRe!AB13+Iseur18Pohjant!AB13+Iseur20VePo!AB13+Iseur21YlikNM!AB13</f>
        <v>5</v>
      </c>
      <c r="AE13" s="70" t="s">
        <v>2</v>
      </c>
      <c r="AF13" s="72">
        <v>1</v>
      </c>
      <c r="AG13" s="76">
        <v>6</v>
      </c>
      <c r="AH13" s="76">
        <v>5</v>
      </c>
      <c r="AI13" s="76">
        <v>1</v>
      </c>
      <c r="AJ13" s="22">
        <v>0</v>
      </c>
      <c r="AK13" s="22">
        <v>7</v>
      </c>
    </row>
    <row r="14" spans="1:37" x14ac:dyDescent="0.25">
      <c r="A14" s="7"/>
      <c r="B14" s="8">
        <v>2</v>
      </c>
      <c r="C14" s="56">
        <f>Iseur1HaHe!C14+Iseur2HaapavU!C14+Iseur3IinYr!C14+Iseur4Iisu!C14+Iseur5KiimU!C14+Iseur6KoskRi!C14+Iseur7KEV!C14+Iseur8LaiVe!C14+Iseur9OuHu!C14+Iseur10ONMKY!C14+Iseur11OulRe!C14+Iseur12OuTa!C14+Iseur13OTaru!C14+Iseur14OSVA!C14+Iseur15PeRa!C14+Iseur16PudU!C14+Iseur17SalRe!C14+Iseur18Pohjant!C14+Iseur19VaKa!C14+Iseur20VePo!C14+Iseur21YlikNM!C14</f>
        <v>5</v>
      </c>
      <c r="D14" s="56">
        <f>Iseur1HaHe!D14+Iseur2HaapavU!D14+Iseur3IinYr!D14+Iseur4Iisu!D14+Iseur5KiimU!D14+Iseur6KoskRi!D14+Iseur7KEV!D14+Iseur8LaiVe!D14+Iseur9OuHu!D14+Iseur10ONMKY!D14+Iseur11OulRe!D14+Iseur12OuTa!D14+Iseur13OTaru!D14+Iseur14OSVA!D14+Iseur15PeRa!D14+Iseur16PudU!D14+Iseur17SalRe!D14+Iseur18Pohjant!D14+Iseur19VaKa!D14+Iseur20VePo!D14+Iseur21YlikNM!D14</f>
        <v>2</v>
      </c>
      <c r="E14" s="56">
        <f>Iseur1HaHe!E14+Iseur2HaapavU!E14+Iseur3IinYr!E14+Iseur4Iisu!E14+Iseur5KiimU!E14+Iseur6KoskRi!E14+Iseur7KEV!E14+Iseur8LaiVe!E14+Iseur9OuHu!E14+Iseur10ONMKY!E14+Iseur11OulRe!E14+Iseur12OuTa!E14+Iseur13OTaru!E14+Iseur14OSVA!E14+Iseur15PeRa!E14+Iseur16PudU!E14+Iseur17SalRe!E14+Iseur18Pohjant!E14+Iseur19VaKa!E14+Iseur20VePo!E14+Iseur21YlikNM!E14</f>
        <v>7</v>
      </c>
      <c r="F14" s="11">
        <f>Iseur1HaHe!F14+Iseur2HaapavU!F14+Iseur3IinYr!F14+Iseur4Iisu!F14+Iseur5KiimU!F14+Iseur6KoskRi!F14+Iseur7KEV!F14+Iseur8LaiVe!F14+Iseur9OuHu!F14+Iseur10ONMKY!F14+Iseur11OulRe!F14+Iseur12OuTa!F14+Iseur13OTaru!F14+Iseur14OSVA!F14+Iseur15PeRa!F14+Iseur16PudU!F14+Iseur17SalRe!F14+Iseur18Pohjant!F14+Iseur19VaKa!F14+Iseur20VePo!F14+Iseur21YlikNM!F14</f>
        <v>1</v>
      </c>
      <c r="G14" s="11">
        <f>Iseur1HaHe!G14+Iseur2HaapavU!G14+Iseur3IinYr!G14+Iseur4Iisu!G14+Iseur5KiimU!G14+Iseur6KoskRi!G14+Iseur7KEV!G14+Iseur8LaiVe!G14+Iseur9OuHu!G14+Iseur10ONMKY!G14+Iseur11OulRe!G14+Iseur12OuTa!G14+Iseur13OTaru!G14+Iseur14OSVA!G14+Iseur15PeRa!G14+Iseur16PudU!G14+Iseur17SalRe!G14+Iseur18Pohjant!G14+Iseur19VaKa!G14+Iseur20VePo!G14+Iseur21YlikNM!G14</f>
        <v>14</v>
      </c>
      <c r="H14" s="135"/>
      <c r="L14" s="7"/>
      <c r="M14" s="8">
        <v>2</v>
      </c>
      <c r="N14" s="56">
        <f>Iseur1HaHe!N14+Iseur2HaapavU!N14+Iseur3IinYr!N14+Iseur4Iisu!N14+Iseur5KiimU!N14+Iseur6KoskRi!N14+Iseur7KEV!N14+Iseur8LaiVe!N14+Iseur9OuHu!N14+Iseur10ONMKY!N14+Iseur11OulRe!N14+Iseur12OuTa!N14+Iseur13OTaru!N14+Iseur14OSVA!N14+IseurOYUS!N14+Iseur15PeRa!N14+Iseur16PudU!N14+Iseur17SalRe!N14+Iseur18Pohjant!N14+Iseur19VaKa!N14+Iseur20VePo!N14+Iseur21YlikNM!N14</f>
        <v>4</v>
      </c>
      <c r="O14" s="56">
        <f>Iseur1HaHe!O14+Iseur2HaapavU!O14+Iseur3IinYr!O14+Iseur4Iisu!O14+Iseur5KiimU!O14+Iseur6KoskRi!O14+Iseur7KEV!O14+Iseur8LaiVe!O14+Iseur9OuHu!O14+Iseur10ONMKY!O14+Iseur11OulRe!O14+Iseur12OuTa!O14+Iseur13OTaru!O14+Iseur14OSVA!O14+IseurOYUS!O14+Iseur15PeRa!O14+Iseur16PudU!O14+Iseur17SalRe!O14+Iseur18Pohjant!O14+Iseur19VaKa!O14+Iseur20VePo!O14+Iseur21YlikNM!O14</f>
        <v>8</v>
      </c>
      <c r="P14" s="56">
        <f>Iseur1HaHe!P14+Iseur2HaapavU!P14+Iseur3IinYr!P14+Iseur4Iisu!P14+Iseur5KiimU!P14+Iseur6KoskRi!P14+Iseur7KEV!P14+Iseur8LaiVe!P14+Iseur9OuHu!P14+Iseur10ONMKY!P14+Iseur11OulRe!P14+Iseur12OuTa!P14+Iseur13OTaru!P14+Iseur14OSVA!P14+IseurOYUS!P14+Iseur15PeRa!P14+Iseur16PudU!P14+Iseur17SalRe!P14+Iseur18Pohjant!P14+Iseur19VaKa!P14+Iseur20VePo!P14+Iseur21YlikNM!P14</f>
        <v>2</v>
      </c>
      <c r="Q14" s="11">
        <f>Iseur1HaHe!Q14+Iseur2HaapavU!Q14+Iseur3IinYr!Q14+Iseur4Iisu!Q14+Iseur5KiimU!Q14+Iseur6KoskRi!Q14+Iseur7KEV!Q14+Iseur8LaiVe!Q14+Iseur9OuHu!Q14+Iseur10ONMKY!Q14+Iseur11OulRe!Q14+Iseur12OuTa!Q14+Iseur13OTaru!Q14+Iseur14OSVA!Q14+IseurOYUS!Q14+Iseur15PeRa!Q14+Iseur16PudU!Q14+Iseur17SalRe!Q14+Iseur18Pohjant!Q14+Iseur19VaKa!Q14+Iseur20VePo!Q14+Iseur21YlikNM!Q14</f>
        <v>2</v>
      </c>
      <c r="R14" s="11">
        <f>Iseur1HaHe!R14+Iseur2HaapavU!R14+Iseur3IinYr!R14+Iseur4Iisu!R14+Iseur5KiimU!R14+Iseur6KoskRi!R14+Iseur7KEV!R14+Iseur8LaiVe!R14+Iseur9OuHu!R14+Iseur10ONMKY!R14+Iseur11OulRe!R14+Iseur12OuTa!R14+Iseur13OTaru!R14+Iseur14OSVA!R14+IseurOYUS!R14+Iseur15PeRa!R14+Iseur16PudU!R14+Iseur17SalRe!R14+Iseur18Pohjant!R14+Iseur19VaKa!R14+Iseur20VePo!R14+Iseur21YlikNM!R14</f>
        <v>18</v>
      </c>
      <c r="W14" s="8">
        <v>2</v>
      </c>
      <c r="X14" s="53">
        <f>Iseur1HaHe!X14+Iseur2HaapavU!X14+Iseur3IinYr!X14+Iseur4Iisu!X14+Iseur5KiimU!X14+Iseur7KEV!X14+IseurKärsKa!X14+Iseur8LaiVe!X14+Iseur9OuHu!X14+Iseur13OTaru!X14+Iseur16PudU!X14+Iseur17SalRe!X14+Iseur18Pohjant!X14+Iseur20VePo!X14+Iseur21YlikNM!X14</f>
        <v>1</v>
      </c>
      <c r="Y14" s="53">
        <f>Iseur1HaHe!Y14+Iseur2HaapavU!Y14+Iseur3IinYr!Y14+Iseur4Iisu!Y14+Iseur5KiimU!Y14+Iseur7KEV!Y14+IseurKärsKa!Y14+Iseur8LaiVe!Y14+Iseur9OuHu!Y14+Iseur13OTaru!Y14+Iseur16PudU!Y14+Iseur17SalRe!Y14+Iseur18Pohjant!Y14+Iseur20VePo!Y14+Iseur21YlikNM!Y14</f>
        <v>6</v>
      </c>
      <c r="Z14" s="53">
        <f>Iseur1HaHe!Z14+Iseur2HaapavU!Z14+Iseur3IinYr!Z14+Iseur4Iisu!Z14+Iseur5KiimU!Z14+Iseur7KEV!Z14+IseurKärsKa!Z14+Iseur8LaiVe!Z14+Iseur9OuHu!Z14+Iseur13OTaru!Z14+Iseur16PudU!Z14+Iseur17SalRe!Z14+Iseur18Pohjant!Z14+Iseur20VePo!Z14+Iseur21YlikNM!Z14</f>
        <v>4</v>
      </c>
      <c r="AA14" s="11">
        <f>Iseur1HaHe!AA14+Iseur2HaapavU!AA14+Iseur3IinYr!AA14+Iseur4Iisu!AA14+Iseur5KiimU!AA14+Iseur7KEV!AA14+IseurKärsKa!AA14+Iseur8LaiVe!AA14+Iseur9OuHu!AA14+Iseur13OTaru!AA14+Iseur16PudU!AA14+Iseur17SalRe!AA14+Iseur18Pohjant!AA14+Iseur20VePo!AA14+Iseur21YlikNM!AA14</f>
        <v>2</v>
      </c>
      <c r="AB14" s="11">
        <f>Iseur1HaHe!AB14+Iseur2HaapavU!AB14+Iseur3IinYr!AB14+Iseur4Iisu!AB14+Iseur5KiimU!AB14+Iseur7KEV!AB14+IseurKärsKa!AB14+Iseur8LaiVe!AB14+Iseur9OuHu!AB14+Iseur13OTaru!AB14+Iseur16PudU!AB14+Iseur17SalRe!AB14+Iseur18Pohjant!AB14+Iseur20VePo!AB14+Iseur21YlikNM!AB14</f>
        <v>17</v>
      </c>
      <c r="AE14" s="77"/>
      <c r="AF14" s="78">
        <v>2</v>
      </c>
      <c r="AG14" s="76">
        <v>7</v>
      </c>
      <c r="AH14" s="76">
        <v>4</v>
      </c>
      <c r="AI14" s="76">
        <v>0</v>
      </c>
      <c r="AJ14" s="22">
        <v>1</v>
      </c>
      <c r="AK14" s="22">
        <v>17</v>
      </c>
    </row>
    <row r="15" spans="1:37" x14ac:dyDescent="0.25">
      <c r="A15" s="9"/>
      <c r="B15" s="10">
        <v>3</v>
      </c>
      <c r="C15" s="56">
        <f>Iseur1HaHe!C15+Iseur2HaapavU!C15+Iseur3IinYr!C15+Iseur4Iisu!C15+Iseur5KiimU!C15+Iseur6KoskRi!C15+Iseur7KEV!C15+Iseur8LaiVe!C15+Iseur9OuHu!C15+Iseur10ONMKY!C15+Iseur11OulRe!C15+Iseur12OuTa!C15+Iseur13OTaru!C15+Iseur14OSVA!C15+Iseur15PeRa!C15+Iseur16PudU!C15+Iseur17SalRe!C15+Iseur18Pohjant!C15+Iseur19VaKa!C15+Iseur20VePo!C15+Iseur21YlikNM!C15</f>
        <v>13</v>
      </c>
      <c r="D15" s="56">
        <f>Iseur1HaHe!D15+Iseur2HaapavU!D15+Iseur3IinYr!D15+Iseur4Iisu!D15+Iseur5KiimU!D15+Iseur6KoskRi!D15+Iseur7KEV!D15+Iseur8LaiVe!D15+Iseur9OuHu!D15+Iseur10ONMKY!D15+Iseur11OulRe!D15+Iseur12OuTa!D15+Iseur13OTaru!D15+Iseur14OSVA!D15+Iseur15PeRa!D15+Iseur16PudU!D15+Iseur17SalRe!D15+Iseur18Pohjant!D15+Iseur19VaKa!D15+Iseur20VePo!D15+Iseur21YlikNM!D15</f>
        <v>3</v>
      </c>
      <c r="E15" s="56">
        <f>Iseur1HaHe!E15+Iseur2HaapavU!E15+Iseur3IinYr!E15+Iseur4Iisu!E15+Iseur5KiimU!E15+Iseur6KoskRi!E15+Iseur7KEV!E15+Iseur8LaiVe!E15+Iseur9OuHu!E15+Iseur10ONMKY!E15+Iseur11OulRe!E15+Iseur12OuTa!E15+Iseur13OTaru!E15+Iseur14OSVA!E15+Iseur15PeRa!E15+Iseur16PudU!E15+Iseur17SalRe!E15+Iseur18Pohjant!E15+Iseur19VaKa!E15+Iseur20VePo!E15+Iseur21YlikNM!E15</f>
        <v>5</v>
      </c>
      <c r="F15" s="11">
        <f>Iseur1HaHe!F15+Iseur2HaapavU!F15+Iseur3IinYr!F15+Iseur4Iisu!F15+Iseur5KiimU!F15+Iseur6KoskRi!F15+Iseur7KEV!F15+Iseur8LaiVe!F15+Iseur9OuHu!F15+Iseur10ONMKY!F15+Iseur11OulRe!F15+Iseur12OuTa!F15+Iseur13OTaru!F15+Iseur14OSVA!F15+Iseur15PeRa!F15+Iseur16PudU!F15+Iseur17SalRe!F15+Iseur18Pohjant!F15+Iseur19VaKa!F15+Iseur20VePo!F15+Iseur21YlikNM!F15</f>
        <v>1</v>
      </c>
      <c r="G15" s="11">
        <f>Iseur1HaHe!G15+Iseur2HaapavU!G15+Iseur3IinYr!G15+Iseur4Iisu!G15+Iseur5KiimU!G15+Iseur6KoskRi!G15+Iseur7KEV!G15+Iseur8LaiVe!G15+Iseur9OuHu!G15+Iseur10ONMKY!G15+Iseur11OulRe!G15+Iseur12OuTa!G15+Iseur13OTaru!G15+Iseur14OSVA!G15+Iseur15PeRa!G15+Iseur16PudU!G15+Iseur17SalRe!G15+Iseur18Pohjant!G15+Iseur19VaKa!G15+Iseur20VePo!G15+Iseur21YlikNM!G15</f>
        <v>15</v>
      </c>
      <c r="H15" s="135"/>
      <c r="L15" s="9"/>
      <c r="M15" s="10">
        <v>3</v>
      </c>
      <c r="N15" s="56">
        <f>Iseur1HaHe!N15+Iseur2HaapavU!N15+Iseur3IinYr!N15+Iseur4Iisu!N15+Iseur5KiimU!N15+Iseur6KoskRi!N15+Iseur7KEV!N15+Iseur8LaiVe!N15+Iseur9OuHu!N15+Iseur10ONMKY!N15+Iseur11OulRe!N15+Iseur12OuTa!N15+Iseur13OTaru!N15+Iseur14OSVA!N15+IseurOYUS!N15+Iseur15PeRa!N15+Iseur16PudU!N15+Iseur17SalRe!N15+Iseur18Pohjant!N15+Iseur19VaKa!N15+Iseur20VePo!N15+Iseur21YlikNM!N15</f>
        <v>5</v>
      </c>
      <c r="O15" s="56">
        <f>Iseur1HaHe!O15+Iseur2HaapavU!O15+Iseur3IinYr!O15+Iseur4Iisu!O15+Iseur5KiimU!O15+Iseur6KoskRi!O15+Iseur7KEV!O15+Iseur8LaiVe!O15+Iseur9OuHu!O15+Iseur10ONMKY!O15+Iseur11OulRe!O15+Iseur12OuTa!O15+Iseur13OTaru!O15+Iseur14OSVA!O15+IseurOYUS!O15+Iseur15PeRa!O15+Iseur16PudU!O15+Iseur17SalRe!O15+Iseur18Pohjant!O15+Iseur19VaKa!O15+Iseur20VePo!O15+Iseur21YlikNM!O15</f>
        <v>7</v>
      </c>
      <c r="P15" s="56">
        <f>Iseur1HaHe!P15+Iseur2HaapavU!P15+Iseur3IinYr!P15+Iseur4Iisu!P15+Iseur5KiimU!P15+Iseur6KoskRi!P15+Iseur7KEV!P15+Iseur8LaiVe!P15+Iseur9OuHu!P15+Iseur10ONMKY!P15+Iseur11OulRe!P15+Iseur12OuTa!P15+Iseur13OTaru!P15+Iseur14OSVA!P15+IseurOYUS!P15+Iseur15PeRa!P15+Iseur16PudU!P15+Iseur17SalRe!P15+Iseur18Pohjant!P15+Iseur19VaKa!P15+Iseur20VePo!P15+Iseur21YlikNM!P15</f>
        <v>3</v>
      </c>
      <c r="Q15" s="11">
        <f>Iseur1HaHe!Q15+Iseur2HaapavU!Q15+Iseur3IinYr!Q15+Iseur4Iisu!Q15+Iseur5KiimU!Q15+Iseur6KoskRi!Q15+Iseur7KEV!Q15+Iseur8LaiVe!Q15+Iseur9OuHu!Q15+Iseur10ONMKY!Q15+Iseur11OulRe!Q15+Iseur12OuTa!Q15+Iseur13OTaru!Q15+Iseur14OSVA!Q15+IseurOYUS!Q15+Iseur15PeRa!Q15+Iseur16PudU!Q15+Iseur17SalRe!Q15+Iseur18Pohjant!Q15+Iseur19VaKa!Q15+Iseur20VePo!Q15+Iseur21YlikNM!Q15</f>
        <v>1</v>
      </c>
      <c r="R15" s="11">
        <f>Iseur1HaHe!R15+Iseur2HaapavU!R15+Iseur3IinYr!R15+Iseur4Iisu!R15+Iseur5KiimU!R15+Iseur6KoskRi!R15+Iseur7KEV!R15+Iseur8LaiVe!R15+Iseur9OuHu!R15+Iseur10ONMKY!R15+Iseur11OulRe!R15+Iseur12OuTa!R15+Iseur13OTaru!R15+Iseur14OSVA!R15+IseurOYUS!R15+Iseur15PeRa!R15+Iseur16PudU!R15+Iseur17SalRe!R15+Iseur18Pohjant!R15+Iseur19VaKa!R15+Iseur20VePo!R15+Iseur21YlikNM!R15</f>
        <v>12</v>
      </c>
      <c r="V15" s="9"/>
      <c r="W15" s="10">
        <v>3</v>
      </c>
      <c r="X15" s="53">
        <f>Iseur1HaHe!X15+Iseur2HaapavU!X15+Iseur3IinYr!X15+Iseur4Iisu!X15+Iseur5KiimU!X15+Iseur7KEV!X15+IseurKärsKa!X15+Iseur8LaiVe!X15+Iseur9OuHu!X15+Iseur13OTaru!X15+Iseur16PudU!X15+Iseur17SalRe!X15+Iseur18Pohjant!X15+Iseur20VePo!X15+Iseur21YlikNM!X15</f>
        <v>5</v>
      </c>
      <c r="Y15" s="53">
        <f>Iseur1HaHe!Y15+Iseur2HaapavU!Y15+Iseur3IinYr!Y15+Iseur4Iisu!Y15+Iseur5KiimU!Y15+Iseur7KEV!Y15+IseurKärsKa!Y15+Iseur8LaiVe!Y15+Iseur9OuHu!Y15+Iseur13OTaru!Y15+Iseur16PudU!Y15+Iseur17SalRe!Y15+Iseur18Pohjant!Y15+Iseur20VePo!Y15+Iseur21YlikNM!Y15</f>
        <v>8</v>
      </c>
      <c r="Z15" s="53">
        <f>Iseur1HaHe!Z15+Iseur2HaapavU!Z15+Iseur3IinYr!Z15+Iseur4Iisu!Z15+Iseur5KiimU!Z15+Iseur7KEV!Z15+IseurKärsKa!Z15+Iseur8LaiVe!Z15+Iseur9OuHu!Z15+Iseur13OTaru!Z15+Iseur16PudU!Z15+Iseur17SalRe!Z15+Iseur18Pohjant!Z15+Iseur20VePo!Z15+Iseur21YlikNM!Z15</f>
        <v>2</v>
      </c>
      <c r="AA15" s="11">
        <f>Iseur1HaHe!AA15+Iseur2HaapavU!AA15+Iseur3IinYr!AA15+Iseur4Iisu!AA15+Iseur5KiimU!AA15+Iseur7KEV!AA15+IseurKärsKa!AA15+Iseur8LaiVe!AA15+Iseur9OuHu!AA15+Iseur13OTaru!AA15+Iseur16PudU!AA15+Iseur17SalRe!AA15+Iseur18Pohjant!AA15+Iseur20VePo!AA15+Iseur21YlikNM!AA15</f>
        <v>1</v>
      </c>
      <c r="AB15" s="11">
        <f>Iseur1HaHe!AB15+Iseur2HaapavU!AB15+Iseur3IinYr!AB15+Iseur4Iisu!AB15+Iseur5KiimU!AB15+Iseur7KEV!AB15+IseurKärsKa!AB15+Iseur8LaiVe!AB15+Iseur9OuHu!AB15+Iseur13OTaru!AB15+Iseur16PudU!AB15+Iseur17SalRe!AB15+Iseur18Pohjant!AB15+Iseur20VePo!AB15+Iseur21YlikNM!AB15</f>
        <v>14</v>
      </c>
      <c r="AE15" s="79"/>
      <c r="AF15" s="80">
        <v>3</v>
      </c>
      <c r="AG15" s="76">
        <v>9</v>
      </c>
      <c r="AH15" s="76">
        <v>8</v>
      </c>
      <c r="AI15" s="76">
        <v>4</v>
      </c>
      <c r="AJ15" s="22">
        <v>3</v>
      </c>
      <c r="AK15" s="22">
        <v>24</v>
      </c>
    </row>
    <row r="16" spans="1:37" x14ac:dyDescent="0.25">
      <c r="A16" t="s">
        <v>5</v>
      </c>
      <c r="C16" s="57">
        <f>SUM(C13:C15)</f>
        <v>19</v>
      </c>
      <c r="D16" s="58">
        <f>SUM(D13:D15)</f>
        <v>8</v>
      </c>
      <c r="E16" s="58">
        <f>SUM(E13:E15)</f>
        <v>16</v>
      </c>
      <c r="F16" s="14">
        <f>SUM(F13:F15)</f>
        <v>6</v>
      </c>
      <c r="G16" s="15">
        <f>SUM(G13:G15)</f>
        <v>32</v>
      </c>
      <c r="H16" s="189">
        <f>SUM(C16:G16)</f>
        <v>81</v>
      </c>
      <c r="I16" s="67">
        <f>SUM(S16)</f>
        <v>74</v>
      </c>
      <c r="J16" s="65">
        <f>SUM(T16)</f>
        <v>75</v>
      </c>
      <c r="K16" s="68">
        <f>SUM(U16)</f>
        <v>96</v>
      </c>
      <c r="L16" t="s">
        <v>5</v>
      </c>
      <c r="N16" s="57">
        <f>SUM(N13:N15)</f>
        <v>10</v>
      </c>
      <c r="O16" s="58">
        <f>SUM(O13:O15)</f>
        <v>20</v>
      </c>
      <c r="P16" s="58">
        <f>SUM(P13:P15)</f>
        <v>10</v>
      </c>
      <c r="Q16" s="14">
        <f>SUM(Q13:Q15)</f>
        <v>3</v>
      </c>
      <c r="R16" s="15">
        <f>SUM(R13:R15)</f>
        <v>31</v>
      </c>
      <c r="S16" s="67">
        <f>SUM(N16:R16)</f>
        <v>74</v>
      </c>
      <c r="T16" s="65">
        <v>75</v>
      </c>
      <c r="U16" s="68">
        <v>96</v>
      </c>
      <c r="V16" s="7" t="s">
        <v>5</v>
      </c>
      <c r="X16" s="54">
        <f>SUM(X13:X15)</f>
        <v>9</v>
      </c>
      <c r="Y16" s="55">
        <f>SUM(Y13:Y15)</f>
        <v>18</v>
      </c>
      <c r="Z16" s="55">
        <f>SUM(Z13:Z15)</f>
        <v>8</v>
      </c>
      <c r="AA16" s="14">
        <f>SUM(AA13:AA15)</f>
        <v>4</v>
      </c>
      <c r="AB16" s="15">
        <f>SUM(AB13:AB15)</f>
        <v>36</v>
      </c>
      <c r="AC16" s="65">
        <f>SUM(X16:AB16)</f>
        <v>75</v>
      </c>
      <c r="AD16" s="68">
        <f>SUM(AG16:AK16)</f>
        <v>96</v>
      </c>
      <c r="AE16" s="77"/>
      <c r="AF16" s="22" t="s">
        <v>5</v>
      </c>
      <c r="AG16" s="81">
        <f>SUM(AG13:AG15)</f>
        <v>22</v>
      </c>
      <c r="AH16" s="82">
        <f>SUM(AH13:AH15)</f>
        <v>17</v>
      </c>
      <c r="AI16" s="82">
        <f>SUM(AI13:AI15)</f>
        <v>5</v>
      </c>
      <c r="AJ16" s="83">
        <f>SUM(AJ13:AJ15)</f>
        <v>4</v>
      </c>
      <c r="AK16" s="84">
        <f>SUM(AK13:AK15)</f>
        <v>48</v>
      </c>
    </row>
    <row r="17" spans="1:37" x14ac:dyDescent="0.25">
      <c r="I17" t="s">
        <v>190</v>
      </c>
      <c r="S17" t="s">
        <v>190</v>
      </c>
      <c r="AC17" t="s">
        <v>190</v>
      </c>
      <c r="AE17" s="77"/>
      <c r="AF17" s="22"/>
      <c r="AG17" s="22"/>
      <c r="AH17" s="22"/>
      <c r="AI17" s="22"/>
      <c r="AJ17" s="22"/>
      <c r="AK17" s="22"/>
    </row>
    <row r="18" spans="1:37" x14ac:dyDescent="0.25">
      <c r="AE18" s="77"/>
      <c r="AF18" s="22"/>
      <c r="AG18" s="22"/>
      <c r="AH18" s="22"/>
      <c r="AI18" s="22"/>
      <c r="AJ18" s="22"/>
      <c r="AK18" s="22"/>
    </row>
    <row r="19" spans="1:37" s="16" customFormat="1" x14ac:dyDescent="0.25">
      <c r="C19" s="93">
        <f t="shared" ref="C19:I19" si="0">SUM(C16)+C8</f>
        <v>35</v>
      </c>
      <c r="D19" s="94">
        <f t="shared" si="0"/>
        <v>29</v>
      </c>
      <c r="E19" s="95">
        <f t="shared" si="0"/>
        <v>24</v>
      </c>
      <c r="F19" s="51">
        <f t="shared" si="0"/>
        <v>11</v>
      </c>
      <c r="G19" s="51">
        <f t="shared" si="0"/>
        <v>62</v>
      </c>
      <c r="H19" s="190">
        <f>SUM(C19:G19)</f>
        <v>161</v>
      </c>
      <c r="I19" s="66">
        <f t="shared" si="0"/>
        <v>149</v>
      </c>
      <c r="J19" s="64">
        <f>SUM(J16)+J8</f>
        <v>146</v>
      </c>
      <c r="K19" s="69">
        <f>SUM(K16)+K8</f>
        <v>177</v>
      </c>
      <c r="N19" s="93">
        <f t="shared" ref="N19:S19" si="1">SUM(N16)+N8</f>
        <v>32</v>
      </c>
      <c r="O19" s="94">
        <f t="shared" si="1"/>
        <v>34</v>
      </c>
      <c r="P19" s="95">
        <f t="shared" si="1"/>
        <v>18</v>
      </c>
      <c r="Q19" s="51">
        <f t="shared" si="1"/>
        <v>8</v>
      </c>
      <c r="R19" s="51">
        <f t="shared" si="1"/>
        <v>57</v>
      </c>
      <c r="S19" s="66">
        <f t="shared" si="1"/>
        <v>149</v>
      </c>
      <c r="T19" s="64">
        <v>146</v>
      </c>
      <c r="U19" s="69">
        <v>177</v>
      </c>
      <c r="V19" s="29"/>
      <c r="X19" s="97">
        <f t="shared" ref="X19:AD19" si="2">SUM(X16)+X8</f>
        <v>35</v>
      </c>
      <c r="Y19" s="98">
        <f t="shared" si="2"/>
        <v>26</v>
      </c>
      <c r="Z19" s="99">
        <f t="shared" si="2"/>
        <v>17</v>
      </c>
      <c r="AA19" s="51">
        <f t="shared" si="2"/>
        <v>6</v>
      </c>
      <c r="AB19" s="51">
        <f t="shared" si="2"/>
        <v>62</v>
      </c>
      <c r="AC19" s="64">
        <f t="shared" si="2"/>
        <v>146</v>
      </c>
      <c r="AD19" s="69">
        <f t="shared" si="2"/>
        <v>177</v>
      </c>
      <c r="AE19" s="89"/>
      <c r="AF19" s="51"/>
      <c r="AG19" s="81">
        <f>SUM(AG16)+AG8</f>
        <v>38</v>
      </c>
      <c r="AH19" s="82">
        <f>SUM(AH16)+AH8</f>
        <v>31</v>
      </c>
      <c r="AI19" s="100">
        <f>SUM(AI16)+AI8</f>
        <v>14</v>
      </c>
      <c r="AJ19" s="51">
        <f>SUM(AJ16)+AJ8</f>
        <v>13</v>
      </c>
      <c r="AK19" s="51">
        <f>SUM(AK16)+AK8</f>
        <v>81</v>
      </c>
    </row>
    <row r="20" spans="1:37" s="22" customFormat="1" x14ac:dyDescent="0.25">
      <c r="A20" s="96" t="s">
        <v>452</v>
      </c>
      <c r="B20" s="96"/>
      <c r="C20" s="96"/>
      <c r="D20" s="96" t="s">
        <v>632</v>
      </c>
      <c r="E20" s="96">
        <f>SUM(C19:E19)</f>
        <v>88</v>
      </c>
      <c r="F20" s="51"/>
      <c r="G20" s="51"/>
      <c r="H20" s="51"/>
      <c r="I20" s="51"/>
      <c r="J20" s="51"/>
      <c r="K20" s="51"/>
      <c r="L20" s="96" t="s">
        <v>452</v>
      </c>
      <c r="M20" s="96"/>
      <c r="N20" s="96"/>
      <c r="O20" s="96" t="s">
        <v>550</v>
      </c>
      <c r="P20" s="96">
        <f>SUM(N19:P19)</f>
        <v>84</v>
      </c>
      <c r="Q20" s="51"/>
      <c r="R20" s="51"/>
      <c r="S20" s="51"/>
      <c r="T20" s="51"/>
      <c r="U20" s="51"/>
      <c r="V20" s="92" t="s">
        <v>452</v>
      </c>
      <c r="W20" s="61"/>
      <c r="X20" s="61"/>
      <c r="Y20" s="61" t="s">
        <v>551</v>
      </c>
      <c r="Z20" s="61">
        <f>SUM(X19:Z19)</f>
        <v>78</v>
      </c>
      <c r="AE20" s="91" t="s">
        <v>452</v>
      </c>
      <c r="AF20" s="60"/>
      <c r="AG20" s="60"/>
      <c r="AH20" s="60" t="s">
        <v>552</v>
      </c>
      <c r="AI20" s="60">
        <f>SUM(AG19:AI19)</f>
        <v>83</v>
      </c>
    </row>
    <row r="21" spans="1:37" x14ac:dyDescent="0.25">
      <c r="C21" s="66" t="s">
        <v>561</v>
      </c>
      <c r="D21" s="66"/>
      <c r="E21" s="66"/>
      <c r="F21" s="66"/>
      <c r="G21" s="66"/>
      <c r="H21" s="66"/>
      <c r="I21" s="66"/>
      <c r="J21" s="67"/>
      <c r="K21" s="67"/>
      <c r="N21" s="66" t="s">
        <v>561</v>
      </c>
      <c r="O21" s="66"/>
      <c r="P21" s="66"/>
      <c r="Q21" s="66"/>
      <c r="R21" s="66"/>
      <c r="S21" s="66"/>
      <c r="T21" s="67"/>
      <c r="U21" s="67"/>
    </row>
    <row r="22" spans="1:37" x14ac:dyDescent="0.25">
      <c r="C22" s="66" t="s">
        <v>633</v>
      </c>
      <c r="D22" s="66"/>
      <c r="E22" s="66"/>
      <c r="F22" s="66"/>
      <c r="G22" s="66"/>
      <c r="H22" s="66"/>
      <c r="I22" s="66"/>
      <c r="J22" s="67"/>
      <c r="K22" s="67"/>
      <c r="N22" s="66" t="s">
        <v>531</v>
      </c>
      <c r="O22" s="66"/>
      <c r="P22" s="66"/>
      <c r="Q22" s="66"/>
      <c r="R22" s="66"/>
      <c r="S22" s="66"/>
      <c r="T22" s="67"/>
      <c r="U22" s="67"/>
    </row>
    <row r="24" spans="1:37" x14ac:dyDescent="0.25">
      <c r="C24">
        <v>2013</v>
      </c>
      <c r="N24">
        <v>2012</v>
      </c>
      <c r="X24">
        <v>2011</v>
      </c>
    </row>
    <row r="25" spans="1:37" x14ac:dyDescent="0.25">
      <c r="A25" s="7"/>
      <c r="C25" s="1" t="s">
        <v>459</v>
      </c>
      <c r="D25" s="2"/>
      <c r="E25" s="2"/>
      <c r="F25" s="3"/>
      <c r="L25" s="7"/>
      <c r="N25" s="1" t="s">
        <v>459</v>
      </c>
      <c r="O25" s="2"/>
      <c r="P25" s="2"/>
      <c r="Q25" s="3"/>
      <c r="X25" s="1" t="s">
        <v>459</v>
      </c>
      <c r="Y25" s="2"/>
      <c r="Z25" s="2"/>
      <c r="AA25" s="3"/>
    </row>
    <row r="26" spans="1:37" x14ac:dyDescent="0.25">
      <c r="A26" s="7"/>
      <c r="C26" s="29" t="s">
        <v>454</v>
      </c>
      <c r="D26" s="27" t="s">
        <v>455</v>
      </c>
      <c r="E26" s="27" t="s">
        <v>456</v>
      </c>
      <c r="F26" s="28" t="s">
        <v>458</v>
      </c>
      <c r="L26" s="7"/>
      <c r="N26" s="29" t="s">
        <v>454</v>
      </c>
      <c r="O26" s="27" t="s">
        <v>455</v>
      </c>
      <c r="P26" s="27" t="s">
        <v>456</v>
      </c>
      <c r="Q26" s="28" t="s">
        <v>458</v>
      </c>
      <c r="X26" s="29" t="s">
        <v>454</v>
      </c>
      <c r="Y26" s="27" t="s">
        <v>455</v>
      </c>
      <c r="Z26" s="27" t="s">
        <v>456</v>
      </c>
      <c r="AA26" s="28" t="s">
        <v>458</v>
      </c>
    </row>
    <row r="27" spans="1:37" x14ac:dyDescent="0.25">
      <c r="A27" s="7"/>
      <c r="B27" t="s">
        <v>457</v>
      </c>
      <c r="C27" s="85">
        <f>Iseur1HaHe!C25+Iseur2HaapavU!C25+Iseur3IinYr!C25+Iseur4Iisu!C25+Iseur5KiimU!C25+Iseur6KoskRi!C25+Iseur7KEV!C25+Iseur8LaiVe!C25+Iseur9OuHu!C25+Iseur10ONMKY!C25+Iseur11OulRe!C25+Iseur12OuTa!C25+Iseur13OTaru!C25+Iseur14OSVA!C25+Iseur15PeRa!C25+Iseur16PudU!C25+Iseur17SalRe!C25+Iseur18Pohjant!C25+Iseur19VaKa!C25+Iseur20VePo!C25+Iseur21YlikNM!C25</f>
        <v>47</v>
      </c>
      <c r="D27" s="85">
        <f>Iseur1HaHe!D25+Iseur2HaapavU!D25+Iseur3IinYr!D25+Iseur4Iisu!D25+Iseur5KiimU!D25+Iseur6KoskRi!D25+Iseur7KEV!D25+Iseur8LaiVe!D25+Iseur9OuHu!D25+Iseur10ONMKY!D25+Iseur11OulRe!D25+Iseur12OuTa!D25+Iseur13OTaru!D25+Iseur14OSVA!D25+Iseur15PeRa!D25+Iseur16PudU!D25+Iseur17SalRe!D25+Iseur18Pohjant!D25+Iseur19VaKa!D25+Iseur20VePo!D25+Iseur21YlikNM!D25</f>
        <v>48</v>
      </c>
      <c r="E27" s="85">
        <f>Iseur1HaHe!E25+Iseur2HaapavU!E25+Iseur3IinYr!E25+Iseur4Iisu!E25+Iseur5KiimU!E25+Iseur6KoskRi!E25+Iseur7KEV!E25+Iseur8LaiVe!E25+Iseur9OuHu!E25+Iseur10ONMKY!E25+Iseur11OulRe!E25+Iseur12OuTa!E25+Iseur13OTaru!E25+Iseur14OSVA!E25+Iseur15PeRa!E25+Iseur16PudU!E25+Iseur17SalRe!E25+Iseur18Pohjant!E25+Iseur19VaKa!E25+Iseur20VePo!E25+Iseur21YlikNM!E25</f>
        <v>44</v>
      </c>
      <c r="F27" s="86">
        <f>SUM(C27:E27)</f>
        <v>139</v>
      </c>
      <c r="L27" s="7"/>
      <c r="M27" t="s">
        <v>457</v>
      </c>
      <c r="N27" s="85">
        <f>Iseur1HaHe!N23+Iseur2HaapavU!N23+Iseur3IinYr!N23+Iseur4Iisu!N23+Iseur5KiimU!N23+Iseur6KoskRi!N23+Iseur7KEV!N23+Iseur8LaiVe!N23+Iseur9OuHu!N23+Iseur10ONMKY!N23+Iseur11OulRe!N23+Iseur12OuTa!N23+Iseur13OTaru!N23+Iseur14OSVA!N23+IseurOYUS!N23+Iseur15PeRa!N23+Iseur16PudU!N23+Iseur17SalRe!N23+Iseur18Pohjant!N23+Iseur19VaKa!N23+Iseur20VePo!N23+Iseur21YlikNM!N23</f>
        <v>51</v>
      </c>
      <c r="O27" s="85">
        <f>Iseur1HaHe!O23+Iseur2HaapavU!O23+Iseur3IinYr!O23+Iseur4Iisu!O23+Iseur5KiimU!O23+Iseur6KoskRi!O23+Iseur7KEV!O23+Iseur8LaiVe!O23+Iseur9OuHu!O23+Iseur10ONMKY!O23+Iseur11OulRe!O23+Iseur12OuTa!O23+Iseur13OTaru!O23+Iseur14OSVA!O23+IseurOYUS!O23+Iseur15PeRa!O23+Iseur16PudU!O23+Iseur17SalRe!O23+Iseur18Pohjant!O23+Iseur19VaKa!O23+Iseur20VePo!O23+Iseur21YlikNM!O23</f>
        <v>60</v>
      </c>
      <c r="P27" s="85">
        <f>Iseur1HaHe!P23+Iseur2HaapavU!P23+Iseur3IinYr!P23+Iseur4Iisu!P23+Iseur5KiimU!P23+Iseur6KoskRi!P23+Iseur7KEV!P23+Iseur8LaiVe!P23+Iseur9OuHu!P23+Iseur10ONMKY!P23+Iseur11OulRe!P23+Iseur12OuTa!P23+Iseur13OTaru!P23+Iseur14OSVA!P23+IseurOYUS!P23+Iseur15PeRa!P23+Iseur16PudU!P23+Iseur17SalRe!P23+Iseur18Pohjant!P23+Iseur19VaKa!P23+Iseur20VePo!P23+Iseur21YlikNM!P23</f>
        <v>71</v>
      </c>
      <c r="Q27" s="86">
        <f>SUM(N27:P27)</f>
        <v>182</v>
      </c>
      <c r="W27" t="s">
        <v>457</v>
      </c>
      <c r="X27" s="85">
        <f>Iseur1HaHe!X23+Iseur2HaapavU!X23+Iseur3IinYr!X23+Iseur4Iisu!X23+Iseur5KiimU!X23+Iseur7KEV!X23+IseurKärsKa!X23+Iseur8LaiVe!X23+Iseur9OuHu!X23+Iseur13OTaru!X23+Iseur16PudU!X23+Iseur17SalRe!X23+Iseur18Pohjant!X23+Iseur20VePo!X23+Iseur21YlikNM!X23</f>
        <v>34</v>
      </c>
      <c r="Y27" s="85">
        <f>Iseur1HaHe!Y23+Iseur2HaapavU!Y23+Iseur3IinYr!Y23+Iseur4Iisu!Y23+Iseur5KiimU!Y23+Iseur7KEV!Y23+IseurKärsKa!Y23+Iseur8LaiVe!Y23+Iseur9OuHu!Y23+Iseur13OTaru!Y23+Iseur16PudU!Y23+Iseur17SalRe!Y23+Iseur18Pohjant!Y23+Iseur20VePo!Y23+Iseur21YlikNM!Y23</f>
        <v>39</v>
      </c>
      <c r="Z27" s="85">
        <f>Iseur1HaHe!Z23+Iseur2HaapavU!Z23+Iseur3IinYr!Z23+Iseur4Iisu!Z23+Iseur5KiimU!Z23+Iseur7KEV!Z23+IseurKärsKa!Z23+Iseur8LaiVe!Z23+Iseur9OuHu!Z23+Iseur13OTaru!Z23+Iseur16PudU!Z23+Iseur17SalRe!Z23+Iseur18Pohjant!Z23+Iseur20VePo!Z23+Iseur21YlikNM!Z23</f>
        <v>47</v>
      </c>
      <c r="AA27" s="86">
        <f>SUM(X27:Z27)</f>
        <v>120</v>
      </c>
    </row>
    <row r="28" spans="1:37" x14ac:dyDescent="0.25">
      <c r="A28" s="7"/>
      <c r="C28" t="s">
        <v>570</v>
      </c>
      <c r="L28" s="7"/>
      <c r="N28" t="s">
        <v>476</v>
      </c>
      <c r="X28" t="s">
        <v>476</v>
      </c>
    </row>
    <row r="29" spans="1:37" x14ac:dyDescent="0.25">
      <c r="A29" s="7"/>
      <c r="C29" t="s">
        <v>649</v>
      </c>
      <c r="L29" s="7"/>
      <c r="N29" t="s">
        <v>602</v>
      </c>
      <c r="X29" t="s">
        <v>460</v>
      </c>
    </row>
  </sheetData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E17" sqref="E17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162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162</v>
      </c>
      <c r="O1" s="30"/>
      <c r="P1" s="30"/>
      <c r="Q1" s="30"/>
      <c r="R1" s="30"/>
      <c r="S1" s="31"/>
      <c r="V1" s="117" t="s">
        <v>347</v>
      </c>
      <c r="W1" s="109"/>
      <c r="X1" t="s">
        <v>162</v>
      </c>
      <c r="AC1" s="16"/>
      <c r="AD1" s="16"/>
      <c r="AE1" t="s">
        <v>6</v>
      </c>
      <c r="AG1" t="s">
        <v>162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1</v>
      </c>
      <c r="H8" s="160">
        <f>SUM(C8:G8)</f>
        <v>2</v>
      </c>
      <c r="I8" s="31">
        <f>SUM(S8)</f>
        <v>0</v>
      </c>
      <c r="J8">
        <f>SUM(T8)</f>
        <v>1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1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1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1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1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1</v>
      </c>
      <c r="R15" s="38">
        <v>1</v>
      </c>
      <c r="S15" s="31"/>
      <c r="V15" s="9"/>
      <c r="W15" s="10">
        <v>3</v>
      </c>
      <c r="X15" s="12">
        <v>0</v>
      </c>
      <c r="Y15" s="12">
        <v>0</v>
      </c>
      <c r="Z15" s="12">
        <v>1</v>
      </c>
      <c r="AA15" s="12">
        <v>0</v>
      </c>
      <c r="AB15" s="12">
        <v>2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2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1</v>
      </c>
      <c r="G16" s="45">
        <f>SUM(G13:G15)</f>
        <v>2</v>
      </c>
      <c r="H16" s="160">
        <f>SUM(C16:G16)</f>
        <v>3</v>
      </c>
      <c r="I16" s="31">
        <f>SUM(S16)</f>
        <v>3</v>
      </c>
      <c r="J16">
        <f>SUM(T16)</f>
        <v>3</v>
      </c>
      <c r="K16" s="8">
        <f>SUM(U16)</f>
        <v>4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1</v>
      </c>
      <c r="R16" s="45">
        <f>SUM(R13:R15)</f>
        <v>2</v>
      </c>
      <c r="S16" s="31">
        <f>SUM(N16:R16)</f>
        <v>3</v>
      </c>
      <c r="T16">
        <v>3</v>
      </c>
      <c r="U16">
        <v>4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1</v>
      </c>
      <c r="AA16" s="14">
        <f>SUM(AA13:AA15)</f>
        <v>0</v>
      </c>
      <c r="AB16" s="15">
        <f>SUM(AB13:AB15)</f>
        <v>2</v>
      </c>
      <c r="AC16" s="16">
        <f>SUM(X16:AB16)</f>
        <v>3</v>
      </c>
      <c r="AD16" s="16">
        <v>4</v>
      </c>
      <c r="AE16" t="s">
        <v>5</v>
      </c>
      <c r="AG16" s="13">
        <f>SUM(AG13:AG15)</f>
        <v>1</v>
      </c>
      <c r="AH16" s="14">
        <f>SUM(AH13:AH15)</f>
        <v>0</v>
      </c>
      <c r="AI16" s="14">
        <f>SUM(AI13:AI15)</f>
        <v>3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0</v>
      </c>
      <c r="E19" s="178">
        <f t="shared" si="0"/>
        <v>0</v>
      </c>
      <c r="F19" s="169">
        <f t="shared" si="0"/>
        <v>1</v>
      </c>
      <c r="G19" s="169">
        <f t="shared" si="0"/>
        <v>3</v>
      </c>
      <c r="H19" s="166">
        <f t="shared" si="0"/>
        <v>5</v>
      </c>
      <c r="I19" s="167">
        <f>SUM(S19)</f>
        <v>3</v>
      </c>
      <c r="J19">
        <f>SUM(T19)</f>
        <v>4</v>
      </c>
      <c r="K19" s="8">
        <f>SUM(U19)</f>
        <v>4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1</v>
      </c>
      <c r="R19" s="46">
        <f t="shared" si="1"/>
        <v>2</v>
      </c>
      <c r="S19" s="31">
        <f t="shared" si="1"/>
        <v>3</v>
      </c>
      <c r="T19">
        <v>4</v>
      </c>
      <c r="U19">
        <v>4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1</v>
      </c>
      <c r="AA19" s="16">
        <f t="shared" si="2"/>
        <v>0</v>
      </c>
      <c r="AB19" s="16">
        <f t="shared" si="2"/>
        <v>3</v>
      </c>
      <c r="AC19" s="16">
        <f>SUM(AC16)+AC8</f>
        <v>4</v>
      </c>
      <c r="AD19" s="16">
        <f>SUM(AD16)+AD8</f>
        <v>4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/>
      <c r="O23" s="50"/>
      <c r="P23" s="50">
        <v>1</v>
      </c>
      <c r="Q23" s="50">
        <f>SUM(N23:P23)</f>
        <v>1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1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23"/>
  <dimension ref="A1:AK27"/>
  <sheetViews>
    <sheetView workbookViewId="0">
      <selection activeCell="G21" sqref="G21"/>
    </sheetView>
  </sheetViews>
  <sheetFormatPr defaultRowHeight="15" x14ac:dyDescent="0.25"/>
  <cols>
    <col min="8" max="8" width="9.140625" style="163"/>
    <col min="22" max="22" width="9.140625" style="7"/>
  </cols>
  <sheetData>
    <row r="1" spans="1:37" x14ac:dyDescent="0.25">
      <c r="A1" s="159" t="s">
        <v>634</v>
      </c>
      <c r="B1" s="159"/>
      <c r="C1" s="46" t="s">
        <v>16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16</v>
      </c>
      <c r="O1" s="30"/>
      <c r="P1" s="30"/>
      <c r="Q1" s="30"/>
      <c r="R1" s="30"/>
      <c r="S1" s="31"/>
      <c r="V1" s="117" t="s">
        <v>347</v>
      </c>
      <c r="W1" s="109"/>
      <c r="X1" s="137" t="s">
        <v>16</v>
      </c>
      <c r="Y1" s="118"/>
      <c r="AE1" s="16" t="s">
        <v>6</v>
      </c>
      <c r="AF1" s="16"/>
      <c r="AG1" t="s">
        <v>16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3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4</v>
      </c>
      <c r="S5" s="31"/>
      <c r="V5" s="1" t="s">
        <v>2</v>
      </c>
      <c r="W5" s="3">
        <v>1</v>
      </c>
      <c r="X5" s="12">
        <v>0</v>
      </c>
      <c r="Y5" s="12">
        <v>1</v>
      </c>
      <c r="Z5" s="12">
        <v>1</v>
      </c>
      <c r="AA5" s="12">
        <v>0</v>
      </c>
      <c r="AB5" s="12">
        <v>3</v>
      </c>
      <c r="AC5" s="16"/>
      <c r="AD5" s="16"/>
      <c r="AE5" s="1" t="s">
        <v>2</v>
      </c>
      <c r="AF5" s="3">
        <v>1</v>
      </c>
      <c r="AG5" s="12">
        <v>0</v>
      </c>
      <c r="AH5" s="12">
        <v>1</v>
      </c>
      <c r="AI5" s="12">
        <v>0</v>
      </c>
      <c r="AJ5" s="12">
        <v>0</v>
      </c>
      <c r="AK5" s="12">
        <v>4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1</v>
      </c>
      <c r="G6" s="161">
        <v>3</v>
      </c>
      <c r="H6" s="160"/>
      <c r="I6" s="31"/>
      <c r="L6" s="39"/>
      <c r="M6" s="40">
        <v>2</v>
      </c>
      <c r="N6" s="38">
        <v>1</v>
      </c>
      <c r="O6" s="38">
        <v>1</v>
      </c>
      <c r="P6" s="38">
        <v>2</v>
      </c>
      <c r="Q6" s="38">
        <v>0</v>
      </c>
      <c r="R6" s="38">
        <v>3</v>
      </c>
      <c r="S6" s="31"/>
      <c r="W6" s="8">
        <v>2</v>
      </c>
      <c r="X6" s="12">
        <v>0</v>
      </c>
      <c r="Y6" s="12">
        <v>1</v>
      </c>
      <c r="Z6" s="12">
        <v>2</v>
      </c>
      <c r="AA6" s="12">
        <v>0</v>
      </c>
      <c r="AB6" s="12">
        <v>3</v>
      </c>
      <c r="AC6" s="16"/>
      <c r="AD6" s="16"/>
      <c r="AE6" s="7"/>
      <c r="AF6" s="8">
        <v>2</v>
      </c>
      <c r="AG6" s="12">
        <v>1</v>
      </c>
      <c r="AH6" s="12">
        <v>1</v>
      </c>
      <c r="AI6" s="12">
        <v>1</v>
      </c>
      <c r="AJ6" s="12">
        <v>0</v>
      </c>
      <c r="AK6" s="12">
        <v>3</v>
      </c>
    </row>
    <row r="7" spans="1:37" x14ac:dyDescent="0.25">
      <c r="A7" s="41"/>
      <c r="B7" s="42">
        <v>3</v>
      </c>
      <c r="C7" s="161">
        <v>1</v>
      </c>
      <c r="D7" s="161">
        <v>0</v>
      </c>
      <c r="E7" s="161">
        <v>2</v>
      </c>
      <c r="F7" s="161">
        <v>3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2</v>
      </c>
      <c r="R7" s="38">
        <v>1</v>
      </c>
      <c r="S7" s="31"/>
      <c r="V7" s="9"/>
      <c r="W7" s="10">
        <v>3</v>
      </c>
      <c r="X7" s="12">
        <v>0</v>
      </c>
      <c r="Y7" s="12">
        <v>0</v>
      </c>
      <c r="Z7" s="12">
        <v>1</v>
      </c>
      <c r="AA7" s="12">
        <v>0</v>
      </c>
      <c r="AB7" s="12">
        <v>2</v>
      </c>
      <c r="AC7" s="16"/>
      <c r="AD7" s="16"/>
      <c r="AE7" s="9"/>
      <c r="AF7" s="10">
        <v>3</v>
      </c>
      <c r="AG7" s="12">
        <v>0</v>
      </c>
      <c r="AH7" s="12">
        <v>1</v>
      </c>
      <c r="AI7" s="12">
        <v>2</v>
      </c>
      <c r="AJ7" s="12">
        <v>0</v>
      </c>
      <c r="AK7" s="12">
        <v>2</v>
      </c>
    </row>
    <row r="8" spans="1:37" x14ac:dyDescent="0.25">
      <c r="A8" s="30" t="s">
        <v>5</v>
      </c>
      <c r="B8" s="30"/>
      <c r="C8" s="43">
        <f>SUM(C5:C7)</f>
        <v>1</v>
      </c>
      <c r="D8" s="44">
        <f t="shared" ref="D8:G8" si="0">SUM(D5:D7)</f>
        <v>0</v>
      </c>
      <c r="E8" s="44">
        <f t="shared" si="0"/>
        <v>2</v>
      </c>
      <c r="F8" s="44">
        <f t="shared" si="0"/>
        <v>4</v>
      </c>
      <c r="G8" s="45">
        <f t="shared" si="0"/>
        <v>7</v>
      </c>
      <c r="H8" s="160">
        <f>SUM(C8:G8)</f>
        <v>14</v>
      </c>
      <c r="I8" s="31">
        <f>SUM(S8)</f>
        <v>14</v>
      </c>
      <c r="J8">
        <f>SUM(T8)</f>
        <v>14</v>
      </c>
      <c r="K8">
        <f>SUM(U8)</f>
        <v>16</v>
      </c>
      <c r="L8" s="30" t="s">
        <v>5</v>
      </c>
      <c r="M8" s="30"/>
      <c r="N8" s="43">
        <f>SUM(N5:N7)</f>
        <v>1</v>
      </c>
      <c r="O8" s="44">
        <f t="shared" ref="O8:R8" si="1">SUM(O5:O7)</f>
        <v>1</v>
      </c>
      <c r="P8" s="44">
        <f t="shared" si="1"/>
        <v>2</v>
      </c>
      <c r="Q8" s="44">
        <f t="shared" si="1"/>
        <v>2</v>
      </c>
      <c r="R8" s="45">
        <f t="shared" si="1"/>
        <v>8</v>
      </c>
      <c r="S8" s="31">
        <f>SUM(N8:R8)</f>
        <v>14</v>
      </c>
      <c r="T8">
        <v>14</v>
      </c>
      <c r="U8">
        <v>16</v>
      </c>
      <c r="V8" s="7" t="s">
        <v>5</v>
      </c>
      <c r="X8" s="13">
        <f>SUM(X5:X7)</f>
        <v>0</v>
      </c>
      <c r="Y8" s="14">
        <f>SUM(Y5:Y7)</f>
        <v>2</v>
      </c>
      <c r="Z8" s="14">
        <f>SUM(Z5:Z7)</f>
        <v>4</v>
      </c>
      <c r="AA8" s="14">
        <f>SUM(AA5:AA7)</f>
        <v>0</v>
      </c>
      <c r="AB8" s="15">
        <f>SUM(AB5:AB7)</f>
        <v>8</v>
      </c>
      <c r="AC8" s="16">
        <f>SUM(X8:AB8)</f>
        <v>14</v>
      </c>
      <c r="AD8" s="16">
        <v>16</v>
      </c>
      <c r="AE8" t="s">
        <v>5</v>
      </c>
      <c r="AG8" s="13">
        <f>SUM(AG5:AG7)</f>
        <v>1</v>
      </c>
      <c r="AH8" s="14">
        <f>SUM(AH5:AH7)</f>
        <v>3</v>
      </c>
      <c r="AI8" s="14">
        <f>SUM(AI5:AI7)</f>
        <v>3</v>
      </c>
      <c r="AJ8" s="14">
        <f>SUM(AJ5:AJ7)</f>
        <v>0</v>
      </c>
      <c r="AK8" s="15">
        <f>SUM(AK5:AK7)</f>
        <v>9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1</v>
      </c>
      <c r="O13" s="38">
        <v>1</v>
      </c>
      <c r="P13" s="38">
        <v>0</v>
      </c>
      <c r="Q13" s="38">
        <v>1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2</v>
      </c>
      <c r="Z13" s="12">
        <v>1</v>
      </c>
      <c r="AA13" s="12">
        <v>1</v>
      </c>
      <c r="AB13" s="12">
        <v>0</v>
      </c>
      <c r="AC13" s="16"/>
      <c r="AD13" s="16"/>
      <c r="AE13" s="1" t="s">
        <v>2</v>
      </c>
      <c r="AF13" s="3">
        <v>1</v>
      </c>
      <c r="AG13" s="12">
        <v>1</v>
      </c>
      <c r="AH13" s="12">
        <v>0</v>
      </c>
      <c r="AI13" s="12">
        <v>1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1</v>
      </c>
      <c r="E14" s="161">
        <v>2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1</v>
      </c>
      <c r="P14" s="38">
        <v>0</v>
      </c>
      <c r="Q14" s="38">
        <v>0</v>
      </c>
      <c r="R14" s="38">
        <v>2</v>
      </c>
      <c r="S14" s="31"/>
      <c r="W14" s="8">
        <v>2</v>
      </c>
      <c r="X14" s="12">
        <v>1</v>
      </c>
      <c r="Y14" s="12">
        <v>1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1</v>
      </c>
      <c r="AI14" s="12">
        <v>0</v>
      </c>
      <c r="AJ14" s="12">
        <v>0</v>
      </c>
      <c r="AK14" s="12">
        <v>1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3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2</v>
      </c>
      <c r="AC15" s="16"/>
      <c r="AD15" s="16"/>
      <c r="AE15" s="9"/>
      <c r="AF15" s="10">
        <v>3</v>
      </c>
      <c r="AG15" s="12">
        <v>3</v>
      </c>
      <c r="AH15" s="12">
        <v>0</v>
      </c>
      <c r="AI15" s="12">
        <v>0</v>
      </c>
      <c r="AJ15" s="12">
        <v>1</v>
      </c>
      <c r="AK15" s="12">
        <v>3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1</v>
      </c>
      <c r="E16" s="44">
        <f t="shared" si="2"/>
        <v>2</v>
      </c>
      <c r="F16" s="44">
        <f t="shared" si="2"/>
        <v>0</v>
      </c>
      <c r="G16" s="45">
        <f t="shared" si="2"/>
        <v>3</v>
      </c>
      <c r="H16" s="160">
        <f>SUM(C16:G16)</f>
        <v>6</v>
      </c>
      <c r="I16" s="31">
        <f>SUM(S16)</f>
        <v>7</v>
      </c>
      <c r="J16">
        <f>SUM(T16)</f>
        <v>8</v>
      </c>
      <c r="K16">
        <f>SUM(U16)</f>
        <v>11</v>
      </c>
      <c r="L16" s="30" t="s">
        <v>5</v>
      </c>
      <c r="M16" s="30"/>
      <c r="N16" s="43">
        <f t="shared" ref="N16:R16" si="3">SUM(N13:N15)</f>
        <v>1</v>
      </c>
      <c r="O16" s="44">
        <f t="shared" si="3"/>
        <v>2</v>
      </c>
      <c r="P16" s="44">
        <f t="shared" si="3"/>
        <v>0</v>
      </c>
      <c r="Q16" s="44">
        <f t="shared" si="3"/>
        <v>1</v>
      </c>
      <c r="R16" s="45">
        <f t="shared" si="3"/>
        <v>3</v>
      </c>
      <c r="S16" s="31">
        <f>SUM(N16:R16)</f>
        <v>7</v>
      </c>
      <c r="T16">
        <v>8</v>
      </c>
      <c r="U16">
        <v>11</v>
      </c>
      <c r="V16" s="7" t="s">
        <v>5</v>
      </c>
      <c r="X16" s="13">
        <f>SUM(X13:X15)</f>
        <v>1</v>
      </c>
      <c r="Y16" s="14">
        <f>SUM(Y13:Y15)</f>
        <v>3</v>
      </c>
      <c r="Z16" s="14">
        <f>SUM(Z13:Z15)</f>
        <v>1</v>
      </c>
      <c r="AA16" s="14">
        <f>SUM(AA13:AA15)</f>
        <v>1</v>
      </c>
      <c r="AB16" s="15">
        <f>SUM(AB13:AB15)</f>
        <v>2</v>
      </c>
      <c r="AC16" s="16">
        <f>SUM(X16:AB16)</f>
        <v>8</v>
      </c>
      <c r="AD16" s="16">
        <v>11</v>
      </c>
      <c r="AE16" t="s">
        <v>5</v>
      </c>
      <c r="AG16" s="13">
        <f>SUM(AG13:AG15)</f>
        <v>4</v>
      </c>
      <c r="AH16" s="14">
        <f>SUM(AH13:AH15)</f>
        <v>1</v>
      </c>
      <c r="AI16" s="14">
        <f>SUM(AI13:AI15)</f>
        <v>1</v>
      </c>
      <c r="AJ16" s="14">
        <f>SUM(AJ13:AJ15)</f>
        <v>1</v>
      </c>
      <c r="AK16" s="15">
        <f>SUM(AK13:AK15)</f>
        <v>4</v>
      </c>
    </row>
    <row r="17" spans="1:31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1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1" x14ac:dyDescent="0.25">
      <c r="A19" s="179" t="s">
        <v>451</v>
      </c>
      <c r="B19" s="180">
        <v>2013</v>
      </c>
      <c r="C19" s="187">
        <f>SUM(C16)+C8</f>
        <v>1</v>
      </c>
      <c r="D19" s="186">
        <f>SUM(D16)+D8</f>
        <v>1</v>
      </c>
      <c r="E19" s="178">
        <f t="shared" ref="E19:G19" si="4">SUM(E16)+E8</f>
        <v>4</v>
      </c>
      <c r="F19" s="169">
        <f t="shared" si="4"/>
        <v>4</v>
      </c>
      <c r="G19" s="169">
        <f t="shared" si="4"/>
        <v>10</v>
      </c>
      <c r="H19" s="166">
        <f>SUM(H16)+H8</f>
        <v>20</v>
      </c>
      <c r="I19" s="167">
        <f>SUM(S19)</f>
        <v>21</v>
      </c>
      <c r="J19">
        <f>SUM(T19)</f>
        <v>22</v>
      </c>
      <c r="K19">
        <f>SUM(U19)</f>
        <v>27</v>
      </c>
      <c r="L19" s="46" t="s">
        <v>451</v>
      </c>
      <c r="M19" s="46"/>
      <c r="N19" s="110">
        <f>SUM(N16)+N8</f>
        <v>2</v>
      </c>
      <c r="O19" s="111">
        <f>SUM(O16)+O8</f>
        <v>3</v>
      </c>
      <c r="P19" s="112">
        <f t="shared" ref="P19:R19" si="5">SUM(P16)+P8</f>
        <v>2</v>
      </c>
      <c r="Q19" s="46">
        <f t="shared" si="5"/>
        <v>3</v>
      </c>
      <c r="R19" s="46">
        <f t="shared" si="5"/>
        <v>11</v>
      </c>
      <c r="S19" s="31">
        <f>SUM(S16)+S8</f>
        <v>21</v>
      </c>
      <c r="T19">
        <v>22</v>
      </c>
      <c r="U19">
        <v>27</v>
      </c>
      <c r="X19" s="113">
        <f t="shared" ref="X19:AB19" si="6">SUM(X16)+X8</f>
        <v>1</v>
      </c>
      <c r="Y19" s="114">
        <f t="shared" si="6"/>
        <v>5</v>
      </c>
      <c r="Z19" s="115">
        <f t="shared" si="6"/>
        <v>5</v>
      </c>
      <c r="AA19" s="16">
        <f t="shared" si="6"/>
        <v>1</v>
      </c>
      <c r="AB19" s="16">
        <f t="shared" si="6"/>
        <v>10</v>
      </c>
      <c r="AC19" s="16">
        <f>SUM(AC16)+AC8</f>
        <v>22</v>
      </c>
      <c r="AD19" s="16">
        <f>SUM(AD16)+AD8</f>
        <v>27</v>
      </c>
      <c r="AE19" t="s">
        <v>348</v>
      </c>
    </row>
    <row r="20" spans="1:31" x14ac:dyDescent="0.25">
      <c r="A20" s="177" t="s">
        <v>451</v>
      </c>
      <c r="B20" s="181">
        <v>2012</v>
      </c>
      <c r="C20" s="170">
        <f>SUM(N19)</f>
        <v>2</v>
      </c>
      <c r="D20" s="171">
        <f>SUM(O19)</f>
        <v>3</v>
      </c>
      <c r="E20" s="172">
        <f>SUM(P19)</f>
        <v>2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1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5</v>
      </c>
      <c r="E21" s="175">
        <f>SUM(Z19)</f>
        <v>5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1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1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3</v>
      </c>
      <c r="O23" s="50">
        <v>6</v>
      </c>
      <c r="P23" s="50">
        <v>6</v>
      </c>
      <c r="Q23" s="50">
        <f>SUM(N23:P23)</f>
        <v>15</v>
      </c>
      <c r="R23" s="30"/>
      <c r="S23" s="107"/>
      <c r="V23" s="7" t="s">
        <v>457</v>
      </c>
      <c r="X23" s="26">
        <v>2</v>
      </c>
      <c r="Y23" s="26">
        <v>12</v>
      </c>
      <c r="Z23" s="26">
        <v>6</v>
      </c>
      <c r="AA23" s="26">
        <f>SUM(X23:Z23)</f>
        <v>20</v>
      </c>
    </row>
    <row r="24" spans="1:31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1" x14ac:dyDescent="0.25">
      <c r="A25" s="30" t="s">
        <v>457</v>
      </c>
      <c r="B25" s="30"/>
      <c r="C25" s="162">
        <v>4</v>
      </c>
      <c r="D25" s="162">
        <v>6</v>
      </c>
      <c r="E25" s="162">
        <v>4</v>
      </c>
      <c r="F25" s="162">
        <f>SUM(C25:E25)</f>
        <v>14</v>
      </c>
      <c r="G25" s="30"/>
      <c r="H25" s="162">
        <f>SUM(F25)</f>
        <v>14</v>
      </c>
      <c r="I25" s="50">
        <f>SUM(Q23)</f>
        <v>15</v>
      </c>
      <c r="J25" s="26">
        <f>SUM(AA23)</f>
        <v>20</v>
      </c>
    </row>
    <row r="26" spans="1:31" x14ac:dyDescent="0.25">
      <c r="H26" s="118"/>
      <c r="I26" s="118"/>
    </row>
    <row r="27" spans="1:31" x14ac:dyDescent="0.25">
      <c r="H27" s="118"/>
    </row>
  </sheetData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484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484</v>
      </c>
      <c r="O1" s="30"/>
      <c r="P1" s="30"/>
      <c r="Q1" s="30"/>
      <c r="R1" s="30"/>
      <c r="S1" s="31"/>
      <c r="V1" s="117" t="s">
        <v>347</v>
      </c>
      <c r="W1" s="109"/>
      <c r="X1" s="137" t="s">
        <v>484</v>
      </c>
      <c r="Y1" s="118"/>
      <c r="AE1" s="16" t="s">
        <v>6</v>
      </c>
      <c r="AF1" s="16"/>
      <c r="AG1" t="s">
        <v>484</v>
      </c>
      <c r="AI1" t="s">
        <v>483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0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3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2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4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1</v>
      </c>
      <c r="H8" s="160">
        <f>SUM(C8:G8)</f>
        <v>5</v>
      </c>
      <c r="I8" s="31">
        <f>SUM(S8)</f>
        <v>3</v>
      </c>
      <c r="J8">
        <f>SUM(T8)</f>
        <v>1</v>
      </c>
      <c r="K8" s="8">
        <f>SUM(U8)</f>
        <v>0</v>
      </c>
      <c r="L8" s="30" t="s">
        <v>5</v>
      </c>
      <c r="M8" s="30"/>
      <c r="N8" s="43">
        <f>SUM(N5:N7)</f>
        <v>3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0</v>
      </c>
      <c r="S8" s="31">
        <f>SUM(N8:R8)</f>
        <v>3</v>
      </c>
      <c r="T8">
        <v>1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1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3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1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2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2">SUM(C13:C15)</f>
        <v>3</v>
      </c>
      <c r="D16" s="44">
        <f t="shared" si="2"/>
        <v>0</v>
      </c>
      <c r="E16" s="44">
        <f t="shared" si="2"/>
        <v>0</v>
      </c>
      <c r="F16" s="44">
        <f t="shared" si="2"/>
        <v>0</v>
      </c>
      <c r="G16" s="45">
        <f t="shared" si="2"/>
        <v>2</v>
      </c>
      <c r="H16" s="160">
        <f>SUM(C16:G16)</f>
        <v>5</v>
      </c>
      <c r="I16" s="31">
        <f>SUM(S16)</f>
        <v>2</v>
      </c>
      <c r="J16">
        <f>SUM(T16)</f>
        <v>0</v>
      </c>
      <c r="K16" s="8">
        <f>SUM(U16)</f>
        <v>0</v>
      </c>
      <c r="L16" s="30" t="s">
        <v>5</v>
      </c>
      <c r="M16" s="30"/>
      <c r="N16" s="43">
        <f t="shared" ref="N16:R16" si="3">SUM(N13:N15)</f>
        <v>2</v>
      </c>
      <c r="O16" s="44">
        <f t="shared" si="3"/>
        <v>0</v>
      </c>
      <c r="P16" s="44">
        <f t="shared" si="3"/>
        <v>0</v>
      </c>
      <c r="Q16" s="44">
        <f t="shared" si="3"/>
        <v>0</v>
      </c>
      <c r="R16" s="45">
        <f t="shared" si="3"/>
        <v>0</v>
      </c>
      <c r="S16" s="31">
        <f>SUM(N16:R16)</f>
        <v>2</v>
      </c>
      <c r="T16">
        <v>0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1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1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1" x14ac:dyDescent="0.25">
      <c r="A19" s="179" t="s">
        <v>451</v>
      </c>
      <c r="B19" s="180">
        <v>2013</v>
      </c>
      <c r="C19" s="187">
        <f>SUM(C16)+C8</f>
        <v>7</v>
      </c>
      <c r="D19" s="186">
        <f>SUM(D16)+D8</f>
        <v>0</v>
      </c>
      <c r="E19" s="178">
        <f t="shared" ref="E19:G19" si="4">SUM(E16)+E8</f>
        <v>0</v>
      </c>
      <c r="F19" s="169">
        <f t="shared" si="4"/>
        <v>0</v>
      </c>
      <c r="G19" s="169">
        <f t="shared" si="4"/>
        <v>3</v>
      </c>
      <c r="H19" s="166">
        <f>SUM(H16)+H8</f>
        <v>10</v>
      </c>
      <c r="I19" s="167">
        <f>SUM(S19)</f>
        <v>5</v>
      </c>
      <c r="J19">
        <f>SUM(T19)</f>
        <v>1</v>
      </c>
      <c r="K19" s="8">
        <f>SUM(U19)</f>
        <v>0</v>
      </c>
      <c r="L19" s="46" t="s">
        <v>5</v>
      </c>
      <c r="M19" s="46"/>
      <c r="N19" s="110">
        <f>SUM(N16)+N8</f>
        <v>5</v>
      </c>
      <c r="O19" s="111">
        <f>SUM(O16)+O8</f>
        <v>0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0</v>
      </c>
      <c r="S19" s="31">
        <f>SUM(S16)+S8</f>
        <v>5</v>
      </c>
      <c r="T19">
        <v>1</v>
      </c>
      <c r="U19">
        <v>0</v>
      </c>
      <c r="X19" s="113">
        <f t="shared" ref="X19:AB19" si="6">SUM(X16)+X8</f>
        <v>0</v>
      </c>
      <c r="Y19" s="114">
        <f t="shared" si="6"/>
        <v>0</v>
      </c>
      <c r="Z19" s="115">
        <f t="shared" si="6"/>
        <v>0</v>
      </c>
      <c r="AA19" s="16">
        <f t="shared" si="6"/>
        <v>0</v>
      </c>
      <c r="AB19" s="16">
        <f t="shared" si="6"/>
        <v>1</v>
      </c>
      <c r="AC19" s="16">
        <f>SUM(AC16)+AC8</f>
        <v>1</v>
      </c>
      <c r="AD19" s="16">
        <f>SUM(AD16)+AD8</f>
        <v>0</v>
      </c>
      <c r="AE19" t="s">
        <v>348</v>
      </c>
    </row>
    <row r="20" spans="1:31" x14ac:dyDescent="0.25">
      <c r="A20" s="177" t="s">
        <v>451</v>
      </c>
      <c r="B20" s="181">
        <v>2012</v>
      </c>
      <c r="C20" s="170">
        <f>SUM(N19)</f>
        <v>5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1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1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1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24</v>
      </c>
      <c r="O23" s="50">
        <v>13</v>
      </c>
      <c r="P23" s="50">
        <v>11</v>
      </c>
      <c r="Q23" s="50">
        <f>SUM(N23:P23)</f>
        <v>48</v>
      </c>
      <c r="R23" s="30"/>
      <c r="S23" s="107"/>
      <c r="V23" s="7" t="s">
        <v>457</v>
      </c>
      <c r="X23" s="26">
        <v>13</v>
      </c>
      <c r="Y23" s="26">
        <v>17</v>
      </c>
      <c r="Z23" s="26">
        <v>10</v>
      </c>
      <c r="AA23" s="26">
        <f>SUM(X23:Z23)</f>
        <v>40</v>
      </c>
    </row>
    <row r="24" spans="1:31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1" x14ac:dyDescent="0.25">
      <c r="A25" s="30" t="s">
        <v>457</v>
      </c>
      <c r="B25" s="30"/>
      <c r="C25" s="162">
        <v>18</v>
      </c>
      <c r="D25" s="162">
        <v>17</v>
      </c>
      <c r="E25" s="162">
        <v>11</v>
      </c>
      <c r="F25" s="162">
        <f>SUM(C25:E25)</f>
        <v>46</v>
      </c>
      <c r="G25" s="30"/>
      <c r="H25" s="162">
        <f>SUM(F25)</f>
        <v>46</v>
      </c>
      <c r="I25" s="50">
        <f>SUM(Q23)</f>
        <v>48</v>
      </c>
      <c r="J25" s="26">
        <f>SUM(AA23)</f>
        <v>40</v>
      </c>
    </row>
    <row r="26" spans="1:31" x14ac:dyDescent="0.25">
      <c r="H26" s="118"/>
      <c r="I26" s="118"/>
    </row>
    <row r="27" spans="1:31" x14ac:dyDescent="0.25">
      <c r="H27" s="118"/>
    </row>
  </sheetData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42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42</v>
      </c>
      <c r="O1" s="30"/>
      <c r="P1" s="30"/>
      <c r="Q1" s="30"/>
      <c r="R1" s="30"/>
      <c r="S1" s="31"/>
      <c r="V1" s="117" t="s">
        <v>3</v>
      </c>
      <c r="W1" s="109" t="s">
        <v>6</v>
      </c>
      <c r="X1" s="137"/>
      <c r="Y1" s="118"/>
      <c r="Z1" t="s">
        <v>42</v>
      </c>
      <c r="AE1" s="16" t="s">
        <v>3</v>
      </c>
      <c r="AF1" s="16" t="s">
        <v>6</v>
      </c>
      <c r="AI1" t="s">
        <v>42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AC2" s="16"/>
      <c r="AD2" s="16"/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0</v>
      </c>
      <c r="U8">
        <v>0</v>
      </c>
      <c r="V8" s="7" t="s">
        <v>5</v>
      </c>
      <c r="W8" t="s">
        <v>0</v>
      </c>
      <c r="X8" s="13">
        <f>SUM(X5:X7)</f>
        <v>0</v>
      </c>
      <c r="Y8" s="14">
        <f t="shared" ref="Y8:AB8" si="1">SUM(Y5:Y7)</f>
        <v>0</v>
      </c>
      <c r="Z8" s="14">
        <f t="shared" si="1"/>
        <v>0</v>
      </c>
      <c r="AA8" s="14">
        <f t="shared" si="1"/>
        <v>0</v>
      </c>
      <c r="AB8" s="15">
        <f t="shared" si="1"/>
        <v>0</v>
      </c>
      <c r="AC8" s="16">
        <f>SUM(X8:AB8)</f>
        <v>0</v>
      </c>
      <c r="AD8" s="16">
        <v>0</v>
      </c>
      <c r="AE8" t="s">
        <v>5</v>
      </c>
      <c r="AF8" t="s">
        <v>0</v>
      </c>
      <c r="AG8" s="13">
        <f>SUM(AG5:AG7)</f>
        <v>0</v>
      </c>
      <c r="AH8" s="14">
        <f t="shared" ref="AH8:AK8" si="2">SUM(AH5:AH7)</f>
        <v>0</v>
      </c>
      <c r="AI8" s="14">
        <f t="shared" si="2"/>
        <v>0</v>
      </c>
      <c r="AJ8" s="14">
        <f t="shared" si="2"/>
        <v>0</v>
      </c>
      <c r="AK8" s="15">
        <f t="shared" si="2"/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2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2</v>
      </c>
      <c r="AK15" s="12">
        <v>1</v>
      </c>
    </row>
    <row r="16" spans="1:37" x14ac:dyDescent="0.25">
      <c r="A16" s="30" t="s">
        <v>5</v>
      </c>
      <c r="B16" s="30"/>
      <c r="C16" s="43">
        <f t="shared" ref="C16:G16" si="3">SUM(C13:C15)</f>
        <v>0</v>
      </c>
      <c r="D16" s="44">
        <f t="shared" si="3"/>
        <v>0</v>
      </c>
      <c r="E16" s="44">
        <f t="shared" si="3"/>
        <v>0</v>
      </c>
      <c r="F16" s="44">
        <f t="shared" si="3"/>
        <v>0</v>
      </c>
      <c r="G16" s="45">
        <f t="shared" si="3"/>
        <v>2</v>
      </c>
      <c r="H16" s="160">
        <f>SUM(C16:G16)</f>
        <v>2</v>
      </c>
      <c r="I16" s="31">
        <f>SUM(S16)</f>
        <v>2</v>
      </c>
      <c r="J16">
        <f>SUM(T16)</f>
        <v>0</v>
      </c>
      <c r="K16" s="8">
        <f>SUM(U16)</f>
        <v>5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2</v>
      </c>
      <c r="S16" s="31">
        <f>SUM(N16:R16)</f>
        <v>2</v>
      </c>
      <c r="T16">
        <v>0</v>
      </c>
      <c r="U16">
        <v>5</v>
      </c>
      <c r="V16" s="7" t="s">
        <v>5</v>
      </c>
      <c r="X16" s="13">
        <f t="shared" ref="X16:AB16" si="4">SUM(X13:X15)</f>
        <v>0</v>
      </c>
      <c r="Y16" s="14">
        <f t="shared" si="4"/>
        <v>0</v>
      </c>
      <c r="Z16" s="14">
        <f t="shared" si="4"/>
        <v>0</v>
      </c>
      <c r="AA16" s="14">
        <f t="shared" si="4"/>
        <v>0</v>
      </c>
      <c r="AB16" s="15">
        <f t="shared" si="4"/>
        <v>0</v>
      </c>
      <c r="AC16" s="16">
        <f>SUM(X16:AB16)</f>
        <v>0</v>
      </c>
      <c r="AD16" s="16">
        <v>5</v>
      </c>
      <c r="AE16" t="s">
        <v>5</v>
      </c>
      <c r="AG16" s="13">
        <f t="shared" ref="AG16:AK16" si="5">SUM(AG13:AG15)</f>
        <v>0</v>
      </c>
      <c r="AH16" s="14">
        <f t="shared" si="5"/>
        <v>0</v>
      </c>
      <c r="AI16" s="14">
        <f t="shared" si="5"/>
        <v>0</v>
      </c>
      <c r="AJ16" s="14">
        <f t="shared" si="5"/>
        <v>2</v>
      </c>
      <c r="AK16" s="15">
        <f t="shared" si="5"/>
        <v>3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0</v>
      </c>
      <c r="D19" s="186">
        <f>SUM(D16)+D8</f>
        <v>0</v>
      </c>
      <c r="E19" s="178">
        <f t="shared" ref="E19:G19" si="6">SUM(E16)+E8</f>
        <v>0</v>
      </c>
      <c r="F19" s="169">
        <f t="shared" si="6"/>
        <v>0</v>
      </c>
      <c r="G19" s="169">
        <f t="shared" si="6"/>
        <v>2</v>
      </c>
      <c r="H19" s="166">
        <f>SUM(H16)+H8</f>
        <v>2</v>
      </c>
      <c r="I19" s="167">
        <f>SUM(S19)</f>
        <v>2</v>
      </c>
      <c r="J19">
        <f>SUM(T19)</f>
        <v>0</v>
      </c>
      <c r="K19" s="8">
        <f>SUM(U19)</f>
        <v>5</v>
      </c>
      <c r="L19" s="46" t="s">
        <v>5</v>
      </c>
      <c r="M19" s="46"/>
      <c r="N19" s="110">
        <f t="shared" ref="N19:S19" si="7">SUM(N16)+N8</f>
        <v>0</v>
      </c>
      <c r="O19" s="111">
        <f t="shared" si="7"/>
        <v>0</v>
      </c>
      <c r="P19" s="112">
        <f t="shared" si="7"/>
        <v>0</v>
      </c>
      <c r="Q19" s="46">
        <f t="shared" si="7"/>
        <v>0</v>
      </c>
      <c r="R19" s="46">
        <f t="shared" si="7"/>
        <v>2</v>
      </c>
      <c r="S19" s="31">
        <f t="shared" si="7"/>
        <v>2</v>
      </c>
      <c r="T19">
        <v>0</v>
      </c>
      <c r="U19">
        <v>5</v>
      </c>
      <c r="X19" s="113">
        <f t="shared" ref="X19:AB19" si="8">SUM(X16)+X8</f>
        <v>0</v>
      </c>
      <c r="Y19" s="114">
        <f t="shared" si="8"/>
        <v>0</v>
      </c>
      <c r="Z19" s="115">
        <f t="shared" si="8"/>
        <v>0</v>
      </c>
      <c r="AA19" s="16">
        <f t="shared" si="8"/>
        <v>0</v>
      </c>
      <c r="AB19" s="16">
        <f t="shared" si="8"/>
        <v>0</v>
      </c>
      <c r="AC19" s="16">
        <f>SUM(AC16)+AC8</f>
        <v>0</v>
      </c>
      <c r="AD19" s="16">
        <f>SUM(AD16)+AD8</f>
        <v>5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AA20" t="s">
        <v>514</v>
      </c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2</v>
      </c>
      <c r="P23" s="50">
        <v>1</v>
      </c>
      <c r="Q23" s="50">
        <f>SUM(N23:P23)</f>
        <v>3</v>
      </c>
      <c r="R23" s="30"/>
      <c r="S23" s="107"/>
      <c r="V23" s="7" t="s">
        <v>457</v>
      </c>
      <c r="X23" s="26">
        <v>0</v>
      </c>
      <c r="Y23" s="26">
        <v>3</v>
      </c>
      <c r="Z23" s="26">
        <v>1</v>
      </c>
      <c r="AA23" s="26">
        <f>SUM(X23:Z23)</f>
        <v>4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3</v>
      </c>
      <c r="F25" s="162">
        <f>SUM(C25:E25)</f>
        <v>3</v>
      </c>
      <c r="G25" s="30"/>
      <c r="H25" s="162">
        <f>SUM(F25)</f>
        <v>3</v>
      </c>
      <c r="I25" s="50">
        <f>SUM(Q23)</f>
        <v>3</v>
      </c>
      <c r="J25" s="26">
        <f>SUM(AA23)</f>
        <v>4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47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47</v>
      </c>
      <c r="O1" s="30"/>
      <c r="P1" s="30"/>
      <c r="Q1" s="30"/>
      <c r="R1" s="30"/>
      <c r="S1" s="31"/>
      <c r="V1" s="117" t="s">
        <v>3</v>
      </c>
      <c r="W1" s="109" t="s">
        <v>347</v>
      </c>
      <c r="X1" s="137"/>
      <c r="Y1" s="118"/>
      <c r="Z1" t="s">
        <v>47</v>
      </c>
      <c r="AE1" s="16" t="s">
        <v>3</v>
      </c>
      <c r="AF1" s="16" t="s">
        <v>6</v>
      </c>
      <c r="AI1" t="s">
        <v>47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AC2" s="16"/>
      <c r="AD2" s="16"/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2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1</v>
      </c>
      <c r="H8" s="160">
        <f>SUM(C8:G8)</f>
        <v>1</v>
      </c>
      <c r="I8" s="31">
        <f>SUM(S8)</f>
        <v>1</v>
      </c>
      <c r="J8">
        <f>SUM(T8)</f>
        <v>2</v>
      </c>
      <c r="K8" s="8">
        <f>SUM(U8)</f>
        <v>1</v>
      </c>
      <c r="L8" s="30" t="s">
        <v>5</v>
      </c>
      <c r="M8" s="30"/>
      <c r="N8" s="43">
        <f>SUM(N5:N7)</f>
        <v>0</v>
      </c>
      <c r="O8" s="44">
        <f t="shared" ref="O8:R8" si="0">SUM(O5:O7)</f>
        <v>0</v>
      </c>
      <c r="P8" s="44">
        <f t="shared" si="0"/>
        <v>0</v>
      </c>
      <c r="Q8" s="44">
        <f t="shared" si="0"/>
        <v>0</v>
      </c>
      <c r="R8" s="45">
        <f t="shared" si="0"/>
        <v>1</v>
      </c>
      <c r="S8" s="31">
        <f>SUM(N8:R8)</f>
        <v>1</v>
      </c>
      <c r="T8">
        <v>2</v>
      </c>
      <c r="U8">
        <v>1</v>
      </c>
      <c r="V8" s="7" t="s">
        <v>5</v>
      </c>
      <c r="W8" t="s">
        <v>0</v>
      </c>
      <c r="X8" s="13">
        <f>SUM(X5:X7)</f>
        <v>0</v>
      </c>
      <c r="Y8" s="14">
        <f t="shared" ref="Y8:AB8" si="1">SUM(Y5:Y7)</f>
        <v>0</v>
      </c>
      <c r="Z8" s="14">
        <f t="shared" si="1"/>
        <v>0</v>
      </c>
      <c r="AA8" s="14">
        <f t="shared" si="1"/>
        <v>0</v>
      </c>
      <c r="AB8" s="15">
        <f t="shared" si="1"/>
        <v>2</v>
      </c>
      <c r="AC8" s="16">
        <f>SUM(X8:AB8)</f>
        <v>2</v>
      </c>
      <c r="AD8" s="16">
        <v>1</v>
      </c>
      <c r="AE8" t="s">
        <v>5</v>
      </c>
      <c r="AF8" t="s">
        <v>0</v>
      </c>
      <c r="AG8" s="13">
        <f>SUM(AG5:AG7)</f>
        <v>0</v>
      </c>
      <c r="AH8" s="14">
        <f t="shared" ref="AH8:AK8" si="2">SUM(AH5:AH7)</f>
        <v>0</v>
      </c>
      <c r="AI8" s="14">
        <f t="shared" si="2"/>
        <v>0</v>
      </c>
      <c r="AJ8" s="14">
        <f t="shared" si="2"/>
        <v>0</v>
      </c>
      <c r="AK8" s="15">
        <f t="shared" si="2"/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1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1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1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2</v>
      </c>
      <c r="S14" s="31"/>
      <c r="W14" s="8">
        <v>2</v>
      </c>
      <c r="X14" s="12">
        <v>0</v>
      </c>
      <c r="Y14" s="12">
        <v>0</v>
      </c>
      <c r="Z14" s="12">
        <v>1</v>
      </c>
      <c r="AA14" s="12">
        <v>0</v>
      </c>
      <c r="AB14" s="12">
        <v>2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1</v>
      </c>
      <c r="AJ14" s="12">
        <v>2</v>
      </c>
      <c r="AK14" s="12">
        <v>1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1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2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1</v>
      </c>
      <c r="AJ15" s="12">
        <v>1</v>
      </c>
      <c r="AK15" s="12">
        <v>3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3</v>
      </c>
      <c r="H16" s="160">
        <f>SUM(C16:G16)</f>
        <v>3</v>
      </c>
      <c r="I16" s="31">
        <f>SUM(S16)</f>
        <v>4</v>
      </c>
      <c r="J16">
        <f>SUM(T16)</f>
        <v>6</v>
      </c>
      <c r="K16" s="8">
        <f>SUM(U16)</f>
        <v>9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0</v>
      </c>
      <c r="P16" s="44">
        <f t="shared" si="3"/>
        <v>0</v>
      </c>
      <c r="Q16" s="44">
        <f t="shared" si="3"/>
        <v>2</v>
      </c>
      <c r="R16" s="45">
        <f t="shared" si="3"/>
        <v>2</v>
      </c>
      <c r="S16" s="31">
        <f>SUM(N16:R16)</f>
        <v>4</v>
      </c>
      <c r="T16">
        <v>6</v>
      </c>
      <c r="U16">
        <v>9</v>
      </c>
      <c r="V16" s="7" t="s">
        <v>5</v>
      </c>
      <c r="X16" s="13">
        <f t="shared" ref="X16:AB16" si="4">SUM(X13:X15)</f>
        <v>0</v>
      </c>
      <c r="Y16" s="14">
        <f t="shared" si="4"/>
        <v>0</v>
      </c>
      <c r="Z16" s="14">
        <f t="shared" si="4"/>
        <v>2</v>
      </c>
      <c r="AA16" s="14">
        <f t="shared" si="4"/>
        <v>0</v>
      </c>
      <c r="AB16" s="15">
        <f t="shared" si="4"/>
        <v>4</v>
      </c>
      <c r="AC16" s="16">
        <f>SUM(X16:AB16)</f>
        <v>6</v>
      </c>
      <c r="AD16" s="16">
        <v>9</v>
      </c>
      <c r="AE16" t="s">
        <v>5</v>
      </c>
      <c r="AG16" s="13">
        <f t="shared" ref="AG16:AK16" si="5">SUM(AG13:AG15)</f>
        <v>0</v>
      </c>
      <c r="AH16" s="14">
        <f t="shared" si="5"/>
        <v>0</v>
      </c>
      <c r="AI16" s="14">
        <f t="shared" si="5"/>
        <v>2</v>
      </c>
      <c r="AJ16" s="14">
        <f t="shared" si="5"/>
        <v>3</v>
      </c>
      <c r="AK16" s="15">
        <f t="shared" si="5"/>
        <v>4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6">SUM(C16)+C8</f>
        <v>0</v>
      </c>
      <c r="D19" s="186">
        <f t="shared" si="6"/>
        <v>0</v>
      </c>
      <c r="E19" s="178">
        <f t="shared" si="6"/>
        <v>0</v>
      </c>
      <c r="F19" s="169">
        <f t="shared" si="6"/>
        <v>0</v>
      </c>
      <c r="G19" s="169">
        <f t="shared" si="6"/>
        <v>4</v>
      </c>
      <c r="H19" s="166">
        <f t="shared" si="6"/>
        <v>4</v>
      </c>
      <c r="I19" s="167">
        <f>SUM(S19)</f>
        <v>5</v>
      </c>
      <c r="J19">
        <f>SUM(T19)</f>
        <v>8</v>
      </c>
      <c r="K19" s="8">
        <f>SUM(U19)</f>
        <v>10</v>
      </c>
      <c r="L19" s="46" t="s">
        <v>5</v>
      </c>
      <c r="M19" s="46"/>
      <c r="N19" s="110">
        <f>SUM(N16)+N8</f>
        <v>0</v>
      </c>
      <c r="O19" s="111">
        <f>SUM(O16)+O8</f>
        <v>0</v>
      </c>
      <c r="P19" s="112">
        <f t="shared" ref="P19:R19" si="7">SUM(P16)+P8</f>
        <v>0</v>
      </c>
      <c r="Q19" s="46">
        <f t="shared" si="7"/>
        <v>2</v>
      </c>
      <c r="R19" s="46">
        <f t="shared" si="7"/>
        <v>3</v>
      </c>
      <c r="S19" s="31">
        <f>SUM(S16)+S8</f>
        <v>5</v>
      </c>
      <c r="T19">
        <v>8</v>
      </c>
      <c r="U19">
        <v>10</v>
      </c>
      <c r="X19" s="113">
        <f t="shared" ref="X19:AB19" si="8">SUM(X16)+X8</f>
        <v>0</v>
      </c>
      <c r="Y19" s="114">
        <f t="shared" si="8"/>
        <v>0</v>
      </c>
      <c r="Z19" s="115">
        <f t="shared" si="8"/>
        <v>2</v>
      </c>
      <c r="AA19" s="16">
        <f t="shared" si="8"/>
        <v>0</v>
      </c>
      <c r="AB19" s="16">
        <f t="shared" si="8"/>
        <v>6</v>
      </c>
      <c r="AC19" s="16">
        <f>SUM(AC16)+AC8</f>
        <v>8</v>
      </c>
      <c r="AD19" s="16">
        <f>SUM(AD16)+AD8</f>
        <v>10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2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0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D22" sqref="D22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80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80</v>
      </c>
      <c r="O1" s="30"/>
      <c r="P1" s="30"/>
      <c r="Q1" s="30"/>
      <c r="R1" s="30"/>
      <c r="S1" s="31"/>
      <c r="V1" s="117" t="s">
        <v>347</v>
      </c>
      <c r="W1" s="109"/>
      <c r="X1" s="137" t="s">
        <v>80</v>
      </c>
      <c r="Y1" s="118"/>
      <c r="AE1" s="16" t="s">
        <v>6</v>
      </c>
      <c r="AF1" s="16"/>
      <c r="AG1" t="s">
        <v>80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1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2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1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1</v>
      </c>
      <c r="E8" s="44">
        <f>SUM(E5:E7)</f>
        <v>0</v>
      </c>
      <c r="F8" s="44">
        <f>SUM(F5:F7)</f>
        <v>0</v>
      </c>
      <c r="G8" s="45">
        <f>SUM(G5:G7)</f>
        <v>1</v>
      </c>
      <c r="H8" s="160">
        <f>SUM(C8:G8)</f>
        <v>2</v>
      </c>
      <c r="I8" s="31">
        <f>SUM(S8)</f>
        <v>3</v>
      </c>
      <c r="J8">
        <f>SUM(T8)</f>
        <v>2</v>
      </c>
      <c r="K8" s="8">
        <f>SUM(U8)</f>
        <v>1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3</v>
      </c>
      <c r="S8" s="31">
        <f>SUM(N8:R8)</f>
        <v>3</v>
      </c>
      <c r="T8">
        <v>2</v>
      </c>
      <c r="U8">
        <v>1</v>
      </c>
      <c r="V8" s="7" t="s">
        <v>5</v>
      </c>
      <c r="X8" s="13">
        <f>SUM(X5:X7)</f>
        <v>1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2</v>
      </c>
      <c r="AD8" s="16">
        <v>1</v>
      </c>
      <c r="AE8" t="s">
        <v>5</v>
      </c>
      <c r="AG8" s="13">
        <f>SUM(AG5:AG7)</f>
        <v>1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1</v>
      </c>
      <c r="D14" s="161">
        <v>0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0</v>
      </c>
      <c r="Y14" s="12">
        <v>1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1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2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2</v>
      </c>
      <c r="H16" s="160">
        <f>SUM(C16:G16)</f>
        <v>4</v>
      </c>
      <c r="I16" s="31">
        <f>SUM(S16)</f>
        <v>2</v>
      </c>
      <c r="J16">
        <f>SUM(T16)</f>
        <v>1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1</v>
      </c>
      <c r="Q16" s="44">
        <f>SUM(Q13:Q15)</f>
        <v>0</v>
      </c>
      <c r="R16" s="45">
        <f>SUM(R13:R15)</f>
        <v>1</v>
      </c>
      <c r="S16" s="31">
        <f>SUM(N16:R16)</f>
        <v>2</v>
      </c>
      <c r="T16">
        <v>1</v>
      </c>
      <c r="U16">
        <v>0</v>
      </c>
      <c r="V16" s="7" t="s">
        <v>5</v>
      </c>
      <c r="X16" s="13">
        <f>SUM(X13:X15)</f>
        <v>0</v>
      </c>
      <c r="Y16" s="14">
        <f>SUM(Y13:Y15)</f>
        <v>1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1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2</v>
      </c>
      <c r="D19" s="186">
        <f t="shared" si="0"/>
        <v>1</v>
      </c>
      <c r="E19" s="178">
        <f t="shared" si="0"/>
        <v>0</v>
      </c>
      <c r="F19" s="169">
        <f t="shared" si="0"/>
        <v>0</v>
      </c>
      <c r="G19" s="169">
        <f t="shared" si="0"/>
        <v>3</v>
      </c>
      <c r="H19" s="166">
        <f t="shared" si="0"/>
        <v>6</v>
      </c>
      <c r="I19" s="167">
        <f>SUM(S19)</f>
        <v>5</v>
      </c>
      <c r="J19">
        <f>SUM(T19)</f>
        <v>3</v>
      </c>
      <c r="K19" s="8">
        <f>SUM(U19)</f>
        <v>1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1</v>
      </c>
      <c r="Q19" s="46">
        <f t="shared" si="1"/>
        <v>0</v>
      </c>
      <c r="R19" s="46">
        <f t="shared" si="1"/>
        <v>4</v>
      </c>
      <c r="S19" s="31">
        <f t="shared" si="1"/>
        <v>5</v>
      </c>
      <c r="T19">
        <v>3</v>
      </c>
      <c r="U19">
        <v>1</v>
      </c>
      <c r="X19" s="113">
        <f t="shared" ref="X19:AB19" si="2">SUM(X16)+X8</f>
        <v>1</v>
      </c>
      <c r="Y19" s="114">
        <f t="shared" si="2"/>
        <v>1</v>
      </c>
      <c r="Z19" s="115">
        <f t="shared" si="2"/>
        <v>0</v>
      </c>
      <c r="AA19" s="16">
        <f t="shared" si="2"/>
        <v>0</v>
      </c>
      <c r="AB19" s="16">
        <f t="shared" si="2"/>
        <v>1</v>
      </c>
      <c r="AC19" s="16">
        <f>SUM(AC16)+AC8</f>
        <v>3</v>
      </c>
      <c r="AD19" s="16">
        <f>SUM(AD16)+AD8</f>
        <v>1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1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2</v>
      </c>
      <c r="P23" s="50">
        <v>4</v>
      </c>
      <c r="Q23" s="50">
        <f>SUM(N23:P23)</f>
        <v>6</v>
      </c>
      <c r="R23" s="30"/>
      <c r="S23" s="107"/>
      <c r="V23" s="7" t="s">
        <v>457</v>
      </c>
      <c r="X23" s="26">
        <v>1</v>
      </c>
      <c r="Y23" s="26">
        <v>4</v>
      </c>
      <c r="Z23" s="26">
        <v>2</v>
      </c>
      <c r="AA23" s="26">
        <f>SUM(X23:Z23)</f>
        <v>7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0</v>
      </c>
      <c r="E25" s="162">
        <v>2</v>
      </c>
      <c r="F25" s="162">
        <f>SUM(C25:E25)</f>
        <v>3</v>
      </c>
      <c r="G25" s="30"/>
      <c r="H25" s="162">
        <f>SUM(F25)</f>
        <v>3</v>
      </c>
      <c r="I25" s="50">
        <f>SUM(Q23)</f>
        <v>6</v>
      </c>
      <c r="J25" s="26">
        <f>SUM(AA23)</f>
        <v>7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81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81</v>
      </c>
      <c r="O1" s="30"/>
      <c r="P1" s="30"/>
      <c r="Q1" s="30"/>
      <c r="R1" s="30"/>
      <c r="S1" s="31"/>
      <c r="V1" s="117" t="s">
        <v>347</v>
      </c>
      <c r="W1" s="109"/>
      <c r="X1" s="137" t="s">
        <v>81</v>
      </c>
      <c r="Y1" s="118"/>
      <c r="AE1" s="16" t="s">
        <v>6</v>
      </c>
      <c r="AF1" s="16"/>
      <c r="AG1" t="s">
        <v>81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2</v>
      </c>
      <c r="D5" s="161">
        <v>0</v>
      </c>
      <c r="E5" s="161">
        <v>1</v>
      </c>
      <c r="F5" s="161">
        <v>0</v>
      </c>
      <c r="G5" s="161">
        <v>1</v>
      </c>
      <c r="H5" s="160"/>
      <c r="I5" s="31"/>
      <c r="L5" s="32" t="s">
        <v>2</v>
      </c>
      <c r="M5" s="34">
        <v>1</v>
      </c>
      <c r="N5" s="38">
        <v>1</v>
      </c>
      <c r="O5" s="38">
        <v>1</v>
      </c>
      <c r="P5" s="38">
        <v>0</v>
      </c>
      <c r="Q5" s="38">
        <v>1</v>
      </c>
      <c r="R5" s="38">
        <v>0</v>
      </c>
      <c r="S5" s="31"/>
      <c r="V5" s="1" t="s">
        <v>2</v>
      </c>
      <c r="W5" s="3">
        <v>1</v>
      </c>
      <c r="X5" s="12">
        <v>1</v>
      </c>
      <c r="Y5" s="12">
        <v>1</v>
      </c>
      <c r="Z5" s="12">
        <v>0</v>
      </c>
      <c r="AA5" s="12">
        <v>1</v>
      </c>
      <c r="AB5" s="12">
        <v>0</v>
      </c>
      <c r="AC5" s="16"/>
      <c r="AD5" s="16"/>
      <c r="AE5" s="1" t="s">
        <v>2</v>
      </c>
      <c r="AF5" s="3">
        <v>1</v>
      </c>
      <c r="AG5" s="12">
        <v>2</v>
      </c>
      <c r="AH5" s="12">
        <v>0</v>
      </c>
      <c r="AI5" s="12">
        <v>1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2</v>
      </c>
      <c r="D6" s="161">
        <v>1</v>
      </c>
      <c r="E6" s="161">
        <v>0</v>
      </c>
      <c r="F6" s="161">
        <v>0</v>
      </c>
      <c r="G6" s="161">
        <v>5</v>
      </c>
      <c r="H6" s="160"/>
      <c r="I6" s="31"/>
      <c r="L6" s="39"/>
      <c r="M6" s="40">
        <v>2</v>
      </c>
      <c r="N6" s="38">
        <v>0</v>
      </c>
      <c r="O6" s="38">
        <v>1</v>
      </c>
      <c r="P6" s="38">
        <v>0</v>
      </c>
      <c r="Q6" s="38">
        <v>1</v>
      </c>
      <c r="R6" s="38">
        <v>4</v>
      </c>
      <c r="S6" s="31"/>
      <c r="W6" s="8">
        <v>2</v>
      </c>
      <c r="X6" s="12">
        <v>1</v>
      </c>
      <c r="Y6" s="12">
        <v>0</v>
      </c>
      <c r="Z6" s="12">
        <v>0</v>
      </c>
      <c r="AA6" s="12">
        <v>0</v>
      </c>
      <c r="AB6" s="12">
        <v>6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3</v>
      </c>
    </row>
    <row r="7" spans="1:37" x14ac:dyDescent="0.25">
      <c r="A7" s="41"/>
      <c r="B7" s="42">
        <v>3</v>
      </c>
      <c r="C7" s="161">
        <v>3</v>
      </c>
      <c r="D7" s="161">
        <v>2</v>
      </c>
      <c r="E7" s="161">
        <v>1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1</v>
      </c>
      <c r="O7" s="38">
        <v>3</v>
      </c>
      <c r="P7" s="38">
        <v>0</v>
      </c>
      <c r="Q7" s="38">
        <v>0</v>
      </c>
      <c r="R7" s="38">
        <v>2</v>
      </c>
      <c r="S7" s="31"/>
      <c r="V7" s="9"/>
      <c r="W7" s="10">
        <v>3</v>
      </c>
      <c r="X7" s="12">
        <v>2</v>
      </c>
      <c r="Y7" s="12">
        <v>1</v>
      </c>
      <c r="Z7" s="12">
        <v>1</v>
      </c>
      <c r="AA7" s="12">
        <v>0</v>
      </c>
      <c r="AB7" s="12">
        <v>3</v>
      </c>
      <c r="AC7" s="16"/>
      <c r="AD7" s="16"/>
      <c r="AE7" s="9"/>
      <c r="AF7" s="10">
        <v>3</v>
      </c>
      <c r="AG7" s="12">
        <v>3</v>
      </c>
      <c r="AH7" s="12">
        <v>2</v>
      </c>
      <c r="AI7" s="12">
        <v>1</v>
      </c>
      <c r="AJ7" s="12">
        <v>1</v>
      </c>
      <c r="AK7" s="12">
        <v>1</v>
      </c>
    </row>
    <row r="8" spans="1:37" x14ac:dyDescent="0.25">
      <c r="A8" s="30" t="s">
        <v>5</v>
      </c>
      <c r="B8" s="30"/>
      <c r="C8" s="43">
        <f>SUM(C5:C7)</f>
        <v>7</v>
      </c>
      <c r="D8" s="44">
        <f>SUM(D5:D7)</f>
        <v>3</v>
      </c>
      <c r="E8" s="44">
        <f>SUM(E5:E7)</f>
        <v>2</v>
      </c>
      <c r="F8" s="44">
        <f>SUM(F5:F7)</f>
        <v>0</v>
      </c>
      <c r="G8" s="45">
        <f>SUM(G5:G7)</f>
        <v>7</v>
      </c>
      <c r="H8" s="160">
        <f>SUM(C8:G8)</f>
        <v>19</v>
      </c>
      <c r="I8" s="31">
        <f>SUM(S8)</f>
        <v>15</v>
      </c>
      <c r="J8">
        <f>SUM(T8)</f>
        <v>17</v>
      </c>
      <c r="K8" s="8">
        <f>SUM(U8)</f>
        <v>14</v>
      </c>
      <c r="L8" s="30" t="s">
        <v>5</v>
      </c>
      <c r="M8" s="30"/>
      <c r="N8" s="43">
        <f>SUM(N5:N7)</f>
        <v>2</v>
      </c>
      <c r="O8" s="44">
        <f>SUM(O5:O7)</f>
        <v>5</v>
      </c>
      <c r="P8" s="44">
        <f>SUM(P5:P7)</f>
        <v>0</v>
      </c>
      <c r="Q8" s="44">
        <f>SUM(Q5:Q7)</f>
        <v>2</v>
      </c>
      <c r="R8" s="45">
        <f>SUM(R5:R7)</f>
        <v>6</v>
      </c>
      <c r="S8" s="31">
        <f>SUM(N8:R8)</f>
        <v>15</v>
      </c>
      <c r="T8">
        <v>17</v>
      </c>
      <c r="U8">
        <v>14</v>
      </c>
      <c r="V8" s="7" t="s">
        <v>5</v>
      </c>
      <c r="X8" s="13">
        <f>SUM(X5:X7)</f>
        <v>4</v>
      </c>
      <c r="Y8" s="14">
        <f>SUM(Y5:Y7)</f>
        <v>2</v>
      </c>
      <c r="Z8" s="14">
        <f>SUM(Z5:Z7)</f>
        <v>1</v>
      </c>
      <c r="AA8" s="14">
        <f>SUM(AA5:AA7)</f>
        <v>1</v>
      </c>
      <c r="AB8" s="15">
        <f>SUM(AB5:AB7)</f>
        <v>9</v>
      </c>
      <c r="AC8" s="16">
        <f>SUM(X8:AB8)</f>
        <v>17</v>
      </c>
      <c r="AD8" s="16">
        <v>14</v>
      </c>
      <c r="AE8" t="s">
        <v>5</v>
      </c>
      <c r="AG8" s="13">
        <f>SUM(AG5:AG7)</f>
        <v>5</v>
      </c>
      <c r="AH8" s="14">
        <f>SUM(AH5:AH7)</f>
        <v>2</v>
      </c>
      <c r="AI8" s="14">
        <f>SUM(AI5:AI7)</f>
        <v>2</v>
      </c>
      <c r="AJ8" s="14">
        <f>SUM(AJ5:AJ7)</f>
        <v>1</v>
      </c>
      <c r="AK8" s="15">
        <f>SUM(AK5:AK7)</f>
        <v>4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1</v>
      </c>
      <c r="F13" s="161">
        <v>1</v>
      </c>
      <c r="G13" s="161">
        <v>1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2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2</v>
      </c>
      <c r="Z13" s="12">
        <v>1</v>
      </c>
      <c r="AA13" s="12">
        <v>0</v>
      </c>
      <c r="AB13" s="12">
        <v>2</v>
      </c>
      <c r="AC13" s="16"/>
      <c r="AD13" s="16"/>
      <c r="AE13" s="1" t="s">
        <v>2</v>
      </c>
      <c r="AF13" s="3">
        <v>1</v>
      </c>
      <c r="AG13" s="12">
        <v>0</v>
      </c>
      <c r="AH13" s="12">
        <v>1</v>
      </c>
      <c r="AI13" s="12">
        <v>1</v>
      </c>
      <c r="AJ13" s="12">
        <v>0</v>
      </c>
      <c r="AK13" s="12">
        <v>2</v>
      </c>
    </row>
    <row r="14" spans="1:37" x14ac:dyDescent="0.25">
      <c r="A14" s="39"/>
      <c r="B14" s="40">
        <v>2</v>
      </c>
      <c r="C14" s="161">
        <v>2</v>
      </c>
      <c r="D14" s="161">
        <v>0</v>
      </c>
      <c r="E14" s="161">
        <v>1</v>
      </c>
      <c r="F14" s="161">
        <v>4</v>
      </c>
      <c r="G14" s="161">
        <v>10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2</v>
      </c>
      <c r="Q14" s="38">
        <v>2</v>
      </c>
      <c r="R14" s="38">
        <v>8</v>
      </c>
      <c r="S14" s="31"/>
      <c r="W14" s="8">
        <v>2</v>
      </c>
      <c r="X14" s="12">
        <v>1</v>
      </c>
      <c r="Y14" s="12">
        <v>0</v>
      </c>
      <c r="Z14" s="12">
        <v>1</v>
      </c>
      <c r="AA14" s="12">
        <v>0</v>
      </c>
      <c r="AB14" s="12">
        <v>9</v>
      </c>
      <c r="AC14" s="16"/>
      <c r="AD14" s="16"/>
      <c r="AE14" s="7"/>
      <c r="AF14" s="8">
        <v>2</v>
      </c>
      <c r="AG14" s="12">
        <v>1</v>
      </c>
      <c r="AH14" s="12">
        <v>1</v>
      </c>
      <c r="AI14" s="12">
        <v>2</v>
      </c>
      <c r="AJ14" s="12">
        <v>0</v>
      </c>
      <c r="AK14" s="12">
        <v>7</v>
      </c>
    </row>
    <row r="15" spans="1:37" x14ac:dyDescent="0.25">
      <c r="A15" s="41"/>
      <c r="B15" s="42">
        <v>3</v>
      </c>
      <c r="C15" s="161">
        <v>1</v>
      </c>
      <c r="D15" s="161">
        <v>2</v>
      </c>
      <c r="E15" s="161">
        <v>1</v>
      </c>
      <c r="F15" s="161">
        <v>0</v>
      </c>
      <c r="G15" s="161">
        <v>2</v>
      </c>
      <c r="H15" s="160"/>
      <c r="I15" s="31"/>
      <c r="L15" s="41"/>
      <c r="M15" s="42">
        <v>3</v>
      </c>
      <c r="N15" s="38">
        <v>2</v>
      </c>
      <c r="O15" s="38">
        <v>0</v>
      </c>
      <c r="P15" s="38">
        <v>1</v>
      </c>
      <c r="Q15" s="38">
        <v>0</v>
      </c>
      <c r="R15" s="38">
        <v>5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5</v>
      </c>
      <c r="AC15" s="16"/>
      <c r="AD15" s="16"/>
      <c r="AE15" s="9"/>
      <c r="AF15" s="10">
        <v>3</v>
      </c>
      <c r="AG15" s="12">
        <v>1</v>
      </c>
      <c r="AH15" s="12">
        <v>3</v>
      </c>
      <c r="AI15" s="12">
        <v>1</v>
      </c>
      <c r="AJ15" s="12">
        <v>2</v>
      </c>
      <c r="AK15" s="12">
        <v>8</v>
      </c>
    </row>
    <row r="16" spans="1:37" x14ac:dyDescent="0.25">
      <c r="A16" s="30" t="s">
        <v>5</v>
      </c>
      <c r="B16" s="30"/>
      <c r="C16" s="43">
        <f>SUM(C13:C15)</f>
        <v>3</v>
      </c>
      <c r="D16" s="44">
        <f>SUM(D13:D15)</f>
        <v>2</v>
      </c>
      <c r="E16" s="44">
        <f>SUM(E13:E15)</f>
        <v>3</v>
      </c>
      <c r="F16" s="44">
        <f>SUM(F13:F15)</f>
        <v>5</v>
      </c>
      <c r="G16" s="45">
        <f>SUM(G13:G15)</f>
        <v>13</v>
      </c>
      <c r="H16" s="160">
        <f>SUM(C16:G16)</f>
        <v>26</v>
      </c>
      <c r="I16" s="31">
        <f>SUM(S16)</f>
        <v>22</v>
      </c>
      <c r="J16">
        <f>SUM(T16)</f>
        <v>21</v>
      </c>
      <c r="K16" s="8">
        <f>SUM(U16)</f>
        <v>30</v>
      </c>
      <c r="L16" s="30" t="s">
        <v>5</v>
      </c>
      <c r="M16" s="30"/>
      <c r="N16" s="43">
        <f>SUM(N13:N15)</f>
        <v>2</v>
      </c>
      <c r="O16" s="44">
        <f>SUM(O13:O15)</f>
        <v>0</v>
      </c>
      <c r="P16" s="44">
        <f>SUM(P13:P15)</f>
        <v>3</v>
      </c>
      <c r="Q16" s="44">
        <f>SUM(Q13:Q15)</f>
        <v>4</v>
      </c>
      <c r="R16" s="45">
        <f>SUM(R13:R15)</f>
        <v>13</v>
      </c>
      <c r="S16" s="31">
        <f>SUM(N16:R16)</f>
        <v>22</v>
      </c>
      <c r="T16">
        <v>21</v>
      </c>
      <c r="U16">
        <v>30</v>
      </c>
      <c r="V16" s="7" t="s">
        <v>5</v>
      </c>
      <c r="X16" s="13">
        <f>SUM(X13:X15)</f>
        <v>1</v>
      </c>
      <c r="Y16" s="14">
        <f>SUM(Y13:Y15)</f>
        <v>2</v>
      </c>
      <c r="Z16" s="14">
        <f>SUM(Z13:Z15)</f>
        <v>2</v>
      </c>
      <c r="AA16" s="14">
        <f>SUM(AA13:AA15)</f>
        <v>0</v>
      </c>
      <c r="AB16" s="15">
        <f>SUM(AB13:AB15)</f>
        <v>16</v>
      </c>
      <c r="AC16" s="16">
        <f>SUM(X16:AB16)</f>
        <v>21</v>
      </c>
      <c r="AD16" s="16">
        <v>30</v>
      </c>
      <c r="AE16" t="s">
        <v>5</v>
      </c>
      <c r="AG16" s="13">
        <f>SUM(AG13:AG15)</f>
        <v>2</v>
      </c>
      <c r="AH16" s="14">
        <f>SUM(AH13:AH15)</f>
        <v>5</v>
      </c>
      <c r="AI16" s="14">
        <f>SUM(AI13:AI15)</f>
        <v>4</v>
      </c>
      <c r="AJ16" s="14">
        <f>SUM(AJ13:AJ15)</f>
        <v>2</v>
      </c>
      <c r="AK16" s="15">
        <f>SUM(AK13:AK15)</f>
        <v>17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10</v>
      </c>
      <c r="D19" s="186">
        <f t="shared" si="0"/>
        <v>5</v>
      </c>
      <c r="E19" s="178">
        <f t="shared" si="0"/>
        <v>5</v>
      </c>
      <c r="F19" s="169">
        <f t="shared" si="0"/>
        <v>5</v>
      </c>
      <c r="G19" s="169">
        <f t="shared" si="0"/>
        <v>20</v>
      </c>
      <c r="H19" s="166">
        <f t="shared" si="0"/>
        <v>45</v>
      </c>
      <c r="I19" s="167">
        <f>SUM(S19)</f>
        <v>37</v>
      </c>
      <c r="J19">
        <f>SUM(T19)</f>
        <v>38</v>
      </c>
      <c r="K19" s="8">
        <f>SUM(U19)</f>
        <v>44</v>
      </c>
      <c r="L19" s="46" t="s">
        <v>5</v>
      </c>
      <c r="M19" s="46"/>
      <c r="N19" s="110">
        <f t="shared" ref="N19:S19" si="1">SUM(N16)+N8</f>
        <v>4</v>
      </c>
      <c r="O19" s="111">
        <f t="shared" si="1"/>
        <v>5</v>
      </c>
      <c r="P19" s="112">
        <f t="shared" si="1"/>
        <v>3</v>
      </c>
      <c r="Q19" s="46">
        <f t="shared" si="1"/>
        <v>6</v>
      </c>
      <c r="R19" s="46">
        <f t="shared" si="1"/>
        <v>19</v>
      </c>
      <c r="S19" s="31">
        <f t="shared" si="1"/>
        <v>37</v>
      </c>
      <c r="T19">
        <v>38</v>
      </c>
      <c r="U19">
        <v>44</v>
      </c>
      <c r="X19" s="113">
        <f t="shared" ref="X19:AB19" si="2">SUM(X16)+X8</f>
        <v>5</v>
      </c>
      <c r="Y19" s="114">
        <f t="shared" si="2"/>
        <v>4</v>
      </c>
      <c r="Z19" s="115">
        <f t="shared" si="2"/>
        <v>3</v>
      </c>
      <c r="AA19" s="16">
        <f t="shared" si="2"/>
        <v>1</v>
      </c>
      <c r="AB19" s="16">
        <f t="shared" si="2"/>
        <v>25</v>
      </c>
      <c r="AC19" s="16">
        <f>SUM(AC16)+AC8</f>
        <v>38</v>
      </c>
      <c r="AD19" s="16">
        <f>SUM(AD16)+AD8</f>
        <v>44</v>
      </c>
    </row>
    <row r="20" spans="1:30" x14ac:dyDescent="0.25">
      <c r="A20" s="177" t="s">
        <v>451</v>
      </c>
      <c r="B20" s="181">
        <v>2012</v>
      </c>
      <c r="C20" s="170">
        <f>SUM(N19)</f>
        <v>4</v>
      </c>
      <c r="D20" s="171">
        <f>SUM(O19)</f>
        <v>5</v>
      </c>
      <c r="E20" s="172">
        <f>SUM(P19)</f>
        <v>3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5</v>
      </c>
      <c r="D21" s="174">
        <f>SUM(Y19)</f>
        <v>4</v>
      </c>
      <c r="E21" s="175">
        <f>SUM(Z19)</f>
        <v>3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40</v>
      </c>
      <c r="O23" s="50">
        <v>31</v>
      </c>
      <c r="P23" s="50">
        <v>22</v>
      </c>
      <c r="Q23" s="50">
        <f>SUM(N23:P23)</f>
        <v>93</v>
      </c>
      <c r="R23" s="30"/>
      <c r="S23" s="107"/>
      <c r="V23" s="7" t="s">
        <v>457</v>
      </c>
      <c r="X23" s="26">
        <v>27</v>
      </c>
      <c r="Y23" s="26">
        <v>12</v>
      </c>
      <c r="Z23" s="26">
        <v>12</v>
      </c>
      <c r="AA23" s="26">
        <f>SUM(X23:Z23)</f>
        <v>51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43</v>
      </c>
      <c r="D25" s="162">
        <v>33</v>
      </c>
      <c r="E25" s="162">
        <v>29</v>
      </c>
      <c r="F25" s="162">
        <f>SUM(C25:E25)</f>
        <v>105</v>
      </c>
      <c r="G25" s="30"/>
      <c r="H25" s="162">
        <f>SUM(F25)</f>
        <v>105</v>
      </c>
      <c r="I25" s="50">
        <f>SUM(Q23)</f>
        <v>93</v>
      </c>
      <c r="J25" s="26">
        <f>SUM(AA23)</f>
        <v>51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85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85</v>
      </c>
      <c r="O1" s="30"/>
      <c r="P1" s="30"/>
      <c r="Q1" s="30"/>
      <c r="R1" s="30"/>
      <c r="S1" s="31"/>
      <c r="V1" s="117" t="s">
        <v>347</v>
      </c>
      <c r="W1" s="109"/>
      <c r="X1" s="137" t="s">
        <v>85</v>
      </c>
      <c r="Y1" s="118"/>
      <c r="AE1" s="16" t="s">
        <v>6</v>
      </c>
      <c r="AF1" s="16"/>
      <c r="AG1" t="s">
        <v>85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1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1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1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1</v>
      </c>
      <c r="G8" s="45">
        <f>SUM(G5:G7)</f>
        <v>1</v>
      </c>
      <c r="H8" s="160">
        <f>SUM(C8:G8)</f>
        <v>2</v>
      </c>
      <c r="I8" s="31">
        <f>SUM(S8)</f>
        <v>2</v>
      </c>
      <c r="J8">
        <f>SUM(T8)</f>
        <v>2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1</v>
      </c>
      <c r="Q8" s="44">
        <f>SUM(Q5:Q7)</f>
        <v>0</v>
      </c>
      <c r="R8" s="45">
        <f>SUM(R5:R7)</f>
        <v>1</v>
      </c>
      <c r="S8" s="31">
        <f>SUM(N8:R8)</f>
        <v>2</v>
      </c>
      <c r="T8">
        <v>2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1</v>
      </c>
      <c r="AA8" s="14">
        <f>SUM(AA5:AA7)</f>
        <v>0</v>
      </c>
      <c r="AB8" s="15">
        <f>SUM(AB5:AB7)</f>
        <v>1</v>
      </c>
      <c r="AC8" s="16">
        <f>SUM(X8:AB8)</f>
        <v>2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1</v>
      </c>
      <c r="E13" s="161">
        <v>1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1</v>
      </c>
      <c r="P13" s="38">
        <v>1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2</v>
      </c>
      <c r="Y13" s="12">
        <v>1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2</v>
      </c>
      <c r="AH13" s="12">
        <v>1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1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1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2</v>
      </c>
      <c r="D16" s="44">
        <f>SUM(D13:D15)</f>
        <v>2</v>
      </c>
      <c r="E16" s="44">
        <f>SUM(E13:E15)</f>
        <v>1</v>
      </c>
      <c r="F16" s="44">
        <f>SUM(F13:F15)</f>
        <v>0</v>
      </c>
      <c r="G16" s="45">
        <f>SUM(G13:G15)</f>
        <v>0</v>
      </c>
      <c r="H16" s="160">
        <f>SUM(C16:G16)</f>
        <v>5</v>
      </c>
      <c r="I16" s="31">
        <f>SUM(S16)</f>
        <v>2</v>
      </c>
      <c r="J16">
        <f>SUM(T16)</f>
        <v>4</v>
      </c>
      <c r="K16" s="8">
        <f>SUM(U16)</f>
        <v>4</v>
      </c>
      <c r="L16" s="30" t="s">
        <v>5</v>
      </c>
      <c r="M16" s="30"/>
      <c r="N16" s="43">
        <f>SUM(N13:N15)</f>
        <v>0</v>
      </c>
      <c r="O16" s="44">
        <f>SUM(O13:O15)</f>
        <v>1</v>
      </c>
      <c r="P16" s="44">
        <f>SUM(P13:P15)</f>
        <v>1</v>
      </c>
      <c r="Q16" s="44">
        <f>SUM(Q13:Q15)</f>
        <v>0</v>
      </c>
      <c r="R16" s="45">
        <f>SUM(R13:R15)</f>
        <v>0</v>
      </c>
      <c r="S16" s="31">
        <f>SUM(N16:R16)</f>
        <v>2</v>
      </c>
      <c r="T16">
        <v>4</v>
      </c>
      <c r="U16">
        <v>4</v>
      </c>
      <c r="V16" s="7" t="s">
        <v>5</v>
      </c>
      <c r="X16" s="13">
        <f>SUM(X13:X15)</f>
        <v>2</v>
      </c>
      <c r="Y16" s="14">
        <f>SUM(Y13:Y15)</f>
        <v>2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4</v>
      </c>
      <c r="AD16" s="16">
        <v>4</v>
      </c>
      <c r="AE16" t="s">
        <v>5</v>
      </c>
      <c r="AG16" s="13">
        <f>SUM(AG13:AG15)</f>
        <v>3</v>
      </c>
      <c r="AH16" s="14">
        <f>SUM(AH13:AH15)</f>
        <v>1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2</v>
      </c>
      <c r="D19" s="186">
        <f t="shared" si="0"/>
        <v>2</v>
      </c>
      <c r="E19" s="178">
        <f t="shared" si="0"/>
        <v>1</v>
      </c>
      <c r="F19" s="169">
        <f t="shared" si="0"/>
        <v>1</v>
      </c>
      <c r="G19" s="169">
        <f t="shared" si="0"/>
        <v>1</v>
      </c>
      <c r="H19" s="166">
        <f t="shared" si="0"/>
        <v>7</v>
      </c>
      <c r="I19" s="167">
        <f>SUM(S19)</f>
        <v>4</v>
      </c>
      <c r="J19">
        <f>SUM(T19)</f>
        <v>6</v>
      </c>
      <c r="K19" s="8">
        <f>SUM(U19)</f>
        <v>4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1</v>
      </c>
      <c r="P19" s="112">
        <f t="shared" si="1"/>
        <v>2</v>
      </c>
      <c r="Q19" s="46">
        <f t="shared" si="1"/>
        <v>0</v>
      </c>
      <c r="R19" s="46">
        <f t="shared" si="1"/>
        <v>1</v>
      </c>
      <c r="S19" s="31">
        <f t="shared" si="1"/>
        <v>4</v>
      </c>
      <c r="T19">
        <v>6</v>
      </c>
      <c r="U19">
        <v>4</v>
      </c>
      <c r="X19" s="113">
        <f t="shared" ref="X19:AB19" si="2">SUM(X16)+X8</f>
        <v>2</v>
      </c>
      <c r="Y19" s="114">
        <f t="shared" si="2"/>
        <v>2</v>
      </c>
      <c r="Z19" s="115">
        <f t="shared" si="2"/>
        <v>1</v>
      </c>
      <c r="AA19" s="16">
        <f t="shared" si="2"/>
        <v>0</v>
      </c>
      <c r="AB19" s="16">
        <f t="shared" si="2"/>
        <v>1</v>
      </c>
      <c r="AC19" s="16">
        <f>SUM(AC16)+AC8</f>
        <v>6</v>
      </c>
      <c r="AD19" s="16">
        <f>SUM(AD16)+AD8</f>
        <v>4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1</v>
      </c>
      <c r="E20" s="172">
        <f>SUM(P19)</f>
        <v>2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2</v>
      </c>
      <c r="D21" s="174">
        <f>SUM(Y19)</f>
        <v>2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2</v>
      </c>
      <c r="O23" s="50">
        <v>4</v>
      </c>
      <c r="P23" s="50">
        <v>4</v>
      </c>
      <c r="Q23" s="50">
        <f>SUM(N23:P23)</f>
        <v>10</v>
      </c>
      <c r="R23" s="30"/>
      <c r="S23" s="107"/>
      <c r="V23" s="7" t="s">
        <v>457</v>
      </c>
      <c r="X23" s="26">
        <v>12</v>
      </c>
      <c r="Y23" s="26">
        <v>7</v>
      </c>
      <c r="Z23" s="26">
        <v>4</v>
      </c>
      <c r="AA23" s="26">
        <f>SUM(X23:Z23)</f>
        <v>23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2</v>
      </c>
      <c r="D25" s="162">
        <v>3</v>
      </c>
      <c r="E25" s="162">
        <v>2</v>
      </c>
      <c r="F25" s="162">
        <f>SUM(C25:E25)</f>
        <v>7</v>
      </c>
      <c r="G25" s="30"/>
      <c r="H25" s="162">
        <f>SUM(F25)</f>
        <v>7</v>
      </c>
      <c r="I25" s="50">
        <f>SUM(Q23)</f>
        <v>10</v>
      </c>
      <c r="J25" s="26">
        <f>SUM(AA23)</f>
        <v>23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104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104</v>
      </c>
      <c r="O1" s="30"/>
      <c r="P1" s="30"/>
      <c r="Q1" s="30"/>
      <c r="R1" s="30"/>
      <c r="S1" s="31"/>
      <c r="V1" s="117" t="s">
        <v>347</v>
      </c>
      <c r="W1" s="109"/>
      <c r="X1" s="137" t="s">
        <v>104</v>
      </c>
      <c r="Y1" s="118"/>
      <c r="AE1" s="16" t="s">
        <v>6</v>
      </c>
      <c r="AF1" s="16"/>
      <c r="AG1" t="s">
        <v>104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1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1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0</v>
      </c>
      <c r="U8">
        <v>1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1</v>
      </c>
      <c r="AE8" t="s">
        <v>5</v>
      </c>
      <c r="AG8" s="13">
        <f>SUM(AG5:AG7)</f>
        <v>0</v>
      </c>
      <c r="AH8" s="14">
        <f>SUM(AH5:AH7)</f>
        <v>1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1</v>
      </c>
      <c r="I16" s="31">
        <f>SUM(S16)</f>
        <v>0</v>
      </c>
      <c r="J16">
        <f>SUM(T16)</f>
        <v>0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0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1</v>
      </c>
      <c r="H19" s="166">
        <f t="shared" si="0"/>
        <v>1</v>
      </c>
      <c r="I19" s="167">
        <f>SUM(S19)</f>
        <v>0</v>
      </c>
      <c r="J19">
        <f>SUM(T19)</f>
        <v>0</v>
      </c>
      <c r="K19" s="8">
        <f>SUM(U19)</f>
        <v>1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0</v>
      </c>
      <c r="T19">
        <v>0</v>
      </c>
      <c r="U19">
        <v>1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0</v>
      </c>
      <c r="AC19" s="16">
        <f>SUM(AC16)+AC8</f>
        <v>0</v>
      </c>
      <c r="AD19" s="16">
        <f>SUM(AD16)+AD8</f>
        <v>1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AA20" t="s">
        <v>391</v>
      </c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0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485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485</v>
      </c>
      <c r="O1" s="30"/>
      <c r="P1" s="30"/>
      <c r="Q1" s="30"/>
      <c r="R1" s="30"/>
      <c r="S1" s="31"/>
      <c r="V1" s="117" t="s">
        <v>347</v>
      </c>
      <c r="W1" s="109"/>
      <c r="X1" s="137" t="s">
        <v>485</v>
      </c>
      <c r="Y1" s="118"/>
      <c r="AE1" s="16" t="s">
        <v>6</v>
      </c>
      <c r="AF1" s="16"/>
      <c r="AG1" t="s">
        <v>486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0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1</v>
      </c>
      <c r="H8" s="160">
        <f>SUM(C8:G8)</f>
        <v>2</v>
      </c>
      <c r="I8" s="31">
        <f>SUM(S8)</f>
        <v>1</v>
      </c>
      <c r="J8">
        <f>SUM(T8)</f>
        <v>1</v>
      </c>
      <c r="K8" s="8">
        <f>SUM(U8)</f>
        <v>0</v>
      </c>
      <c r="L8" s="30" t="s">
        <v>5</v>
      </c>
      <c r="M8" s="30"/>
      <c r="N8" s="43">
        <f>SUM(N5:N7)</f>
        <v>1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1</v>
      </c>
      <c r="T8">
        <v>1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1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1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3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2</v>
      </c>
      <c r="H16" s="160">
        <f>SUM(C16:G16)</f>
        <v>2</v>
      </c>
      <c r="I16" s="31">
        <f>SUM(S16)</f>
        <v>3</v>
      </c>
      <c r="J16">
        <f>SUM(T16)</f>
        <v>4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1</v>
      </c>
      <c r="P16" s="44">
        <f>SUM(P13:P15)</f>
        <v>0</v>
      </c>
      <c r="Q16" s="44">
        <f>SUM(Q13:Q15)</f>
        <v>0</v>
      </c>
      <c r="R16" s="45">
        <f>SUM(R13:R15)</f>
        <v>2</v>
      </c>
      <c r="S16" s="31">
        <f>SUM(N16:R16)</f>
        <v>3</v>
      </c>
      <c r="T16">
        <v>4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4</v>
      </c>
      <c r="AC16" s="16">
        <f>SUM(X16:AB16)</f>
        <v>4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3</v>
      </c>
      <c r="H19" s="166">
        <f t="shared" si="0"/>
        <v>4</v>
      </c>
      <c r="I19" s="167">
        <f>SUM(S19)</f>
        <v>4</v>
      </c>
      <c r="J19">
        <f>SUM(T19)</f>
        <v>5</v>
      </c>
      <c r="K19" s="8">
        <f>SUM(U19)</f>
        <v>0</v>
      </c>
      <c r="L19" s="46" t="s">
        <v>5</v>
      </c>
      <c r="M19" s="46"/>
      <c r="N19" s="110">
        <f t="shared" ref="N19:S19" si="1">SUM(N16)+N8</f>
        <v>1</v>
      </c>
      <c r="O19" s="111">
        <f t="shared" si="1"/>
        <v>1</v>
      </c>
      <c r="P19" s="112">
        <f t="shared" si="1"/>
        <v>0</v>
      </c>
      <c r="Q19" s="46">
        <f t="shared" si="1"/>
        <v>0</v>
      </c>
      <c r="R19" s="46">
        <f t="shared" si="1"/>
        <v>2</v>
      </c>
      <c r="S19" s="31">
        <f t="shared" si="1"/>
        <v>4</v>
      </c>
      <c r="T19">
        <v>5</v>
      </c>
      <c r="U19">
        <v>0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5</v>
      </c>
      <c r="AC19" s="16">
        <f>SUM(AC16)+AC8</f>
        <v>5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1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AA20" t="s">
        <v>391</v>
      </c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2</v>
      </c>
      <c r="P23" s="50">
        <v>2</v>
      </c>
      <c r="Q23" s="50">
        <f>SUM(N23:P23)</f>
        <v>4</v>
      </c>
      <c r="R23" s="30"/>
      <c r="S23" s="107"/>
      <c r="V23" s="7" t="s">
        <v>457</v>
      </c>
      <c r="X23" s="26">
        <v>0</v>
      </c>
      <c r="Y23" s="26">
        <v>3</v>
      </c>
      <c r="Z23" s="26">
        <v>1</v>
      </c>
      <c r="AA23" s="26">
        <f>SUM(X23:Z23)</f>
        <v>4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1</v>
      </c>
      <c r="E25" s="162">
        <v>3</v>
      </c>
      <c r="F25" s="162">
        <f>SUM(C25:E25)</f>
        <v>4</v>
      </c>
      <c r="G25" s="30"/>
      <c r="H25" s="162">
        <f>SUM(F25)</f>
        <v>4</v>
      </c>
      <c r="I25" s="50">
        <f>SUM(Q23)</f>
        <v>4</v>
      </c>
      <c r="J25" s="26">
        <f>SUM(AA23)</f>
        <v>4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143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143</v>
      </c>
      <c r="O1" s="30"/>
      <c r="P1" s="30"/>
      <c r="Q1" s="30"/>
      <c r="R1" s="30"/>
      <c r="S1" s="31"/>
      <c r="V1" s="117" t="s">
        <v>347</v>
      </c>
      <c r="W1" s="109"/>
      <c r="X1" s="137" t="s">
        <v>143</v>
      </c>
      <c r="Y1" s="118"/>
      <c r="AE1" s="16" t="s">
        <v>6</v>
      </c>
      <c r="AF1" s="16"/>
      <c r="AG1" t="s">
        <v>143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4</v>
      </c>
      <c r="D5" s="161">
        <v>2</v>
      </c>
      <c r="E5" s="161">
        <v>1</v>
      </c>
      <c r="F5" s="161">
        <v>1</v>
      </c>
      <c r="G5" s="161">
        <v>0</v>
      </c>
      <c r="H5" s="160"/>
      <c r="I5" s="31"/>
      <c r="L5" s="32" t="s">
        <v>2</v>
      </c>
      <c r="M5" s="34">
        <v>1</v>
      </c>
      <c r="N5" s="38">
        <v>4</v>
      </c>
      <c r="O5" s="38">
        <v>1</v>
      </c>
      <c r="P5" s="38">
        <v>1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2</v>
      </c>
      <c r="Y5" s="12">
        <v>1</v>
      </c>
      <c r="Z5" s="12">
        <v>1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1</v>
      </c>
      <c r="AH5" s="12">
        <v>1</v>
      </c>
      <c r="AI5" s="12">
        <v>0</v>
      </c>
      <c r="AJ5" s="12">
        <v>0</v>
      </c>
      <c r="AK5" s="12">
        <v>2</v>
      </c>
    </row>
    <row r="6" spans="1:37" x14ac:dyDescent="0.25">
      <c r="A6" s="39"/>
      <c r="B6" s="40">
        <v>2</v>
      </c>
      <c r="C6" s="161">
        <v>3</v>
      </c>
      <c r="D6" s="161">
        <v>2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5</v>
      </c>
      <c r="P6" s="38">
        <v>1</v>
      </c>
      <c r="Q6" s="38">
        <v>1</v>
      </c>
      <c r="R6" s="38">
        <v>1</v>
      </c>
      <c r="S6" s="31"/>
      <c r="W6" s="8">
        <v>2</v>
      </c>
      <c r="X6" s="12">
        <v>2</v>
      </c>
      <c r="Y6" s="12">
        <v>1</v>
      </c>
      <c r="Z6" s="12">
        <v>2</v>
      </c>
      <c r="AA6" s="12">
        <v>0</v>
      </c>
      <c r="AB6" s="12">
        <v>6</v>
      </c>
      <c r="AC6" s="16"/>
      <c r="AD6" s="16"/>
      <c r="AE6" s="7"/>
      <c r="AF6" s="8">
        <v>2</v>
      </c>
      <c r="AG6" s="12">
        <v>3</v>
      </c>
      <c r="AH6" s="12">
        <v>2</v>
      </c>
      <c r="AI6" s="12">
        <v>1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0</v>
      </c>
      <c r="D7" s="161">
        <v>1</v>
      </c>
      <c r="E7" s="161">
        <v>3</v>
      </c>
      <c r="F7" s="161">
        <v>2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1</v>
      </c>
      <c r="Q7" s="38">
        <v>1</v>
      </c>
      <c r="R7" s="38">
        <v>0</v>
      </c>
      <c r="S7" s="31"/>
      <c r="V7" s="9"/>
      <c r="W7" s="10">
        <v>3</v>
      </c>
      <c r="X7" s="12">
        <v>1</v>
      </c>
      <c r="Y7" s="12">
        <v>1</v>
      </c>
      <c r="Z7" s="12">
        <v>0</v>
      </c>
      <c r="AA7" s="12">
        <v>0</v>
      </c>
      <c r="AB7" s="12">
        <v>2</v>
      </c>
      <c r="AC7" s="16"/>
      <c r="AD7" s="16"/>
      <c r="AE7" s="9"/>
      <c r="AF7" s="10">
        <v>3</v>
      </c>
      <c r="AG7" s="12">
        <v>1</v>
      </c>
      <c r="AH7" s="12">
        <v>1</v>
      </c>
      <c r="AI7" s="12">
        <v>1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7</v>
      </c>
      <c r="D8" s="44">
        <f>SUM(D5:D7)</f>
        <v>5</v>
      </c>
      <c r="E8" s="44">
        <f>SUM(E5:E7)</f>
        <v>4</v>
      </c>
      <c r="F8" s="44">
        <f>SUM(F5:F7)</f>
        <v>3</v>
      </c>
      <c r="G8" s="45">
        <f>SUM(G5:G7)</f>
        <v>1</v>
      </c>
      <c r="H8" s="160">
        <f>SUM(C8:G8)</f>
        <v>20</v>
      </c>
      <c r="I8" s="31">
        <f>SUM(S8)</f>
        <v>16</v>
      </c>
      <c r="J8">
        <f>SUM(T8)</f>
        <v>19</v>
      </c>
      <c r="K8" s="8">
        <f>SUM(U8)</f>
        <v>14</v>
      </c>
      <c r="L8" s="30" t="s">
        <v>5</v>
      </c>
      <c r="M8" s="30"/>
      <c r="N8" s="43">
        <f>SUM(N5:N7)</f>
        <v>4</v>
      </c>
      <c r="O8" s="44">
        <f>SUM(O5:O7)</f>
        <v>6</v>
      </c>
      <c r="P8" s="44">
        <f>SUM(P5:P7)</f>
        <v>3</v>
      </c>
      <c r="Q8" s="44">
        <f>SUM(Q5:Q7)</f>
        <v>2</v>
      </c>
      <c r="R8" s="45">
        <f>SUM(R5:R7)</f>
        <v>1</v>
      </c>
      <c r="S8" s="31">
        <f>SUM(N8:R8)</f>
        <v>16</v>
      </c>
      <c r="T8">
        <v>19</v>
      </c>
      <c r="U8">
        <v>14</v>
      </c>
      <c r="V8" s="7" t="s">
        <v>5</v>
      </c>
      <c r="X8" s="13">
        <f>SUM(X5:X7)</f>
        <v>5</v>
      </c>
      <c r="Y8" s="14">
        <f>SUM(Y5:Y7)</f>
        <v>3</v>
      </c>
      <c r="Z8" s="14">
        <f>SUM(Z5:Z7)</f>
        <v>3</v>
      </c>
      <c r="AA8" s="14">
        <f>SUM(AA5:AA7)</f>
        <v>0</v>
      </c>
      <c r="AB8" s="15">
        <f>SUM(AB5:AB7)</f>
        <v>8</v>
      </c>
      <c r="AC8" s="16">
        <f>SUM(X8:AB8)</f>
        <v>19</v>
      </c>
      <c r="AD8" s="16">
        <v>14</v>
      </c>
      <c r="AE8" t="s">
        <v>5</v>
      </c>
      <c r="AG8" s="13">
        <f>SUM(AG5:AG7)</f>
        <v>5</v>
      </c>
      <c r="AH8" s="14">
        <f>SUM(AH5:AH7)</f>
        <v>4</v>
      </c>
      <c r="AI8" s="14">
        <f>SUM(AI5:AI7)</f>
        <v>2</v>
      </c>
      <c r="AJ8" s="14">
        <f>SUM(AJ5:AJ7)</f>
        <v>0</v>
      </c>
      <c r="AK8" s="15">
        <f>SUM(AK5:AK7)</f>
        <v>3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2</v>
      </c>
      <c r="E13" s="161">
        <v>1</v>
      </c>
      <c r="F13" s="161">
        <v>1</v>
      </c>
      <c r="G13" s="161">
        <v>0</v>
      </c>
      <c r="H13" s="160"/>
      <c r="I13" s="31"/>
      <c r="L13" s="32" t="s">
        <v>2</v>
      </c>
      <c r="M13" s="34">
        <v>1</v>
      </c>
      <c r="N13" s="38">
        <v>2</v>
      </c>
      <c r="O13" s="38">
        <v>3</v>
      </c>
      <c r="P13" s="38">
        <v>1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3</v>
      </c>
      <c r="Y13" s="12">
        <v>1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3</v>
      </c>
      <c r="AH13" s="12">
        <v>1</v>
      </c>
      <c r="AI13" s="12">
        <v>0</v>
      </c>
      <c r="AJ13" s="12">
        <v>0</v>
      </c>
      <c r="AK13" s="12">
        <v>2</v>
      </c>
    </row>
    <row r="14" spans="1:37" x14ac:dyDescent="0.25">
      <c r="A14" s="39"/>
      <c r="B14" s="40">
        <v>2</v>
      </c>
      <c r="C14" s="161">
        <v>1</v>
      </c>
      <c r="D14" s="161">
        <v>5</v>
      </c>
      <c r="E14" s="161">
        <v>1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1</v>
      </c>
      <c r="O14" s="38">
        <v>1</v>
      </c>
      <c r="P14" s="38">
        <v>1</v>
      </c>
      <c r="Q14" s="38">
        <v>0</v>
      </c>
      <c r="R14" s="38">
        <v>0</v>
      </c>
      <c r="S14" s="31"/>
      <c r="W14" s="8">
        <v>2</v>
      </c>
      <c r="X14" s="12">
        <v>3</v>
      </c>
      <c r="Y14" s="12">
        <v>0</v>
      </c>
      <c r="Z14" s="12">
        <v>1</v>
      </c>
      <c r="AA14" s="12">
        <v>1</v>
      </c>
      <c r="AB14" s="12">
        <v>5</v>
      </c>
      <c r="AC14" s="16"/>
      <c r="AD14" s="16"/>
      <c r="AE14" s="7"/>
      <c r="AF14" s="8">
        <v>2</v>
      </c>
      <c r="AG14" s="12">
        <v>2</v>
      </c>
      <c r="AH14" s="12">
        <v>1</v>
      </c>
      <c r="AI14" s="12">
        <v>1</v>
      </c>
      <c r="AJ14" s="12">
        <v>0</v>
      </c>
      <c r="AK14" s="12">
        <v>1</v>
      </c>
    </row>
    <row r="15" spans="1:37" x14ac:dyDescent="0.25">
      <c r="A15" s="41"/>
      <c r="B15" s="42">
        <v>3</v>
      </c>
      <c r="C15" s="161">
        <v>0</v>
      </c>
      <c r="D15" s="161">
        <v>1</v>
      </c>
      <c r="E15" s="161">
        <v>1</v>
      </c>
      <c r="F15" s="161">
        <v>1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2</v>
      </c>
      <c r="P15" s="38">
        <v>1</v>
      </c>
      <c r="Q15" s="38">
        <v>1</v>
      </c>
      <c r="R15" s="38">
        <v>0</v>
      </c>
      <c r="S15" s="31"/>
      <c r="V15" s="9"/>
      <c r="W15" s="10">
        <v>3</v>
      </c>
      <c r="X15" s="12">
        <v>2</v>
      </c>
      <c r="Y15" s="12">
        <v>1</v>
      </c>
      <c r="Z15" s="12">
        <v>1</v>
      </c>
      <c r="AA15" s="12">
        <v>1</v>
      </c>
      <c r="AB15" s="12">
        <v>7</v>
      </c>
      <c r="AC15" s="16"/>
      <c r="AD15" s="16"/>
      <c r="AE15" s="9"/>
      <c r="AF15" s="10">
        <v>3</v>
      </c>
      <c r="AG15" s="12">
        <v>1</v>
      </c>
      <c r="AH15" s="12">
        <v>1</v>
      </c>
      <c r="AI15" s="12">
        <v>2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2</v>
      </c>
      <c r="D16" s="44">
        <f>SUM(D13:D15)</f>
        <v>8</v>
      </c>
      <c r="E16" s="44">
        <f>SUM(E13:E15)</f>
        <v>3</v>
      </c>
      <c r="F16" s="44">
        <f>SUM(F13:F15)</f>
        <v>2</v>
      </c>
      <c r="G16" s="45">
        <f>SUM(G13:G15)</f>
        <v>1</v>
      </c>
      <c r="H16" s="160">
        <f>SUM(C16:G16)</f>
        <v>16</v>
      </c>
      <c r="I16" s="31">
        <f>SUM(S16)</f>
        <v>13</v>
      </c>
      <c r="J16">
        <f>SUM(T16)</f>
        <v>26</v>
      </c>
      <c r="K16" s="8">
        <f>SUM(U16)</f>
        <v>15</v>
      </c>
      <c r="L16" s="30" t="s">
        <v>5</v>
      </c>
      <c r="M16" s="30"/>
      <c r="N16" s="43">
        <f>SUM(N13:N15)</f>
        <v>3</v>
      </c>
      <c r="O16" s="44">
        <f>SUM(O13:O15)</f>
        <v>6</v>
      </c>
      <c r="P16" s="44">
        <f>SUM(P13:P15)</f>
        <v>3</v>
      </c>
      <c r="Q16" s="44">
        <f>SUM(Q13:Q15)</f>
        <v>1</v>
      </c>
      <c r="R16" s="45">
        <f>SUM(R13:R15)</f>
        <v>0</v>
      </c>
      <c r="S16" s="31">
        <f>SUM(N16:R16)</f>
        <v>13</v>
      </c>
      <c r="T16">
        <v>26</v>
      </c>
      <c r="U16">
        <v>15</v>
      </c>
      <c r="V16" s="7" t="s">
        <v>5</v>
      </c>
      <c r="X16" s="13">
        <f>SUM(X13:X15)</f>
        <v>8</v>
      </c>
      <c r="Y16" s="14">
        <f>SUM(Y13:Y15)</f>
        <v>2</v>
      </c>
      <c r="Z16" s="14">
        <f>SUM(Z13:Z15)</f>
        <v>2</v>
      </c>
      <c r="AA16" s="14">
        <f>SUM(AA13:AA15)</f>
        <v>2</v>
      </c>
      <c r="AB16" s="15">
        <f>SUM(AB13:AB15)</f>
        <v>12</v>
      </c>
      <c r="AC16" s="16">
        <f>SUM(X16:AB16)</f>
        <v>26</v>
      </c>
      <c r="AD16" s="16">
        <v>15</v>
      </c>
      <c r="AE16" t="s">
        <v>5</v>
      </c>
      <c r="AG16" s="13">
        <f>SUM(AG13:AG15)</f>
        <v>6</v>
      </c>
      <c r="AH16" s="14">
        <f>SUM(AH13:AH15)</f>
        <v>3</v>
      </c>
      <c r="AI16" s="14">
        <f>SUM(AI13:AI15)</f>
        <v>3</v>
      </c>
      <c r="AJ16" s="14">
        <f>SUM(AJ13:AJ15)</f>
        <v>0</v>
      </c>
      <c r="AK16" s="15">
        <f>SUM(AK13:AK15)</f>
        <v>3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9</v>
      </c>
      <c r="D19" s="186">
        <f t="shared" si="0"/>
        <v>13</v>
      </c>
      <c r="E19" s="178">
        <f t="shared" si="0"/>
        <v>7</v>
      </c>
      <c r="F19" s="169">
        <f t="shared" si="0"/>
        <v>5</v>
      </c>
      <c r="G19" s="169">
        <f t="shared" si="0"/>
        <v>2</v>
      </c>
      <c r="H19" s="166">
        <f t="shared" si="0"/>
        <v>36</v>
      </c>
      <c r="I19" s="167">
        <f>SUM(S19)</f>
        <v>29</v>
      </c>
      <c r="J19">
        <f>SUM(T19)</f>
        <v>45</v>
      </c>
      <c r="K19" s="8">
        <f>SUM(U19)</f>
        <v>29</v>
      </c>
      <c r="L19" s="46" t="s">
        <v>5</v>
      </c>
      <c r="M19" s="46"/>
      <c r="N19" s="110">
        <f t="shared" ref="N19:S19" si="1">SUM(N16)+N8</f>
        <v>7</v>
      </c>
      <c r="O19" s="111">
        <f t="shared" si="1"/>
        <v>12</v>
      </c>
      <c r="P19" s="112">
        <f t="shared" si="1"/>
        <v>6</v>
      </c>
      <c r="Q19" s="46">
        <f t="shared" si="1"/>
        <v>3</v>
      </c>
      <c r="R19" s="46">
        <f t="shared" si="1"/>
        <v>1</v>
      </c>
      <c r="S19" s="31">
        <f t="shared" si="1"/>
        <v>29</v>
      </c>
      <c r="T19">
        <v>45</v>
      </c>
      <c r="U19">
        <v>29</v>
      </c>
      <c r="X19" s="113">
        <f t="shared" ref="X19:AB19" si="2">SUM(X16)+X8</f>
        <v>13</v>
      </c>
      <c r="Y19" s="114">
        <f t="shared" si="2"/>
        <v>5</v>
      </c>
      <c r="Z19" s="115">
        <f t="shared" si="2"/>
        <v>5</v>
      </c>
      <c r="AA19" s="16">
        <f t="shared" si="2"/>
        <v>2</v>
      </c>
      <c r="AB19" s="16">
        <f t="shared" si="2"/>
        <v>20</v>
      </c>
      <c r="AC19" s="16">
        <f>SUM(AC16)+AC8</f>
        <v>45</v>
      </c>
      <c r="AD19" s="16">
        <f>SUM(AD16)+AD8</f>
        <v>29</v>
      </c>
    </row>
    <row r="20" spans="1:30" x14ac:dyDescent="0.25">
      <c r="A20" s="177" t="s">
        <v>451</v>
      </c>
      <c r="B20" s="181">
        <v>2012</v>
      </c>
      <c r="C20" s="170">
        <f>SUM(N19)</f>
        <v>7</v>
      </c>
      <c r="D20" s="171">
        <f>SUM(O19)</f>
        <v>12</v>
      </c>
      <c r="E20" s="172">
        <f>SUM(P19)</f>
        <v>6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13</v>
      </c>
      <c r="D21" s="174">
        <f>SUM(Y19)</f>
        <v>5</v>
      </c>
      <c r="E21" s="175">
        <f>SUM(Z19)</f>
        <v>5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16</v>
      </c>
      <c r="O23" s="50">
        <v>20</v>
      </c>
      <c r="P23" s="50">
        <v>14</v>
      </c>
      <c r="Q23" s="50">
        <f>SUM(N23:P23)</f>
        <v>50</v>
      </c>
      <c r="R23" s="30"/>
      <c r="S23" s="107"/>
      <c r="V23" s="7" t="s">
        <v>457</v>
      </c>
      <c r="X23" s="26">
        <v>24</v>
      </c>
      <c r="Y23" s="26">
        <v>20</v>
      </c>
      <c r="Z23" s="26">
        <v>17</v>
      </c>
      <c r="AA23" s="26">
        <f>SUM(X23:Z23)</f>
        <v>61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14</v>
      </c>
      <c r="D25" s="162">
        <v>13</v>
      </c>
      <c r="E25" s="162">
        <v>7</v>
      </c>
      <c r="F25" s="162">
        <f>SUM(C25:E25)</f>
        <v>34</v>
      </c>
      <c r="G25" s="30"/>
      <c r="H25" s="162">
        <f>SUM(F25)</f>
        <v>34</v>
      </c>
      <c r="I25" s="50">
        <f>SUM(Q23)</f>
        <v>50</v>
      </c>
      <c r="J25" s="26">
        <f>SUM(AA23)</f>
        <v>61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10" sqref="F1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169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169</v>
      </c>
      <c r="O1" s="30"/>
      <c r="P1" s="30"/>
      <c r="Q1" s="30"/>
      <c r="R1" s="30"/>
      <c r="S1" s="31"/>
      <c r="V1" s="117" t="s">
        <v>347</v>
      </c>
      <c r="W1" s="109"/>
      <c r="X1" t="s">
        <v>169</v>
      </c>
      <c r="AC1" s="16"/>
      <c r="AD1" s="16"/>
      <c r="AE1" t="s">
        <v>6</v>
      </c>
      <c r="AG1" t="s">
        <v>169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1</v>
      </c>
      <c r="AH7" s="12">
        <v>0</v>
      </c>
      <c r="AI7" s="12">
        <v>0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1</v>
      </c>
      <c r="K8" s="8">
        <f>SUM(U8)</f>
        <v>3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1</v>
      </c>
      <c r="U8">
        <v>3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1</v>
      </c>
      <c r="AD8" s="16">
        <v>3</v>
      </c>
      <c r="AE8" t="s">
        <v>5</v>
      </c>
      <c r="AG8" s="13">
        <f>SUM(AG5:AG7)</f>
        <v>2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1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2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1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1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1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1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1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1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2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3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3</v>
      </c>
      <c r="I16" s="31">
        <f>SUM(S16)</f>
        <v>3</v>
      </c>
      <c r="J16">
        <f>SUM(T16)</f>
        <v>3</v>
      </c>
      <c r="K16" s="8">
        <f>SUM(U16)</f>
        <v>2</v>
      </c>
      <c r="L16" s="30" t="s">
        <v>5</v>
      </c>
      <c r="M16" s="30"/>
      <c r="N16" s="43">
        <f>SUM(N13:N15)</f>
        <v>3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3</v>
      </c>
      <c r="T16">
        <v>3</v>
      </c>
      <c r="U16">
        <v>2</v>
      </c>
      <c r="V16" s="7" t="s">
        <v>5</v>
      </c>
      <c r="X16" s="13">
        <f>SUM(X13:X15)</f>
        <v>3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3</v>
      </c>
      <c r="AD16" s="16">
        <v>2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2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3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3</v>
      </c>
      <c r="I19" s="167">
        <f>SUM(S19)</f>
        <v>3</v>
      </c>
      <c r="J19">
        <f>SUM(T19)</f>
        <v>4</v>
      </c>
      <c r="K19" s="8">
        <f>SUM(U19)</f>
        <v>5</v>
      </c>
      <c r="L19" s="46" t="s">
        <v>5</v>
      </c>
      <c r="M19" s="46"/>
      <c r="N19" s="110">
        <f t="shared" ref="N19:S19" si="1">SUM(N16)+N8</f>
        <v>3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3</v>
      </c>
      <c r="T19">
        <v>4</v>
      </c>
      <c r="U19">
        <v>5</v>
      </c>
      <c r="X19" s="113">
        <f t="shared" ref="X19:AB19" si="2">SUM(X16)+X8</f>
        <v>3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1</v>
      </c>
      <c r="AC19" s="16">
        <f>SUM(AC16)+AC8</f>
        <v>4</v>
      </c>
      <c r="AD19" s="16">
        <f>SUM(AD16)+AD8</f>
        <v>5</v>
      </c>
    </row>
    <row r="20" spans="1:30" x14ac:dyDescent="0.25">
      <c r="A20" s="177" t="s">
        <v>451</v>
      </c>
      <c r="B20" s="181">
        <v>2012</v>
      </c>
      <c r="C20" s="170">
        <f>SUM(N19)</f>
        <v>3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3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11</v>
      </c>
      <c r="O23" s="50">
        <v>15</v>
      </c>
      <c r="P23" s="50">
        <v>12</v>
      </c>
      <c r="Q23" s="50">
        <f>SUM(N23:P23)</f>
        <v>38</v>
      </c>
      <c r="R23" s="30"/>
      <c r="S23" s="107"/>
      <c r="V23" s="7" t="s">
        <v>457</v>
      </c>
      <c r="X23" s="26">
        <v>13</v>
      </c>
      <c r="Y23" s="26">
        <v>11</v>
      </c>
      <c r="Z23" s="26">
        <v>1</v>
      </c>
      <c r="AA23" s="26">
        <f>SUM(X23:Z23)</f>
        <v>25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9</v>
      </c>
      <c r="D25" s="162">
        <v>8</v>
      </c>
      <c r="E25" s="162">
        <v>14</v>
      </c>
      <c r="F25" s="162">
        <f>SUM(C25:E25)</f>
        <v>31</v>
      </c>
      <c r="G25" s="30"/>
      <c r="H25" s="162">
        <f>SUM(F25)</f>
        <v>31</v>
      </c>
      <c r="I25" s="50">
        <f>SUM(Q23)</f>
        <v>38</v>
      </c>
      <c r="J25" s="26">
        <f>SUM(AA23)</f>
        <v>25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14"/>
  <dimension ref="A1:AK29"/>
  <sheetViews>
    <sheetView workbookViewId="0">
      <selection activeCell="B3" sqref="B3"/>
    </sheetView>
  </sheetViews>
  <sheetFormatPr defaultRowHeight="15" x14ac:dyDescent="0.25"/>
  <cols>
    <col min="22" max="22" width="9.140625" style="7"/>
    <col min="24" max="24" width="10.7109375" bestFit="1" customWidth="1"/>
    <col min="25" max="25" width="9.85546875" customWidth="1"/>
    <col min="31" max="31" width="9.140625" style="7"/>
    <col min="280" max="280" width="10.7109375" bestFit="1" customWidth="1"/>
    <col min="281" max="281" width="9.85546875" customWidth="1"/>
    <col min="536" max="536" width="10.7109375" bestFit="1" customWidth="1"/>
    <col min="537" max="537" width="9.85546875" customWidth="1"/>
    <col min="792" max="792" width="10.7109375" bestFit="1" customWidth="1"/>
    <col min="793" max="793" width="9.85546875" customWidth="1"/>
    <col min="1048" max="1048" width="10.7109375" bestFit="1" customWidth="1"/>
    <col min="1049" max="1049" width="9.85546875" customWidth="1"/>
    <col min="1304" max="1304" width="10.7109375" bestFit="1" customWidth="1"/>
    <col min="1305" max="1305" width="9.85546875" customWidth="1"/>
    <col min="1560" max="1560" width="10.7109375" bestFit="1" customWidth="1"/>
    <col min="1561" max="1561" width="9.85546875" customWidth="1"/>
    <col min="1816" max="1816" width="10.7109375" bestFit="1" customWidth="1"/>
    <col min="1817" max="1817" width="9.85546875" customWidth="1"/>
    <col min="2072" max="2072" width="10.7109375" bestFit="1" customWidth="1"/>
    <col min="2073" max="2073" width="9.85546875" customWidth="1"/>
    <col min="2328" max="2328" width="10.7109375" bestFit="1" customWidth="1"/>
    <col min="2329" max="2329" width="9.85546875" customWidth="1"/>
    <col min="2584" max="2584" width="10.7109375" bestFit="1" customWidth="1"/>
    <col min="2585" max="2585" width="9.85546875" customWidth="1"/>
    <col min="2840" max="2840" width="10.7109375" bestFit="1" customWidth="1"/>
    <col min="2841" max="2841" width="9.85546875" customWidth="1"/>
    <col min="3096" max="3096" width="10.7109375" bestFit="1" customWidth="1"/>
    <col min="3097" max="3097" width="9.85546875" customWidth="1"/>
    <col min="3352" max="3352" width="10.7109375" bestFit="1" customWidth="1"/>
    <col min="3353" max="3353" width="9.85546875" customWidth="1"/>
    <col min="3608" max="3608" width="10.7109375" bestFit="1" customWidth="1"/>
    <col min="3609" max="3609" width="9.85546875" customWidth="1"/>
    <col min="3864" max="3864" width="10.7109375" bestFit="1" customWidth="1"/>
    <col min="3865" max="3865" width="9.85546875" customWidth="1"/>
    <col min="4120" max="4120" width="10.7109375" bestFit="1" customWidth="1"/>
    <col min="4121" max="4121" width="9.85546875" customWidth="1"/>
    <col min="4376" max="4376" width="10.7109375" bestFit="1" customWidth="1"/>
    <col min="4377" max="4377" width="9.85546875" customWidth="1"/>
    <col min="4632" max="4632" width="10.7109375" bestFit="1" customWidth="1"/>
    <col min="4633" max="4633" width="9.85546875" customWidth="1"/>
    <col min="4888" max="4888" width="10.7109375" bestFit="1" customWidth="1"/>
    <col min="4889" max="4889" width="9.85546875" customWidth="1"/>
    <col min="5144" max="5144" width="10.7109375" bestFit="1" customWidth="1"/>
    <col min="5145" max="5145" width="9.85546875" customWidth="1"/>
    <col min="5400" max="5400" width="10.7109375" bestFit="1" customWidth="1"/>
    <col min="5401" max="5401" width="9.85546875" customWidth="1"/>
    <col min="5656" max="5656" width="10.7109375" bestFit="1" customWidth="1"/>
    <col min="5657" max="5657" width="9.85546875" customWidth="1"/>
    <col min="5912" max="5912" width="10.7109375" bestFit="1" customWidth="1"/>
    <col min="5913" max="5913" width="9.85546875" customWidth="1"/>
    <col min="6168" max="6168" width="10.7109375" bestFit="1" customWidth="1"/>
    <col min="6169" max="6169" width="9.85546875" customWidth="1"/>
    <col min="6424" max="6424" width="10.7109375" bestFit="1" customWidth="1"/>
    <col min="6425" max="6425" width="9.85546875" customWidth="1"/>
    <col min="6680" max="6680" width="10.7109375" bestFit="1" customWidth="1"/>
    <col min="6681" max="6681" width="9.85546875" customWidth="1"/>
    <col min="6936" max="6936" width="10.7109375" bestFit="1" customWidth="1"/>
    <col min="6937" max="6937" width="9.85546875" customWidth="1"/>
    <col min="7192" max="7192" width="10.7109375" bestFit="1" customWidth="1"/>
    <col min="7193" max="7193" width="9.85546875" customWidth="1"/>
    <col min="7448" max="7448" width="10.7109375" bestFit="1" customWidth="1"/>
    <col min="7449" max="7449" width="9.85546875" customWidth="1"/>
    <col min="7704" max="7704" width="10.7109375" bestFit="1" customWidth="1"/>
    <col min="7705" max="7705" width="9.85546875" customWidth="1"/>
    <col min="7960" max="7960" width="10.7109375" bestFit="1" customWidth="1"/>
    <col min="7961" max="7961" width="9.85546875" customWidth="1"/>
    <col min="8216" max="8216" width="10.7109375" bestFit="1" customWidth="1"/>
    <col min="8217" max="8217" width="9.85546875" customWidth="1"/>
    <col min="8472" max="8472" width="10.7109375" bestFit="1" customWidth="1"/>
    <col min="8473" max="8473" width="9.85546875" customWidth="1"/>
    <col min="8728" max="8728" width="10.7109375" bestFit="1" customWidth="1"/>
    <col min="8729" max="8729" width="9.85546875" customWidth="1"/>
    <col min="8984" max="8984" width="10.7109375" bestFit="1" customWidth="1"/>
    <col min="8985" max="8985" width="9.85546875" customWidth="1"/>
    <col min="9240" max="9240" width="10.7109375" bestFit="1" customWidth="1"/>
    <col min="9241" max="9241" width="9.85546875" customWidth="1"/>
    <col min="9496" max="9496" width="10.7109375" bestFit="1" customWidth="1"/>
    <col min="9497" max="9497" width="9.85546875" customWidth="1"/>
    <col min="9752" max="9752" width="10.7109375" bestFit="1" customWidth="1"/>
    <col min="9753" max="9753" width="9.85546875" customWidth="1"/>
    <col min="10008" max="10008" width="10.7109375" bestFit="1" customWidth="1"/>
    <col min="10009" max="10009" width="9.85546875" customWidth="1"/>
    <col min="10264" max="10264" width="10.7109375" bestFit="1" customWidth="1"/>
    <col min="10265" max="10265" width="9.85546875" customWidth="1"/>
    <col min="10520" max="10520" width="10.7109375" bestFit="1" customWidth="1"/>
    <col min="10521" max="10521" width="9.85546875" customWidth="1"/>
    <col min="10776" max="10776" width="10.7109375" bestFit="1" customWidth="1"/>
    <col min="10777" max="10777" width="9.85546875" customWidth="1"/>
    <col min="11032" max="11032" width="10.7109375" bestFit="1" customWidth="1"/>
    <col min="11033" max="11033" width="9.85546875" customWidth="1"/>
    <col min="11288" max="11288" width="10.7109375" bestFit="1" customWidth="1"/>
    <col min="11289" max="11289" width="9.85546875" customWidth="1"/>
    <col min="11544" max="11544" width="10.7109375" bestFit="1" customWidth="1"/>
    <col min="11545" max="11545" width="9.85546875" customWidth="1"/>
    <col min="11800" max="11800" width="10.7109375" bestFit="1" customWidth="1"/>
    <col min="11801" max="11801" width="9.85546875" customWidth="1"/>
    <col min="12056" max="12056" width="10.7109375" bestFit="1" customWidth="1"/>
    <col min="12057" max="12057" width="9.85546875" customWidth="1"/>
    <col min="12312" max="12312" width="10.7109375" bestFit="1" customWidth="1"/>
    <col min="12313" max="12313" width="9.85546875" customWidth="1"/>
    <col min="12568" max="12568" width="10.7109375" bestFit="1" customWidth="1"/>
    <col min="12569" max="12569" width="9.85546875" customWidth="1"/>
    <col min="12824" max="12824" width="10.7109375" bestFit="1" customWidth="1"/>
    <col min="12825" max="12825" width="9.85546875" customWidth="1"/>
    <col min="13080" max="13080" width="10.7109375" bestFit="1" customWidth="1"/>
    <col min="13081" max="13081" width="9.85546875" customWidth="1"/>
    <col min="13336" max="13336" width="10.7109375" bestFit="1" customWidth="1"/>
    <col min="13337" max="13337" width="9.85546875" customWidth="1"/>
    <col min="13592" max="13592" width="10.7109375" bestFit="1" customWidth="1"/>
    <col min="13593" max="13593" width="9.85546875" customWidth="1"/>
    <col min="13848" max="13848" width="10.7109375" bestFit="1" customWidth="1"/>
    <col min="13849" max="13849" width="9.85546875" customWidth="1"/>
    <col min="14104" max="14104" width="10.7109375" bestFit="1" customWidth="1"/>
    <col min="14105" max="14105" width="9.85546875" customWidth="1"/>
    <col min="14360" max="14360" width="10.7109375" bestFit="1" customWidth="1"/>
    <col min="14361" max="14361" width="9.85546875" customWidth="1"/>
    <col min="14616" max="14616" width="10.7109375" bestFit="1" customWidth="1"/>
    <col min="14617" max="14617" width="9.85546875" customWidth="1"/>
    <col min="14872" max="14872" width="10.7109375" bestFit="1" customWidth="1"/>
    <col min="14873" max="14873" width="9.85546875" customWidth="1"/>
    <col min="15128" max="15128" width="10.7109375" bestFit="1" customWidth="1"/>
    <col min="15129" max="15129" width="9.85546875" customWidth="1"/>
    <col min="15384" max="15384" width="10.7109375" bestFit="1" customWidth="1"/>
    <col min="15385" max="15385" width="9.85546875" customWidth="1"/>
    <col min="15640" max="15640" width="10.7109375" bestFit="1" customWidth="1"/>
    <col min="15641" max="15641" width="9.85546875" customWidth="1"/>
    <col min="15896" max="15896" width="10.7109375" bestFit="1" customWidth="1"/>
    <col min="15897" max="15897" width="9.85546875" customWidth="1"/>
    <col min="16152" max="16152" width="10.7109375" bestFit="1" customWidth="1"/>
    <col min="16153" max="16153" width="9.85546875" customWidth="1"/>
  </cols>
  <sheetData>
    <row r="1" spans="1:37" x14ac:dyDescent="0.25">
      <c r="A1" s="90" t="s">
        <v>653</v>
      </c>
      <c r="B1" s="90"/>
      <c r="C1" s="90"/>
      <c r="L1" s="90" t="s">
        <v>537</v>
      </c>
      <c r="M1" s="90"/>
      <c r="N1" s="90"/>
      <c r="V1" s="87" t="s">
        <v>427</v>
      </c>
      <c r="W1" s="63"/>
      <c r="X1" s="63"/>
      <c r="AD1" s="18"/>
      <c r="AE1" s="88" t="s">
        <v>426</v>
      </c>
      <c r="AF1" s="59"/>
      <c r="AG1" s="59"/>
      <c r="AH1" s="18"/>
      <c r="AI1" s="18"/>
      <c r="AJ1" s="18"/>
      <c r="AK1" s="18"/>
    </row>
    <row r="2" spans="1:37" x14ac:dyDescent="0.25">
      <c r="A2" t="s">
        <v>3</v>
      </c>
      <c r="L2" t="s">
        <v>3</v>
      </c>
      <c r="V2" s="7" t="s">
        <v>3</v>
      </c>
      <c r="AD2" s="18"/>
      <c r="AE2" s="77" t="s">
        <v>3</v>
      </c>
      <c r="AF2" s="22"/>
      <c r="AG2" s="22"/>
      <c r="AH2" s="22"/>
      <c r="AI2" s="22"/>
      <c r="AJ2" s="22"/>
      <c r="AK2" s="22"/>
    </row>
    <row r="3" spans="1:37" x14ac:dyDescent="0.25">
      <c r="C3" s="1" t="s">
        <v>1</v>
      </c>
      <c r="D3" s="2"/>
      <c r="E3" s="2"/>
      <c r="F3" s="2"/>
      <c r="G3" s="3"/>
      <c r="H3" s="188">
        <v>2013</v>
      </c>
      <c r="I3" s="66">
        <v>2012</v>
      </c>
      <c r="J3" s="65">
        <v>2011</v>
      </c>
      <c r="K3" s="68">
        <v>2010</v>
      </c>
      <c r="N3" s="1" t="s">
        <v>1</v>
      </c>
      <c r="O3" s="2"/>
      <c r="P3" s="2"/>
      <c r="Q3" s="2"/>
      <c r="R3" s="3"/>
      <c r="S3" s="66">
        <v>2012</v>
      </c>
      <c r="T3" s="65">
        <v>2011</v>
      </c>
      <c r="U3" s="68">
        <v>2010</v>
      </c>
      <c r="X3" s="1" t="s">
        <v>1</v>
      </c>
      <c r="Y3" s="2"/>
      <c r="Z3" s="2"/>
      <c r="AA3" s="2"/>
      <c r="AB3" s="3"/>
      <c r="AC3" s="65">
        <v>2011</v>
      </c>
      <c r="AD3" s="68">
        <v>2010</v>
      </c>
      <c r="AE3" s="77"/>
      <c r="AF3" s="22"/>
      <c r="AG3" s="70" t="s">
        <v>1</v>
      </c>
      <c r="AH3" s="71"/>
      <c r="AI3" s="71"/>
      <c r="AJ3" s="71"/>
      <c r="AK3" s="72"/>
    </row>
    <row r="4" spans="1:37" x14ac:dyDescent="0.25">
      <c r="C4" s="4" t="s">
        <v>7</v>
      </c>
      <c r="D4" s="5" t="s">
        <v>8</v>
      </c>
      <c r="E4" s="5" t="s">
        <v>9</v>
      </c>
      <c r="F4" s="5" t="s">
        <v>10</v>
      </c>
      <c r="G4" s="6" t="s">
        <v>11</v>
      </c>
      <c r="H4" s="27"/>
      <c r="N4" s="4" t="s">
        <v>7</v>
      </c>
      <c r="O4" s="5" t="s">
        <v>8</v>
      </c>
      <c r="P4" s="5" t="s">
        <v>9</v>
      </c>
      <c r="Q4" s="5" t="s">
        <v>10</v>
      </c>
      <c r="R4" s="6" t="s">
        <v>11</v>
      </c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E4" s="77"/>
      <c r="AF4" s="22"/>
      <c r="AG4" s="73" t="s">
        <v>7</v>
      </c>
      <c r="AH4" s="74" t="s">
        <v>8</v>
      </c>
      <c r="AI4" s="74" t="s">
        <v>9</v>
      </c>
      <c r="AJ4" s="74" t="s">
        <v>10</v>
      </c>
      <c r="AK4" s="75" t="s">
        <v>11</v>
      </c>
    </row>
    <row r="5" spans="1:37" x14ac:dyDescent="0.25">
      <c r="A5" s="1" t="s">
        <v>2</v>
      </c>
      <c r="B5" s="3">
        <v>1</v>
      </c>
      <c r="C5" s="56">
        <f>Jseur1AR!C5+Jseur2HU46!C5+Jseur3IitPy!C5+Jseur4KärKV!C5+Jseur5LS37!C5+Jseur6LamSä!C5+Jseur7PäijRa!C5+Jseur8RaVa!C5</f>
        <v>6</v>
      </c>
      <c r="D5" s="56">
        <f>Jseur1AR!D5+Jseur2HU46!D5+Jseur3IitPy!D5+Jseur4KärKV!D5+Jseur5LS37!D5+Jseur6LamSä!D5+Jseur7PäijRa!D5+Jseur8RaVa!D5</f>
        <v>2</v>
      </c>
      <c r="E5" s="56">
        <f>Jseur1AR!E5+Jseur2HU46!E5+Jseur3IitPy!E5+Jseur4KärKV!E5+Jseur5LS37!E5+Jseur6LamSä!E5+Jseur7PäijRa!E5+Jseur8RaVa!E5</f>
        <v>2</v>
      </c>
      <c r="F5" s="11">
        <f>Jseur1AR!F5+Jseur2HU46!F5+Jseur3IitPy!F5+Jseur4KärKV!F5+Jseur5LS37!F5+Jseur6LamSä!F5+Jseur7PäijRa!F5+Jseur8RaVa!F5</f>
        <v>1</v>
      </c>
      <c r="G5" s="11">
        <f>Jseur1AR!G5+Jseur2HU46!G5+Jseur3IitPy!G5+Jseur4KärKV!G5+Jseur5LS37!G5+Jseur6LamSä!G5+Jseur7PäijRa!G5+Jseur8RaVa!G5</f>
        <v>4</v>
      </c>
      <c r="H5" s="135"/>
      <c r="L5" s="1" t="s">
        <v>2</v>
      </c>
      <c r="M5" s="3">
        <v>1</v>
      </c>
      <c r="N5" s="56">
        <f>Jseur1AR!N5+Jseur2HU46!N5+Jseur3IitPy!N5+Jseur4KärKV!N5+Jseur5LS37!N5+Jseur6LamSä!N5+Jseur7PäijRa!N5+Jseur8RaVa!N5</f>
        <v>5</v>
      </c>
      <c r="O5" s="56">
        <f>Jseur1AR!O5+Jseur2HU46!O5+Jseur3IitPy!O5+Jseur4KärKV!O5+Jseur5LS37!O5+Jseur6LamSä!O5+Jseur7PäijRa!O5+Jseur8RaVa!O5</f>
        <v>2</v>
      </c>
      <c r="P5" s="56">
        <f>Jseur1AR!P5+Jseur2HU46!P5+Jseur3IitPy!P5+Jseur4KärKV!P5+Jseur5LS37!P5+Jseur6LamSä!P5+Jseur7PäijRa!P5+Jseur8RaVa!P5</f>
        <v>1</v>
      </c>
      <c r="Q5" s="11">
        <f>Jseur1AR!Q5+Jseur2HU46!Q5+Jseur3IitPy!Q5+Jseur4KärKV!Q5+Jseur5LS37!Q5+Jseur6LamSä!Q5+Jseur7PäijRa!Q5+Jseur8RaVa!Q5</f>
        <v>1</v>
      </c>
      <c r="R5" s="11">
        <f>Jseur1AR!R5+Jseur2HU46!R5+Jseur3IitPy!R5+Jseur4KärKV!R5+Jseur5LS37!R5+Jseur6LamSä!R5+Jseur7PäijRa!R5+Jseur8RaVa!R5</f>
        <v>4</v>
      </c>
      <c r="V5" s="1" t="s">
        <v>2</v>
      </c>
      <c r="W5" s="3">
        <v>1</v>
      </c>
      <c r="X5" s="53">
        <f>Jseur1AR!X5+JseurIHR!X5+Jseur4KärKV!X5+Jseur5LS37!X5+Jseur6LamSä!X5+Jseur8RaVa!X5</f>
        <v>3</v>
      </c>
      <c r="Y5" s="53">
        <f>Jseur1AR!Y5+JseurIHR!Y5+Jseur4KärKV!Y5+Jseur5LS37!Y5+Jseur6LamSä!Y5+Jseur8RaVa!Y5</f>
        <v>3</v>
      </c>
      <c r="Z5" s="53">
        <f>Jseur1AR!Z5+JseurIHR!Z5+Jseur4KärKV!Z5+Jseur5LS37!Z5+Jseur6LamSä!Z5+Jseur8RaVa!Z5</f>
        <v>2</v>
      </c>
      <c r="AA5" s="11">
        <f>Jseur1AR!AA5+JseurIHR!AA5+Jseur4KärKV!AA5+Jseur5LS37!AA5+Jseur6LamSä!AA5+Jseur8RaVa!AA5</f>
        <v>1</v>
      </c>
      <c r="AB5" s="11">
        <f>Jseur1AR!AB5+JseurIHR!AB5+Jseur4KärKV!AB5+Jseur5LS37!AB5+Jseur6LamSä!AB5+Jseur8RaVa!AB5</f>
        <v>3</v>
      </c>
      <c r="AE5" s="70" t="s">
        <v>2</v>
      </c>
      <c r="AF5" s="72">
        <v>1</v>
      </c>
      <c r="AG5" s="76">
        <v>3</v>
      </c>
      <c r="AH5" s="76">
        <v>2</v>
      </c>
      <c r="AI5" s="76">
        <v>1</v>
      </c>
      <c r="AJ5" s="22">
        <v>0</v>
      </c>
      <c r="AK5" s="22">
        <v>6</v>
      </c>
    </row>
    <row r="6" spans="1:37" x14ac:dyDescent="0.25">
      <c r="A6" s="7"/>
      <c r="B6" s="8">
        <v>2</v>
      </c>
      <c r="C6" s="56">
        <f>Jseur1AR!C6+Jseur2HU46!C6+Jseur3IitPy!C6+Jseur4KärKV!C6+Jseur5LS37!C6+Jseur6LamSä!C6+Jseur7PäijRa!C6+Jseur8RaVa!C6</f>
        <v>7</v>
      </c>
      <c r="D6" s="56">
        <f>Jseur1AR!D6+Jseur2HU46!D6+Jseur3IitPy!D6+Jseur4KärKV!D6+Jseur5LS37!D6+Jseur6LamSä!D6+Jseur7PäijRa!D6+Jseur8RaVa!D6</f>
        <v>4</v>
      </c>
      <c r="E6" s="56">
        <f>Jseur1AR!E6+Jseur2HU46!E6+Jseur3IitPy!E6+Jseur4KärKV!E6+Jseur5LS37!E6+Jseur6LamSä!E6+Jseur7PäijRa!E6+Jseur8RaVa!E6</f>
        <v>0</v>
      </c>
      <c r="F6" s="11">
        <f>Jseur1AR!F6+Jseur2HU46!F6+Jseur3IitPy!F6+Jseur4KärKV!F6+Jseur5LS37!F6+Jseur6LamSä!F6+Jseur7PäijRa!F6+Jseur8RaVa!F6</f>
        <v>1</v>
      </c>
      <c r="G6" s="11">
        <f>Jseur1AR!G6+Jseur2HU46!G6+Jseur3IitPy!G6+Jseur4KärKV!G6+Jseur5LS37!G6+Jseur6LamSä!G6+Jseur7PäijRa!G6+Jseur8RaVa!G6</f>
        <v>12</v>
      </c>
      <c r="H6" s="135"/>
      <c r="L6" s="7"/>
      <c r="M6" s="8">
        <v>2</v>
      </c>
      <c r="N6" s="56">
        <f>Jseur1AR!N6+Jseur2HU46!N6+Jseur3IitPy!N6+Jseur4KärKV!N6+Jseur5LS37!N6+Jseur6LamSä!N6+Jseur7PäijRa!N6+Jseur8RaVa!N6</f>
        <v>3</v>
      </c>
      <c r="O6" s="56">
        <f>Jseur1AR!O6+Jseur2HU46!O6+Jseur3IitPy!O6+Jseur4KärKV!O6+Jseur5LS37!O6+Jseur6LamSä!O6+Jseur7PäijRa!O6+Jseur8RaVa!O6</f>
        <v>7</v>
      </c>
      <c r="P6" s="56">
        <f>Jseur1AR!P6+Jseur2HU46!P6+Jseur3IitPy!P6+Jseur4KärKV!P6+Jseur5LS37!P6+Jseur6LamSä!P6+Jseur7PäijRa!P6+Jseur8RaVa!P6</f>
        <v>3</v>
      </c>
      <c r="Q6" s="11">
        <f>Jseur1AR!Q6+Jseur2HU46!Q6+Jseur3IitPy!Q6+Jseur4KärKV!Q6+Jseur5LS37!Q6+Jseur6LamSä!Q6+Jseur7PäijRa!Q6+Jseur8RaVa!Q6</f>
        <v>2</v>
      </c>
      <c r="R6" s="11">
        <f>Jseur1AR!R6+Jseur2HU46!R6+Jseur3IitPy!R6+Jseur4KärKV!R6+Jseur5LS37!R6+Jseur6LamSä!R6+Jseur7PäijRa!R6+Jseur8RaVa!R6</f>
        <v>11</v>
      </c>
      <c r="W6" s="8">
        <v>2</v>
      </c>
      <c r="X6" s="53">
        <f>Jseur1AR!X6+JseurIHR!X6+Jseur4KärKV!X6+Jseur5LS37!X6+Jseur6LamSä!X6+Jseur8RaVa!X6</f>
        <v>3</v>
      </c>
      <c r="Y6" s="53">
        <f>Jseur1AR!Y6+JseurIHR!Y6+Jseur4KärKV!Y6+Jseur5LS37!Y6+Jseur6LamSä!Y6+Jseur8RaVa!Y6</f>
        <v>2</v>
      </c>
      <c r="Z6" s="53">
        <f>Jseur1AR!Z6+JseurIHR!Z6+Jseur4KärKV!Z6+Jseur5LS37!Z6+Jseur6LamSä!Z6+Jseur8RaVa!Z6</f>
        <v>4</v>
      </c>
      <c r="AA6" s="11">
        <f>Jseur1AR!AA6+JseurIHR!AA6+Jseur4KärKV!AA6+Jseur5LS37!AA6+Jseur6LamSä!AA6+Jseur8RaVa!AA6</f>
        <v>0</v>
      </c>
      <c r="AB6" s="11">
        <f>Jseur1AR!AB6+JseurIHR!AB6+Jseur4KärKV!AB6+Jseur5LS37!AB6+Jseur6LamSä!AB6+Jseur8RaVa!AB6</f>
        <v>17</v>
      </c>
      <c r="AE6" s="77"/>
      <c r="AF6" s="78">
        <v>2</v>
      </c>
      <c r="AG6" s="76">
        <v>5</v>
      </c>
      <c r="AH6" s="76">
        <v>3</v>
      </c>
      <c r="AI6" s="76">
        <v>2</v>
      </c>
      <c r="AJ6" s="22">
        <v>0</v>
      </c>
      <c r="AK6" s="22">
        <v>7</v>
      </c>
    </row>
    <row r="7" spans="1:37" x14ac:dyDescent="0.25">
      <c r="A7" s="9"/>
      <c r="B7" s="10">
        <v>3</v>
      </c>
      <c r="C7" s="56">
        <f>Jseur1AR!C7+Jseur2HU46!C7+Jseur3IitPy!C7+Jseur4KärKV!C7+Jseur5LS37!C7+Jseur6LamSä!C7+Jseur7PäijRa!C7+Jseur8RaVa!C7</f>
        <v>7</v>
      </c>
      <c r="D7" s="56">
        <f>Jseur1AR!D7+Jseur2HU46!D7+Jseur3IitPy!D7+Jseur4KärKV!D7+Jseur5LS37!D7+Jseur6LamSä!D7+Jseur7PäijRa!D7+Jseur8RaVa!D7</f>
        <v>3</v>
      </c>
      <c r="E7" s="56">
        <f>Jseur1AR!E7+Jseur2HU46!E7+Jseur3IitPy!E7+Jseur4KärKV!E7+Jseur5LS37!E7+Jseur6LamSä!E7+Jseur7PäijRa!E7+Jseur8RaVa!E7</f>
        <v>6</v>
      </c>
      <c r="F7" s="11">
        <f>Jseur1AR!F7+Jseur2HU46!F7+Jseur3IitPy!F7+Jseur4KärKV!F7+Jseur5LS37!F7+Jseur6LamSä!F7+Jseur7PäijRa!F7+Jseur8RaVa!F7</f>
        <v>6</v>
      </c>
      <c r="G7" s="11">
        <f>Jseur1AR!G7+Jseur2HU46!G7+Jseur3IitPy!G7+Jseur4KärKV!G7+Jseur5LS37!G7+Jseur6LamSä!G7+Jseur7PäijRa!G7+Jseur8RaVa!G7</f>
        <v>3</v>
      </c>
      <c r="H7" s="135"/>
      <c r="L7" s="9"/>
      <c r="M7" s="10">
        <v>3</v>
      </c>
      <c r="N7" s="56">
        <f>Jseur1AR!N7+Jseur2HU46!N7+Jseur3IitPy!N7+Jseur4KärKV!N7+Jseur5LS37!N7+Jseur6LamSä!N7+Jseur7PäijRa!N7+Jseur8RaVa!N7</f>
        <v>3</v>
      </c>
      <c r="O7" s="56">
        <f>Jseur1AR!O7+Jseur2HU46!O7+Jseur3IitPy!O7+Jseur4KärKV!O7+Jseur5LS37!O7+Jseur6LamSä!O7+Jseur7PäijRa!O7+Jseur8RaVa!O7</f>
        <v>3</v>
      </c>
      <c r="P7" s="56">
        <f>Jseur1AR!P7+Jseur2HU46!P7+Jseur3IitPy!P7+Jseur4KärKV!P7+Jseur5LS37!P7+Jseur6LamSä!P7+Jseur7PäijRa!P7+Jseur8RaVa!P7</f>
        <v>2</v>
      </c>
      <c r="Q7" s="11">
        <f>Jseur1AR!Q7+Jseur2HU46!Q7+Jseur3IitPy!Q7+Jseur4KärKV!Q7+Jseur5LS37!Q7+Jseur6LamSä!Q7+Jseur7PäijRa!Q7+Jseur8RaVa!Q7</f>
        <v>3</v>
      </c>
      <c r="R7" s="11">
        <f>Jseur1AR!R7+Jseur2HU46!R7+Jseur3IitPy!R7+Jseur4KärKV!R7+Jseur5LS37!R7+Jseur6LamSä!R7+Jseur7PäijRa!R7+Jseur8RaVa!R7</f>
        <v>4</v>
      </c>
      <c r="V7" s="9"/>
      <c r="W7" s="10">
        <v>3</v>
      </c>
      <c r="X7" s="53">
        <f>Jseur1AR!X7+JseurIHR!X7+Jseur4KärKV!X7+Jseur5LS37!X7+Jseur6LamSä!X7+Jseur8RaVa!X7</f>
        <v>4</v>
      </c>
      <c r="Y7" s="53">
        <f>Jseur1AR!Y7+JseurIHR!Y7+Jseur4KärKV!Y7+Jseur5LS37!Y7+Jseur6LamSä!Y7+Jseur8RaVa!Y7</f>
        <v>2</v>
      </c>
      <c r="Z7" s="53">
        <f>Jseur1AR!Z7+JseurIHR!Z7+Jseur4KärKV!Z7+Jseur5LS37!Z7+Jseur6LamSä!Z7+Jseur8RaVa!Z7</f>
        <v>3</v>
      </c>
      <c r="AA7" s="11">
        <f>Jseur1AR!AA7+JseurIHR!AA7+Jseur4KärKV!AA7+Jseur5LS37!AA7+Jseur6LamSä!AA7+Jseur8RaVa!AA7</f>
        <v>0</v>
      </c>
      <c r="AB7" s="11">
        <f>Jseur1AR!AB7+JseurIHR!AB7+Jseur4KärKV!AB7+Jseur5LS37!AB7+Jseur6LamSä!AB7+Jseur8RaVa!AB7</f>
        <v>9</v>
      </c>
      <c r="AE7" s="79"/>
      <c r="AF7" s="80">
        <v>3</v>
      </c>
      <c r="AG7" s="76">
        <v>4</v>
      </c>
      <c r="AH7" s="76">
        <v>5</v>
      </c>
      <c r="AI7" s="76">
        <v>4</v>
      </c>
      <c r="AJ7" s="22">
        <v>1</v>
      </c>
      <c r="AK7" s="22">
        <v>4</v>
      </c>
    </row>
    <row r="8" spans="1:37" x14ac:dyDescent="0.25">
      <c r="A8" t="s">
        <v>5</v>
      </c>
      <c r="C8" s="57">
        <f>SUM(C5:C7)</f>
        <v>20</v>
      </c>
      <c r="D8" s="58">
        <f>SUM(D5:D7)</f>
        <v>9</v>
      </c>
      <c r="E8" s="58">
        <f>SUM(E5:E7)</f>
        <v>8</v>
      </c>
      <c r="F8" s="14">
        <f>SUM(F5:F7)</f>
        <v>8</v>
      </c>
      <c r="G8" s="15">
        <f>SUM(G5:G7)</f>
        <v>19</v>
      </c>
      <c r="H8" s="189">
        <f>SUM(C8:G8)</f>
        <v>64</v>
      </c>
      <c r="I8" s="67">
        <f>SUM(S8)</f>
        <v>54</v>
      </c>
      <c r="J8" s="65">
        <f>SUM(T8)</f>
        <v>56</v>
      </c>
      <c r="K8" s="68">
        <f>SUM(U8)</f>
        <v>47</v>
      </c>
      <c r="L8" t="s">
        <v>5</v>
      </c>
      <c r="N8" s="57">
        <f>SUM(N5:N7)</f>
        <v>11</v>
      </c>
      <c r="O8" s="58">
        <f>SUM(O5:O7)</f>
        <v>12</v>
      </c>
      <c r="P8" s="58">
        <f>SUM(P5:P7)</f>
        <v>6</v>
      </c>
      <c r="Q8" s="14">
        <f>SUM(Q5:Q7)</f>
        <v>6</v>
      </c>
      <c r="R8" s="15">
        <f>SUM(R5:R7)</f>
        <v>19</v>
      </c>
      <c r="S8" s="67">
        <f>SUM(N8:R8)</f>
        <v>54</v>
      </c>
      <c r="T8" s="65">
        <v>56</v>
      </c>
      <c r="U8" s="68">
        <v>47</v>
      </c>
      <c r="V8" s="7" t="s">
        <v>5</v>
      </c>
      <c r="X8" s="54">
        <f>SUM(X5:X7)</f>
        <v>10</v>
      </c>
      <c r="Y8" s="55">
        <f>SUM(Y5:Y7)</f>
        <v>7</v>
      </c>
      <c r="Z8" s="55">
        <f>SUM(Z5:Z7)</f>
        <v>9</v>
      </c>
      <c r="AA8" s="14">
        <f>SUM(AA5:AA7)</f>
        <v>1</v>
      </c>
      <c r="AB8" s="15">
        <f>SUM(AB5:AB7)</f>
        <v>29</v>
      </c>
      <c r="AC8" s="65">
        <f>SUM(X8:AB8)</f>
        <v>56</v>
      </c>
      <c r="AD8" s="68">
        <f>SUM(AG8:AK8)</f>
        <v>47</v>
      </c>
      <c r="AE8" s="77"/>
      <c r="AF8" s="22" t="s">
        <v>5</v>
      </c>
      <c r="AG8" s="81">
        <f>SUM(AG5:AG7)</f>
        <v>12</v>
      </c>
      <c r="AH8" s="82">
        <f>SUM(AH5:AH7)</f>
        <v>10</v>
      </c>
      <c r="AI8" s="82">
        <f>SUM(AI5:AI7)</f>
        <v>7</v>
      </c>
      <c r="AJ8" s="83">
        <f>SUM(AJ5:AJ7)</f>
        <v>1</v>
      </c>
      <c r="AK8" s="84">
        <f>SUM(AK5:AK7)</f>
        <v>17</v>
      </c>
    </row>
    <row r="9" spans="1:37" x14ac:dyDescent="0.25">
      <c r="I9" t="s">
        <v>533</v>
      </c>
      <c r="S9" t="s">
        <v>189</v>
      </c>
      <c r="AC9" t="s">
        <v>189</v>
      </c>
      <c r="AE9" s="77"/>
      <c r="AF9" s="22"/>
      <c r="AG9" s="22"/>
      <c r="AH9" s="22"/>
      <c r="AI9" s="22"/>
      <c r="AJ9" s="22"/>
      <c r="AK9" s="22"/>
    </row>
    <row r="10" spans="1:37" x14ac:dyDescent="0.25">
      <c r="A10" t="s">
        <v>4</v>
      </c>
      <c r="L10" t="s">
        <v>4</v>
      </c>
      <c r="V10" s="7" t="s">
        <v>4</v>
      </c>
      <c r="AE10" s="77" t="s">
        <v>4</v>
      </c>
      <c r="AF10" s="22"/>
      <c r="AG10" s="22"/>
      <c r="AH10" s="22"/>
      <c r="AI10" s="22"/>
      <c r="AJ10" s="22"/>
      <c r="AK10" s="22"/>
    </row>
    <row r="11" spans="1:37" x14ac:dyDescent="0.25">
      <c r="C11" s="1" t="s">
        <v>1</v>
      </c>
      <c r="D11" s="2"/>
      <c r="E11" s="2"/>
      <c r="F11" s="2"/>
      <c r="G11" s="3"/>
      <c r="H11" s="135"/>
      <c r="N11" s="1" t="s">
        <v>1</v>
      </c>
      <c r="O11" s="2"/>
      <c r="P11" s="2"/>
      <c r="Q11" s="2"/>
      <c r="R11" s="3"/>
      <c r="X11" s="1" t="s">
        <v>1</v>
      </c>
      <c r="Y11" s="2"/>
      <c r="Z11" s="2"/>
      <c r="AA11" s="2"/>
      <c r="AB11" s="3"/>
      <c r="AE11" s="77"/>
      <c r="AF11" s="22"/>
      <c r="AG11" s="70" t="s">
        <v>1</v>
      </c>
      <c r="AH11" s="71"/>
      <c r="AI11" s="71"/>
      <c r="AJ11" s="71"/>
      <c r="AK11" s="72"/>
    </row>
    <row r="12" spans="1:37" x14ac:dyDescent="0.25">
      <c r="C12" s="4" t="s">
        <v>7</v>
      </c>
      <c r="D12" s="5" t="s">
        <v>8</v>
      </c>
      <c r="E12" s="5" t="s">
        <v>9</v>
      </c>
      <c r="F12" s="5" t="s">
        <v>10</v>
      </c>
      <c r="G12" s="6" t="s">
        <v>12</v>
      </c>
      <c r="H12" s="27"/>
      <c r="N12" s="4" t="s">
        <v>7</v>
      </c>
      <c r="O12" s="5" t="s">
        <v>8</v>
      </c>
      <c r="P12" s="5" t="s">
        <v>9</v>
      </c>
      <c r="Q12" s="5" t="s">
        <v>10</v>
      </c>
      <c r="R12" s="6" t="s">
        <v>12</v>
      </c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E12" s="77"/>
      <c r="AF12" s="22"/>
      <c r="AG12" s="73" t="s">
        <v>7</v>
      </c>
      <c r="AH12" s="74" t="s">
        <v>8</v>
      </c>
      <c r="AI12" s="74" t="s">
        <v>9</v>
      </c>
      <c r="AJ12" s="74" t="s">
        <v>10</v>
      </c>
      <c r="AK12" s="75" t="s">
        <v>12</v>
      </c>
    </row>
    <row r="13" spans="1:37" x14ac:dyDescent="0.25">
      <c r="A13" s="1" t="s">
        <v>2</v>
      </c>
      <c r="B13" s="3">
        <v>1</v>
      </c>
      <c r="C13" s="56">
        <f>Jseur1AR!C13+Jseur2HU46!C13+Jseur3IitPy!C13+Jseur4KärKV!C13+Jseur5LS37!C13+Jseur6LamSä!C13+Jseur7PäijRa!C13+Jseur8RaVa!C13</f>
        <v>3</v>
      </c>
      <c r="D13" s="56">
        <f>Jseur1AR!D13+Jseur2HU46!D13+Jseur3IitPy!D13+Jseur4KärKV!D13+Jseur5LS37!D13+Jseur6LamSä!D13+Jseur7PäijRa!D13+Jseur8RaVa!D13</f>
        <v>3</v>
      </c>
      <c r="E13" s="56">
        <f>Jseur1AR!E13+Jseur2HU46!E13+Jseur3IitPy!E13+Jseur4KärKV!E13+Jseur5LS37!E13+Jseur6LamSä!E13+Jseur7PäijRa!E13+Jseur8RaVa!E13</f>
        <v>3</v>
      </c>
      <c r="F13" s="11">
        <f>Jseur1AR!F13+Jseur2HU46!F13+Jseur3IitPy!F13+Jseur4KärKV!F13+Jseur5LS37!F13+Jseur6LamSä!F13+Jseur7PäijRa!F13+Jseur8RaVa!F13</f>
        <v>2</v>
      </c>
      <c r="G13" s="11">
        <f>Jseur1AR!G13+Jseur2HU46!G13+Jseur3IitPy!G13+Jseur4KärKV!G13+Jseur5LS37!G13+Jseur6LamSä!G13+Jseur7PäijRa!G13+Jseur8RaVa!G13</f>
        <v>1</v>
      </c>
      <c r="H13" s="135"/>
      <c r="L13" s="1" t="s">
        <v>2</v>
      </c>
      <c r="M13" s="3">
        <v>1</v>
      </c>
      <c r="N13" s="56">
        <f>Jseur1AR!N13+Jseur2HU46!N13+Jseur3IitPy!N13+Jseur4KärKV!N13+Jseur5LS37!N13+Jseur6LamSä!N13+Jseur7PäijRa!N13+Jseur8RaVa!N13</f>
        <v>3</v>
      </c>
      <c r="O13" s="56">
        <f>Jseur1AR!O13+Jseur2HU46!O13+Jseur3IitPy!O13+Jseur4KärKV!O13+Jseur5LS37!O13+Jseur6LamSä!O13+Jseur7PäijRa!O13+Jseur8RaVa!O13</f>
        <v>5</v>
      </c>
      <c r="P13" s="56">
        <f>Jseur1AR!P13+Jseur2HU46!P13+Jseur3IitPy!P13+Jseur4KärKV!P13+Jseur5LS37!P13+Jseur6LamSä!P13+Jseur7PäijRa!P13+Jseur8RaVa!P13</f>
        <v>2</v>
      </c>
      <c r="Q13" s="11">
        <f>Jseur1AR!Q13+Jseur2HU46!Q13+Jseur3IitPy!Q13+Jseur4KärKV!Q13+Jseur5LS37!Q13+Jseur6LamSä!Q13+Jseur7PäijRa!Q13+Jseur8RaVa!Q13</f>
        <v>3</v>
      </c>
      <c r="R13" s="11">
        <f>Jseur1AR!R13+Jseur2HU46!R13+Jseur3IitPy!R13+Jseur4KärKV!R13+Jseur5LS37!R13+Jseur6LamSä!R13+Jseur7PäijRa!R13+Jseur8RaVa!R13</f>
        <v>0</v>
      </c>
      <c r="V13" s="1" t="s">
        <v>2</v>
      </c>
      <c r="W13" s="3">
        <v>1</v>
      </c>
      <c r="X13" s="53">
        <f>Jseur1AR!X13+JseurIHR!X13+Jseur4KärKV!X13+Jseur5LS37!X13+Jseur6LamSä!X13+Jseur8RaVa!X13</f>
        <v>5</v>
      </c>
      <c r="Y13" s="53">
        <f>Jseur1AR!Y13+JseurIHR!Y13+Jseur4KärKV!Y13+Jseur5LS37!Y13+Jseur6LamSä!Y13+Jseur8RaVa!Y13</f>
        <v>6</v>
      </c>
      <c r="Z13" s="53">
        <f>Jseur1AR!Z13+JseurIHR!Z13+Jseur4KärKV!Z13+Jseur5LS37!Z13+Jseur6LamSä!Z13+Jseur8RaVa!Z13</f>
        <v>3</v>
      </c>
      <c r="AA13" s="11">
        <f>Jseur1AR!AA13+JseurIHR!AA13+Jseur4KärKV!AA13+Jseur5LS37!AA13+Jseur6LamSä!AA13+Jseur8RaVa!AA13</f>
        <v>1</v>
      </c>
      <c r="AB13" s="11">
        <f>Jseur1AR!AB13+JseurIHR!AB13+Jseur4KärKV!AB13+Jseur5LS37!AB13+Jseur6LamSä!AB13+Jseur8RaVa!AB13</f>
        <v>2</v>
      </c>
      <c r="AE13" s="70" t="s">
        <v>2</v>
      </c>
      <c r="AF13" s="72">
        <v>1</v>
      </c>
      <c r="AG13" s="76">
        <v>6</v>
      </c>
      <c r="AH13" s="76">
        <v>3</v>
      </c>
      <c r="AI13" s="76">
        <v>2</v>
      </c>
      <c r="AJ13" s="22">
        <v>0</v>
      </c>
      <c r="AK13" s="22">
        <v>4</v>
      </c>
    </row>
    <row r="14" spans="1:37" x14ac:dyDescent="0.25">
      <c r="A14" s="7"/>
      <c r="B14" s="8">
        <v>2</v>
      </c>
      <c r="C14" s="56">
        <f>Jseur1AR!C14+Jseur2HU46!C14+Jseur3IitPy!C14+Jseur4KärKV!C14+Jseur5LS37!C14+Jseur6LamSä!C14+Jseur7PäijRa!C14+Jseur8RaVa!C14</f>
        <v>7</v>
      </c>
      <c r="D14" s="56">
        <f>Jseur1AR!D14+Jseur2HU46!D14+Jseur3IitPy!D14+Jseur4KärKV!D14+Jseur5LS37!D14+Jseur6LamSä!D14+Jseur7PäijRa!D14+Jseur8RaVa!D14</f>
        <v>7</v>
      </c>
      <c r="E14" s="56">
        <f>Jseur1AR!E14+Jseur2HU46!E14+Jseur3IitPy!E14+Jseur4KärKV!E14+Jseur5LS37!E14+Jseur6LamSä!E14+Jseur7PäijRa!E14+Jseur8RaVa!E14</f>
        <v>4</v>
      </c>
      <c r="F14" s="11">
        <f>Jseur1AR!F14+Jseur2HU46!F14+Jseur3IitPy!F14+Jseur4KärKV!F14+Jseur5LS37!F14+Jseur6LamSä!F14+Jseur7PäijRa!F14+Jseur8RaVa!F14</f>
        <v>4</v>
      </c>
      <c r="G14" s="11">
        <f>Jseur1AR!G14+Jseur2HU46!G14+Jseur3IitPy!G14+Jseur4KärKV!G14+Jseur5LS37!G14+Jseur6LamSä!G14+Jseur7PäijRa!G14+Jseur8RaVa!G14</f>
        <v>14</v>
      </c>
      <c r="H14" s="135"/>
      <c r="L14" s="7"/>
      <c r="M14" s="8">
        <v>2</v>
      </c>
      <c r="N14" s="56">
        <f>Jseur1AR!N14+Jseur2HU46!N14+Jseur3IitPy!N14+Jseur4KärKV!N14+Jseur5LS37!N14+Jseur6LamSä!N14+Jseur7PäijRa!N14+Jseur8RaVa!N14</f>
        <v>2</v>
      </c>
      <c r="O14" s="56">
        <f>Jseur1AR!O14+Jseur2HU46!O14+Jseur3IitPy!O14+Jseur4KärKV!O14+Jseur5LS37!O14+Jseur6LamSä!O14+Jseur7PäijRa!O14+Jseur8RaVa!O14</f>
        <v>2</v>
      </c>
      <c r="P14" s="56">
        <f>Jseur1AR!P14+Jseur2HU46!P14+Jseur3IitPy!P14+Jseur4KärKV!P14+Jseur5LS37!P14+Jseur6LamSä!P14+Jseur7PäijRa!P14+Jseur8RaVa!P14</f>
        <v>3</v>
      </c>
      <c r="Q14" s="11">
        <f>Jseur1AR!Q14+Jseur2HU46!Q14+Jseur3IitPy!Q14+Jseur4KärKV!Q14+Jseur5LS37!Q14+Jseur6LamSä!Q14+Jseur7PäijRa!Q14+Jseur8RaVa!Q14</f>
        <v>2</v>
      </c>
      <c r="R14" s="11">
        <f>Jseur1AR!R14+Jseur2HU46!R14+Jseur3IitPy!R14+Jseur4KärKV!R14+Jseur5LS37!R14+Jseur6LamSä!R14+Jseur7PäijRa!R14+Jseur8RaVa!R14</f>
        <v>13</v>
      </c>
      <c r="W14" s="8">
        <v>2</v>
      </c>
      <c r="X14" s="53">
        <f>Jseur1AR!X14+JseurIHR!X14+Jseur4KärKV!X14+Jseur5LS37!X14+Jseur6LamSä!X14+Jseur8RaVa!X14</f>
        <v>5</v>
      </c>
      <c r="Y14" s="53">
        <f>Jseur1AR!Y14+JseurIHR!Y14+Jseur4KärKV!Y14+Jseur5LS37!Y14+Jseur6LamSä!Y14+Jseur8RaVa!Y14</f>
        <v>2</v>
      </c>
      <c r="Z14" s="53">
        <f>Jseur1AR!Z14+JseurIHR!Z14+Jseur4KärKV!Z14+Jseur5LS37!Z14+Jseur6LamSä!Z14+Jseur8RaVa!Z14</f>
        <v>3</v>
      </c>
      <c r="AA14" s="11">
        <f>Jseur1AR!AA14+JseurIHR!AA14+Jseur4KärKV!AA14+Jseur5LS37!AA14+Jseur6LamSä!AA14+Jseur8RaVa!AA14</f>
        <v>1</v>
      </c>
      <c r="AB14" s="11">
        <f>Jseur1AR!AB14+JseurIHR!AB14+Jseur4KärKV!AB14+Jseur5LS37!AB14+Jseur6LamSä!AB14+Jseur8RaVa!AB14</f>
        <v>16</v>
      </c>
      <c r="AE14" s="77"/>
      <c r="AF14" s="78">
        <v>2</v>
      </c>
      <c r="AG14" s="76">
        <v>4</v>
      </c>
      <c r="AH14" s="76">
        <v>3</v>
      </c>
      <c r="AI14" s="76">
        <v>4</v>
      </c>
      <c r="AJ14" s="22">
        <v>2</v>
      </c>
      <c r="AK14" s="22">
        <v>12</v>
      </c>
    </row>
    <row r="15" spans="1:37" x14ac:dyDescent="0.25">
      <c r="A15" s="9"/>
      <c r="B15" s="10">
        <v>3</v>
      </c>
      <c r="C15" s="56">
        <f>Jseur1AR!C15+Jseur2HU46!C15+Jseur3IitPy!C15+Jseur4KärKV!C15+Jseur5LS37!C15+Jseur6LamSä!C15+Jseur7PäijRa!C15+Jseur8RaVa!C15</f>
        <v>2</v>
      </c>
      <c r="D15" s="56">
        <f>Jseur1AR!D15+Jseur2HU46!D15+Jseur3IitPy!D15+Jseur4KärKV!D15+Jseur5LS37!D15+Jseur6LamSä!D15+Jseur7PäijRa!D15+Jseur8RaVa!D15</f>
        <v>3</v>
      </c>
      <c r="E15" s="56">
        <f>Jseur1AR!E15+Jseur2HU46!E15+Jseur3IitPy!E15+Jseur4KärKV!E15+Jseur5LS37!E15+Jseur6LamSä!E15+Jseur7PäijRa!E15+Jseur8RaVa!E15</f>
        <v>2</v>
      </c>
      <c r="F15" s="11">
        <f>Jseur1AR!F15+Jseur2HU46!F15+Jseur3IitPy!F15+Jseur4KärKV!F15+Jseur5LS37!F15+Jseur6LamSä!F15+Jseur7PäijRa!F15+Jseur8RaVa!F15</f>
        <v>1</v>
      </c>
      <c r="G15" s="11">
        <f>Jseur1AR!G15+Jseur2HU46!G15+Jseur3IitPy!G15+Jseur4KärKV!G15+Jseur5LS37!G15+Jseur6LamSä!G15+Jseur7PäijRa!G15+Jseur8RaVa!G15</f>
        <v>10</v>
      </c>
      <c r="H15" s="135"/>
      <c r="L15" s="9"/>
      <c r="M15" s="10">
        <v>3</v>
      </c>
      <c r="N15" s="56">
        <f>Jseur1AR!N15+Jseur2HU46!N15+Jseur3IitPy!N15+Jseur4KärKV!N15+Jseur5LS37!N15+Jseur6LamSä!N15+Jseur7PäijRa!N15+Jseur8RaVa!N15</f>
        <v>3</v>
      </c>
      <c r="O15" s="56">
        <f>Jseur1AR!O15+Jseur2HU46!O15+Jseur3IitPy!O15+Jseur4KärKV!O15+Jseur5LS37!O15+Jseur6LamSä!O15+Jseur7PäijRa!O15+Jseur8RaVa!O15</f>
        <v>3</v>
      </c>
      <c r="P15" s="56">
        <f>Jseur1AR!P15+Jseur2HU46!P15+Jseur3IitPy!P15+Jseur4KärKV!P15+Jseur5LS37!P15+Jseur6LamSä!P15+Jseur7PäijRa!P15+Jseur8RaVa!P15</f>
        <v>3</v>
      </c>
      <c r="Q15" s="11">
        <f>Jseur1AR!Q15+Jseur2HU46!Q15+Jseur3IitPy!Q15+Jseur4KärKV!Q15+Jseur5LS37!Q15+Jseur6LamSä!Q15+Jseur7PäijRa!Q15+Jseur8RaVa!Q15</f>
        <v>1</v>
      </c>
      <c r="R15" s="11">
        <f>Jseur1AR!R15+Jseur2HU46!R15+Jseur3IitPy!R15+Jseur4KärKV!R15+Jseur5LS37!R15+Jseur6LamSä!R15+Jseur7PäijRa!R15+Jseur8RaVa!R15</f>
        <v>8</v>
      </c>
      <c r="V15" s="9"/>
      <c r="W15" s="10">
        <v>3</v>
      </c>
      <c r="X15" s="53">
        <f>Jseur1AR!X15+JseurIHR!X15+Jseur4KärKV!X15+Jseur5LS37!X15+Jseur6LamSä!X15+Jseur8RaVa!X15</f>
        <v>2</v>
      </c>
      <c r="Y15" s="53">
        <f>Jseur1AR!Y15+JseurIHR!Y15+Jseur4KärKV!Y15+Jseur5LS37!Y15+Jseur6LamSä!Y15+Jseur8RaVa!Y15</f>
        <v>2</v>
      </c>
      <c r="Z15" s="53">
        <f>Jseur1AR!Z15+JseurIHR!Z15+Jseur4KärKV!Z15+Jseur5LS37!Z15+Jseur6LamSä!Z15+Jseur8RaVa!Z15</f>
        <v>1</v>
      </c>
      <c r="AA15" s="11">
        <f>Jseur1AR!AA15+JseurIHR!AA15+Jseur4KärKV!AA15+Jseur5LS37!AA15+Jseur6LamSä!AA15+Jseur8RaVa!AA15</f>
        <v>1</v>
      </c>
      <c r="AB15" s="11">
        <f>Jseur1AR!AB15+JseurIHR!AB15+Jseur4KärKV!AB15+Jseur5LS37!AB15+Jseur6LamSä!AB15+Jseur8RaVa!AB15</f>
        <v>16</v>
      </c>
      <c r="AE15" s="79"/>
      <c r="AF15" s="80">
        <v>3</v>
      </c>
      <c r="AG15" s="76">
        <v>5</v>
      </c>
      <c r="AH15" s="76">
        <v>4</v>
      </c>
      <c r="AI15" s="76">
        <v>4</v>
      </c>
      <c r="AJ15" s="22">
        <v>6</v>
      </c>
      <c r="AK15" s="22">
        <v>15</v>
      </c>
    </row>
    <row r="16" spans="1:37" x14ac:dyDescent="0.25">
      <c r="A16" t="s">
        <v>5</v>
      </c>
      <c r="C16" s="57">
        <f>SUM(C13:C15)</f>
        <v>12</v>
      </c>
      <c r="D16" s="58">
        <f>SUM(D13:D15)</f>
        <v>13</v>
      </c>
      <c r="E16" s="58">
        <f>SUM(E13:E15)</f>
        <v>9</v>
      </c>
      <c r="F16" s="14">
        <f>SUM(F13:F15)</f>
        <v>7</v>
      </c>
      <c r="G16" s="15">
        <f>SUM(G13:G15)</f>
        <v>25</v>
      </c>
      <c r="H16" s="189">
        <f>SUM(C16:G16)</f>
        <v>66</v>
      </c>
      <c r="I16" s="67">
        <f>SUM(S16)</f>
        <v>53</v>
      </c>
      <c r="J16" s="65">
        <f>SUM(T16)</f>
        <v>66</v>
      </c>
      <c r="K16" s="68">
        <f>SUM(U16)</f>
        <v>74</v>
      </c>
      <c r="L16" t="s">
        <v>5</v>
      </c>
      <c r="N16" s="57">
        <f>SUM(N13:N15)</f>
        <v>8</v>
      </c>
      <c r="O16" s="58">
        <f>SUM(O13:O15)</f>
        <v>10</v>
      </c>
      <c r="P16" s="58">
        <f>SUM(P13:P15)</f>
        <v>8</v>
      </c>
      <c r="Q16" s="14">
        <f>SUM(Q13:Q15)</f>
        <v>6</v>
      </c>
      <c r="R16" s="15">
        <f>SUM(R13:R15)</f>
        <v>21</v>
      </c>
      <c r="S16" s="67">
        <f>SUM(N16:R16)</f>
        <v>53</v>
      </c>
      <c r="T16" s="65">
        <v>66</v>
      </c>
      <c r="U16" s="68">
        <v>74</v>
      </c>
      <c r="V16" s="7" t="s">
        <v>5</v>
      </c>
      <c r="X16" s="54">
        <f>SUM(X13:X15)</f>
        <v>12</v>
      </c>
      <c r="Y16" s="55">
        <f>SUM(Y13:Y15)</f>
        <v>10</v>
      </c>
      <c r="Z16" s="55">
        <f>SUM(Z13:Z15)</f>
        <v>7</v>
      </c>
      <c r="AA16" s="14">
        <f>SUM(AA13:AA15)</f>
        <v>3</v>
      </c>
      <c r="AB16" s="15">
        <f>SUM(AB13:AB15)</f>
        <v>34</v>
      </c>
      <c r="AC16" s="65">
        <f>SUM(X16:AB16)</f>
        <v>66</v>
      </c>
      <c r="AD16" s="68">
        <f>SUM(AG16:AK16)</f>
        <v>74</v>
      </c>
      <c r="AE16" s="77"/>
      <c r="AF16" s="22" t="s">
        <v>5</v>
      </c>
      <c r="AG16" s="81">
        <f>SUM(AG13:AG15)</f>
        <v>15</v>
      </c>
      <c r="AH16" s="82">
        <f>SUM(AH13:AH15)</f>
        <v>10</v>
      </c>
      <c r="AI16" s="82">
        <f>SUM(AI13:AI15)</f>
        <v>10</v>
      </c>
      <c r="AJ16" s="83">
        <f>SUM(AJ13:AJ15)</f>
        <v>8</v>
      </c>
      <c r="AK16" s="84">
        <f>SUM(AK13:AK15)</f>
        <v>31</v>
      </c>
    </row>
    <row r="17" spans="1:37" x14ac:dyDescent="0.25">
      <c r="I17" t="s">
        <v>190</v>
      </c>
      <c r="S17" t="s">
        <v>190</v>
      </c>
      <c r="AC17" t="s">
        <v>190</v>
      </c>
      <c r="AE17" s="77"/>
      <c r="AF17" s="22"/>
      <c r="AG17" s="22"/>
      <c r="AH17" s="22"/>
      <c r="AI17" s="22"/>
      <c r="AJ17" s="22"/>
      <c r="AK17" s="22"/>
    </row>
    <row r="18" spans="1:37" x14ac:dyDescent="0.25">
      <c r="AE18" s="77"/>
      <c r="AF18" s="22"/>
      <c r="AG18" s="22"/>
      <c r="AH18" s="22"/>
      <c r="AI18" s="22"/>
      <c r="AJ18" s="22"/>
      <c r="AK18" s="22"/>
    </row>
    <row r="19" spans="1:37" s="16" customFormat="1" x14ac:dyDescent="0.25">
      <c r="C19" s="93">
        <f t="shared" ref="C19:I19" si="0">SUM(C16)+C8</f>
        <v>32</v>
      </c>
      <c r="D19" s="94">
        <f t="shared" si="0"/>
        <v>22</v>
      </c>
      <c r="E19" s="95">
        <f t="shared" si="0"/>
        <v>17</v>
      </c>
      <c r="F19" s="51">
        <f t="shared" si="0"/>
        <v>15</v>
      </c>
      <c r="G19" s="51">
        <f t="shared" si="0"/>
        <v>44</v>
      </c>
      <c r="H19" s="190">
        <f>SUM(C19:G19)</f>
        <v>130</v>
      </c>
      <c r="I19" s="66">
        <f t="shared" si="0"/>
        <v>107</v>
      </c>
      <c r="J19" s="64">
        <f>SUM(J16)+J8</f>
        <v>122</v>
      </c>
      <c r="K19" s="69">
        <f>SUM(K16)+K8</f>
        <v>121</v>
      </c>
      <c r="N19" s="93">
        <f t="shared" ref="N19:S19" si="1">SUM(N16)+N8</f>
        <v>19</v>
      </c>
      <c r="O19" s="94">
        <f t="shared" si="1"/>
        <v>22</v>
      </c>
      <c r="P19" s="95">
        <f t="shared" si="1"/>
        <v>14</v>
      </c>
      <c r="Q19" s="51">
        <f t="shared" si="1"/>
        <v>12</v>
      </c>
      <c r="R19" s="51">
        <f t="shared" si="1"/>
        <v>40</v>
      </c>
      <c r="S19" s="66">
        <f t="shared" si="1"/>
        <v>107</v>
      </c>
      <c r="T19" s="64">
        <v>122</v>
      </c>
      <c r="U19" s="69">
        <v>121</v>
      </c>
      <c r="V19" s="29"/>
      <c r="X19" s="97">
        <f t="shared" ref="X19:AD19" si="2">SUM(X16)+X8</f>
        <v>22</v>
      </c>
      <c r="Y19" s="98">
        <f t="shared" si="2"/>
        <v>17</v>
      </c>
      <c r="Z19" s="99">
        <f t="shared" si="2"/>
        <v>16</v>
      </c>
      <c r="AA19" s="51">
        <f t="shared" si="2"/>
        <v>4</v>
      </c>
      <c r="AB19" s="51">
        <f t="shared" si="2"/>
        <v>63</v>
      </c>
      <c r="AC19" s="64">
        <f t="shared" si="2"/>
        <v>122</v>
      </c>
      <c r="AD19" s="69">
        <f t="shared" si="2"/>
        <v>121</v>
      </c>
      <c r="AE19" s="89"/>
      <c r="AF19" s="51"/>
      <c r="AG19" s="81">
        <f>SUM(AG16)+AG8</f>
        <v>27</v>
      </c>
      <c r="AH19" s="82">
        <f>SUM(AH16)+AH8</f>
        <v>20</v>
      </c>
      <c r="AI19" s="100">
        <f>SUM(AI16)+AI8</f>
        <v>17</v>
      </c>
      <c r="AJ19" s="51">
        <f>SUM(AJ16)+AJ8</f>
        <v>9</v>
      </c>
      <c r="AK19" s="51">
        <f>SUM(AK16)+AK8</f>
        <v>48</v>
      </c>
    </row>
    <row r="20" spans="1:37" s="22" customFormat="1" x14ac:dyDescent="0.25">
      <c r="A20" s="96" t="s">
        <v>452</v>
      </c>
      <c r="B20" s="96"/>
      <c r="C20" s="96"/>
      <c r="D20" s="96" t="s">
        <v>632</v>
      </c>
      <c r="E20" s="96">
        <f>SUM(C19:E19)</f>
        <v>71</v>
      </c>
      <c r="F20" s="51"/>
      <c r="G20" s="51"/>
      <c r="H20" s="51"/>
      <c r="I20" s="51"/>
      <c r="J20" s="51"/>
      <c r="K20" s="51"/>
      <c r="L20" s="96" t="s">
        <v>452</v>
      </c>
      <c r="M20" s="96"/>
      <c r="N20" s="96"/>
      <c r="O20" s="96" t="s">
        <v>550</v>
      </c>
      <c r="P20" s="96">
        <f>SUM(N19:P19)</f>
        <v>55</v>
      </c>
      <c r="Q20" s="51"/>
      <c r="R20" s="51"/>
      <c r="S20" s="51"/>
      <c r="T20" s="51"/>
      <c r="U20" s="51"/>
      <c r="V20" s="92" t="s">
        <v>452</v>
      </c>
      <c r="W20" s="61"/>
      <c r="X20" s="61"/>
      <c r="Y20" s="61" t="s">
        <v>551</v>
      </c>
      <c r="Z20" s="61">
        <f>SUM(X19:Z19)</f>
        <v>55</v>
      </c>
      <c r="AE20" s="91" t="s">
        <v>452</v>
      </c>
      <c r="AF20" s="60"/>
      <c r="AG20" s="60"/>
      <c r="AH20" s="60" t="s">
        <v>552</v>
      </c>
      <c r="AI20" s="60">
        <f>SUM(AG19:AI19)</f>
        <v>64</v>
      </c>
    </row>
    <row r="21" spans="1:37" x14ac:dyDescent="0.25">
      <c r="C21" s="66" t="s">
        <v>661</v>
      </c>
      <c r="D21" s="66"/>
      <c r="E21" s="66"/>
      <c r="F21" s="66"/>
      <c r="G21" s="66"/>
      <c r="H21" s="66"/>
      <c r="I21" s="66"/>
      <c r="J21" s="67"/>
      <c r="K21" s="67"/>
      <c r="N21" s="66" t="s">
        <v>562</v>
      </c>
      <c r="O21" s="66"/>
      <c r="P21" s="66"/>
      <c r="Q21" s="66"/>
      <c r="R21" s="66"/>
      <c r="S21" s="66"/>
      <c r="T21" s="67"/>
      <c r="U21" s="67"/>
    </row>
    <row r="22" spans="1:37" x14ac:dyDescent="0.25">
      <c r="C22" s="66" t="s">
        <v>633</v>
      </c>
      <c r="D22" s="66"/>
      <c r="E22" s="66"/>
      <c r="F22" s="66"/>
      <c r="G22" s="66"/>
      <c r="H22" s="66"/>
      <c r="I22" s="66"/>
      <c r="J22" s="67"/>
      <c r="K22" s="67"/>
      <c r="N22" s="66" t="s">
        <v>531</v>
      </c>
      <c r="O22" s="66"/>
      <c r="P22" s="66"/>
      <c r="Q22" s="66"/>
      <c r="R22" s="66"/>
      <c r="S22" s="66"/>
      <c r="T22" s="67"/>
      <c r="U22" s="67"/>
    </row>
    <row r="24" spans="1:37" x14ac:dyDescent="0.25">
      <c r="C24">
        <v>2013</v>
      </c>
      <c r="N24">
        <v>2012</v>
      </c>
      <c r="X24">
        <v>2011</v>
      </c>
    </row>
    <row r="25" spans="1:37" x14ac:dyDescent="0.25">
      <c r="A25" s="7"/>
      <c r="C25" s="1" t="s">
        <v>459</v>
      </c>
      <c r="D25" s="2"/>
      <c r="E25" s="2"/>
      <c r="F25" s="3"/>
      <c r="L25" s="7"/>
      <c r="N25" s="1" t="s">
        <v>459</v>
      </c>
      <c r="O25" s="2"/>
      <c r="P25" s="2"/>
      <c r="Q25" s="3"/>
      <c r="X25" s="1" t="s">
        <v>459</v>
      </c>
      <c r="Y25" s="2"/>
      <c r="Z25" s="2"/>
      <c r="AA25" s="3"/>
    </row>
    <row r="26" spans="1:37" x14ac:dyDescent="0.25">
      <c r="A26" s="7"/>
      <c r="C26" s="29" t="s">
        <v>454</v>
      </c>
      <c r="D26" s="27" t="s">
        <v>455</v>
      </c>
      <c r="E26" s="27" t="s">
        <v>456</v>
      </c>
      <c r="F26" s="28" t="s">
        <v>458</v>
      </c>
      <c r="L26" s="7"/>
      <c r="N26" s="29" t="s">
        <v>454</v>
      </c>
      <c r="O26" s="27" t="s">
        <v>455</v>
      </c>
      <c r="P26" s="27" t="s">
        <v>456</v>
      </c>
      <c r="Q26" s="28" t="s">
        <v>458</v>
      </c>
      <c r="X26" s="29" t="s">
        <v>454</v>
      </c>
      <c r="Y26" s="27" t="s">
        <v>455</v>
      </c>
      <c r="Z26" s="27" t="s">
        <v>456</v>
      </c>
      <c r="AA26" s="28" t="s">
        <v>458</v>
      </c>
    </row>
    <row r="27" spans="1:37" x14ac:dyDescent="0.25">
      <c r="A27" s="7"/>
      <c r="B27" t="s">
        <v>457</v>
      </c>
      <c r="C27" s="85">
        <f>Jseur1AR!C25+Jseur2HU46!C25+Jseur3IitPy!C25+Jseur4KärKV!C25+Jseur5LS37!C25+Jseur6LamSä!C25+Jseur7PäijRa!C25+Jseur8RaVa!C25</f>
        <v>82</v>
      </c>
      <c r="D27" s="85">
        <f>Jseur1AR!D25+Jseur2HU46!D25+Jseur3IitPy!D25+Jseur4KärKV!D25+Jseur5LS37!D25+Jseur6LamSä!D25+Jseur7PäijRa!D25+Jseur8RaVa!D25</f>
        <v>73</v>
      </c>
      <c r="E27" s="85">
        <f>Jseur1AR!E25+Jseur2HU46!E25+Jseur3IitPy!E25+Jseur4KärKV!E25+Jseur5LS37!E25+Jseur6LamSä!E25+Jseur7PäijRa!E25+Jseur8RaVa!E25</f>
        <v>61</v>
      </c>
      <c r="F27" s="86">
        <f>SUM(C27:E27)</f>
        <v>216</v>
      </c>
      <c r="L27" s="7"/>
      <c r="M27" t="s">
        <v>457</v>
      </c>
      <c r="N27" s="85">
        <f>Jseur1AR!N23+Jseur2HU46!N23+Jseur3IitPy!N23+Jseur4KärKV!N23+Jseur5LS37!N23+Jseur6LamSä!N23+Jseur7PäijRa!N23+Jseur8RaVa!N23</f>
        <v>85</v>
      </c>
      <c r="O27" s="85">
        <f>Jseur1AR!O23+Jseur2HU46!O23+Jseur3IitPy!O23+Jseur4KärKV!O23+Jseur5LS37!O23+Jseur6LamSä!O23+Jseur7PäijRa!O23+Jseur8RaVa!O23</f>
        <v>80</v>
      </c>
      <c r="P27" s="85">
        <f>Jseur1AR!P23+Jseur2HU46!P23+Jseur3IitPy!P23+Jseur4KärKV!P23+Jseur5LS37!P23+Jseur6LamSä!P23+Jseur7PäijRa!P23+Jseur8RaVa!P23</f>
        <v>64</v>
      </c>
      <c r="Q27" s="86">
        <f>SUM(N27:P27)</f>
        <v>229</v>
      </c>
      <c r="W27" t="s">
        <v>457</v>
      </c>
      <c r="X27" s="85">
        <f>SUM(Jseur1AR!X23+Jseur2HU46!X23+Jseur3IitPy!X23+JseurIHR!X23+Jseur4KärKV!X23+Jseur5LS37!X23+Jseur6LamSä!X23+JseurNaTe!X23+Jseur7PäijRa!X23+Jseur8RaVa!X23)</f>
        <v>79</v>
      </c>
      <c r="Y27" s="85">
        <f>SUM(Jseur1AR!Y23+Jseur2HU46!Y23+Jseur3IitPy!Y23+JseurIHR!Y23+Jseur4KärKV!Y23+Jseur5LS37!Y23+Jseur6LamSä!Y23+JseurNaTe!Y23+Jseur7PäijRa!Y23+Jseur8RaVa!Y23)</f>
        <v>78</v>
      </c>
      <c r="Z27" s="85">
        <f>SUM(Jseur1AR!Z23+Jseur2HU46!Z23+Jseur3IitPy!Z23+JseurIHR!Z23+Jseur4KärKV!Z23+Jseur5LS37!Z23+Jseur6LamSä!Z23+JseurNaTe!Z23+Jseur7PäijRa!Z23+Jseur8RaVa!Z23)</f>
        <v>53</v>
      </c>
      <c r="AA27" s="86">
        <f>SUM(X27:Z27)</f>
        <v>210</v>
      </c>
    </row>
    <row r="28" spans="1:37" x14ac:dyDescent="0.25">
      <c r="A28" s="7"/>
      <c r="C28" t="s">
        <v>570</v>
      </c>
      <c r="L28" s="7"/>
      <c r="N28" t="s">
        <v>603</v>
      </c>
      <c r="X28" t="s">
        <v>603</v>
      </c>
    </row>
    <row r="29" spans="1:37" x14ac:dyDescent="0.25">
      <c r="A29" s="7"/>
      <c r="C29" t="s">
        <v>649</v>
      </c>
      <c r="L29" s="7"/>
      <c r="N29" t="s">
        <v>460</v>
      </c>
      <c r="X29" t="s">
        <v>460</v>
      </c>
    </row>
  </sheetData>
  <pageMargins left="0.7" right="0.7" top="0.75" bottom="0.75" header="0.3" footer="0.3"/>
  <pageSetup paperSize="9" orientation="landscape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E9" sqref="E9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487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487</v>
      </c>
      <c r="O1" s="30"/>
      <c r="P1" s="30"/>
      <c r="Q1" s="30"/>
      <c r="R1" s="30"/>
      <c r="S1" s="31"/>
      <c r="V1" s="117" t="s">
        <v>347</v>
      </c>
      <c r="W1" s="109"/>
      <c r="X1" s="137" t="s">
        <v>487</v>
      </c>
      <c r="Y1" s="118"/>
      <c r="AE1" s="16" t="s">
        <v>6</v>
      </c>
      <c r="AF1" s="16"/>
      <c r="AG1" t="s">
        <v>488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2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2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1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2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1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0</v>
      </c>
      <c r="H8" s="160">
        <f>SUM(C8:G8)</f>
        <v>1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0</v>
      </c>
      <c r="S8" s="31">
        <f>SUM(N8:R8)</f>
        <v>0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0</v>
      </c>
      <c r="AE8" t="s">
        <v>5</v>
      </c>
      <c r="AG8" s="13">
        <f>SUM(AG5:AG7)</f>
        <v>6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1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0</v>
      </c>
      <c r="E16" s="44">
        <f t="shared" si="2"/>
        <v>1</v>
      </c>
      <c r="F16" s="44">
        <f t="shared" si="2"/>
        <v>0</v>
      </c>
      <c r="G16" s="45">
        <f t="shared" si="2"/>
        <v>0</v>
      </c>
      <c r="H16" s="160">
        <f>SUM(C16:G16)</f>
        <v>1</v>
      </c>
      <c r="I16" s="31">
        <f>SUM(S16)</f>
        <v>0</v>
      </c>
      <c r="J16">
        <f>SUM(T16)</f>
        <v>1</v>
      </c>
      <c r="K16" s="8">
        <f>SUM(U16)</f>
        <v>0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0</v>
      </c>
      <c r="P16" s="44">
        <f t="shared" si="3"/>
        <v>0</v>
      </c>
      <c r="Q16" s="44">
        <f t="shared" si="3"/>
        <v>0</v>
      </c>
      <c r="R16" s="45">
        <f t="shared" si="3"/>
        <v>0</v>
      </c>
      <c r="S16" s="31">
        <f>SUM(N16:R16)</f>
        <v>0</v>
      </c>
      <c r="T16">
        <v>1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1</v>
      </c>
      <c r="AC16" s="16">
        <f>SUM(X16:AB16)</f>
        <v>1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1</v>
      </c>
      <c r="D19" s="186">
        <f>SUM(D16)+D8</f>
        <v>0</v>
      </c>
      <c r="E19" s="178">
        <f t="shared" ref="E19:G19" si="4">SUM(E16)+E8</f>
        <v>1</v>
      </c>
      <c r="F19" s="169">
        <f t="shared" si="4"/>
        <v>0</v>
      </c>
      <c r="G19" s="169">
        <f t="shared" si="4"/>
        <v>0</v>
      </c>
      <c r="H19" s="166">
        <f>SUM(H16)+H8</f>
        <v>2</v>
      </c>
      <c r="I19" s="167">
        <f>SUM(S19)</f>
        <v>0</v>
      </c>
      <c r="J19">
        <f>SUM(T19)</f>
        <v>1</v>
      </c>
      <c r="K19" s="8">
        <f>SUM(U19)</f>
        <v>0</v>
      </c>
      <c r="L19" s="46" t="s">
        <v>5</v>
      </c>
      <c r="M19" s="46"/>
      <c r="N19" s="110">
        <f>SUM(N16)+N8</f>
        <v>0</v>
      </c>
      <c r="O19" s="111">
        <f>SUM(O16)+O8</f>
        <v>0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0</v>
      </c>
      <c r="S19" s="31">
        <f>SUM(S16)+S8</f>
        <v>0</v>
      </c>
      <c r="T19">
        <v>1</v>
      </c>
      <c r="U19">
        <v>0</v>
      </c>
      <c r="X19" s="113"/>
      <c r="Y19" s="114"/>
      <c r="Z19" s="115"/>
      <c r="AA19" s="16"/>
      <c r="AB19" s="16"/>
      <c r="AC19" s="16">
        <f>SUM(AC16)+AC8</f>
        <v>1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4</v>
      </c>
      <c r="O23" s="50">
        <v>3</v>
      </c>
      <c r="P23" s="50">
        <v>2</v>
      </c>
      <c r="Q23" s="50">
        <f>SUM(N23:P23)</f>
        <v>9</v>
      </c>
      <c r="R23" s="30"/>
      <c r="S23" s="107"/>
      <c r="V23" s="7" t="s">
        <v>457</v>
      </c>
      <c r="X23" s="26">
        <v>6</v>
      </c>
      <c r="Y23" s="26">
        <v>3</v>
      </c>
      <c r="Z23" s="26">
        <v>0</v>
      </c>
      <c r="AA23" s="26">
        <f>SUM(X23:Z23)</f>
        <v>9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2</v>
      </c>
      <c r="E25" s="162">
        <v>2</v>
      </c>
      <c r="F25" s="162">
        <f>SUM(C25:E25)</f>
        <v>5</v>
      </c>
      <c r="G25" s="30"/>
      <c r="H25" s="162">
        <f>SUM(F25)</f>
        <v>5</v>
      </c>
      <c r="I25" s="50">
        <f>SUM(Q23)</f>
        <v>9</v>
      </c>
      <c r="J25" s="26">
        <f>SUM(AA23)</f>
        <v>9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28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28</v>
      </c>
      <c r="O1" s="30"/>
      <c r="P1" s="30"/>
      <c r="Q1" s="30"/>
      <c r="R1" s="30"/>
      <c r="S1" s="31"/>
      <c r="V1" s="117" t="s">
        <v>347</v>
      </c>
      <c r="W1" s="109"/>
      <c r="X1" s="137" t="s">
        <v>28</v>
      </c>
      <c r="Y1" s="118"/>
      <c r="AE1" s="16" t="s">
        <v>6</v>
      </c>
      <c r="AF1" s="16"/>
      <c r="AG1" t="s">
        <v>28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1</v>
      </c>
      <c r="E5" s="161">
        <v>4</v>
      </c>
      <c r="F5" s="161">
        <v>0</v>
      </c>
      <c r="G5" s="161">
        <v>3</v>
      </c>
      <c r="H5" s="160"/>
      <c r="I5" s="31"/>
      <c r="L5" s="32" t="s">
        <v>2</v>
      </c>
      <c r="M5" s="34">
        <v>1</v>
      </c>
      <c r="N5" s="38">
        <v>0</v>
      </c>
      <c r="O5" s="38">
        <v>4</v>
      </c>
      <c r="P5" s="38">
        <v>0</v>
      </c>
      <c r="Q5" s="38">
        <v>0</v>
      </c>
      <c r="R5" s="38">
        <v>3</v>
      </c>
      <c r="S5" s="31"/>
      <c r="V5" s="1" t="s">
        <v>2</v>
      </c>
      <c r="W5" s="3">
        <v>1</v>
      </c>
      <c r="X5" s="12">
        <v>1</v>
      </c>
      <c r="Y5" s="12">
        <v>1</v>
      </c>
      <c r="Z5" s="12">
        <v>0</v>
      </c>
      <c r="AA5" s="12">
        <v>0</v>
      </c>
      <c r="AB5" s="12">
        <v>4</v>
      </c>
      <c r="AC5" s="16"/>
      <c r="AD5" s="16"/>
      <c r="AE5" s="1" t="s">
        <v>2</v>
      </c>
      <c r="AF5" s="3">
        <v>1</v>
      </c>
      <c r="AG5" s="12">
        <v>2</v>
      </c>
      <c r="AH5" s="12">
        <v>0</v>
      </c>
      <c r="AI5" s="12">
        <v>0</v>
      </c>
      <c r="AJ5" s="12">
        <v>1</v>
      </c>
      <c r="AK5" s="12">
        <v>3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2</v>
      </c>
      <c r="F6" s="161">
        <v>1</v>
      </c>
      <c r="G6" s="161">
        <v>4</v>
      </c>
      <c r="H6" s="160"/>
      <c r="I6" s="31"/>
      <c r="L6" s="39"/>
      <c r="M6" s="40">
        <v>2</v>
      </c>
      <c r="N6" s="38">
        <v>1</v>
      </c>
      <c r="O6" s="38">
        <v>1</v>
      </c>
      <c r="P6" s="38">
        <v>1</v>
      </c>
      <c r="Q6" s="38">
        <v>0</v>
      </c>
      <c r="R6" s="38">
        <v>6</v>
      </c>
      <c r="S6" s="31"/>
      <c r="W6" s="8">
        <v>2</v>
      </c>
      <c r="X6" s="12">
        <v>1</v>
      </c>
      <c r="Y6" s="12">
        <v>2</v>
      </c>
      <c r="Z6" s="12">
        <v>0</v>
      </c>
      <c r="AA6" s="12">
        <v>0</v>
      </c>
      <c r="AB6" s="12">
        <v>4</v>
      </c>
      <c r="AC6" s="16"/>
      <c r="AD6" s="16"/>
      <c r="AE6" s="7"/>
      <c r="AF6" s="8">
        <v>2</v>
      </c>
      <c r="AG6" s="12">
        <v>2</v>
      </c>
      <c r="AH6" s="12">
        <v>0</v>
      </c>
      <c r="AI6" s="12">
        <v>0</v>
      </c>
      <c r="AJ6" s="12">
        <v>0</v>
      </c>
      <c r="AK6" s="12">
        <v>5</v>
      </c>
    </row>
    <row r="7" spans="1:37" x14ac:dyDescent="0.25">
      <c r="A7" s="41"/>
      <c r="B7" s="42">
        <v>3</v>
      </c>
      <c r="C7" s="161">
        <v>1</v>
      </c>
      <c r="D7" s="161">
        <v>1</v>
      </c>
      <c r="E7" s="161">
        <v>2</v>
      </c>
      <c r="F7" s="161">
        <v>1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1</v>
      </c>
      <c r="Q7" s="38">
        <v>0</v>
      </c>
      <c r="R7" s="38">
        <v>2</v>
      </c>
      <c r="S7" s="31"/>
      <c r="V7" s="9"/>
      <c r="W7" s="10">
        <v>3</v>
      </c>
      <c r="X7" s="12">
        <v>0</v>
      </c>
      <c r="Y7" s="12">
        <v>3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2</v>
      </c>
      <c r="AH7" s="12">
        <v>0</v>
      </c>
      <c r="AI7" s="12">
        <v>1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1</v>
      </c>
      <c r="D8" s="44">
        <f t="shared" ref="D8:G8" si="0">SUM(D5:D7)</f>
        <v>2</v>
      </c>
      <c r="E8" s="44">
        <f t="shared" si="0"/>
        <v>8</v>
      </c>
      <c r="F8" s="44">
        <f t="shared" si="0"/>
        <v>2</v>
      </c>
      <c r="G8" s="45">
        <f t="shared" si="0"/>
        <v>7</v>
      </c>
      <c r="H8" s="160">
        <f>SUM(C8:G8)</f>
        <v>20</v>
      </c>
      <c r="I8" s="31">
        <f>SUM(S8)</f>
        <v>19</v>
      </c>
      <c r="J8">
        <f>SUM(T8)</f>
        <v>16</v>
      </c>
      <c r="K8" s="8">
        <f>SUM(U8)</f>
        <v>17</v>
      </c>
      <c r="L8" s="30" t="s">
        <v>5</v>
      </c>
      <c r="M8" s="30"/>
      <c r="N8" s="43">
        <f>SUM(N5:N7)</f>
        <v>1</v>
      </c>
      <c r="O8" s="44">
        <f t="shared" ref="O8:R8" si="1">SUM(O5:O7)</f>
        <v>5</v>
      </c>
      <c r="P8" s="44">
        <f t="shared" si="1"/>
        <v>2</v>
      </c>
      <c r="Q8" s="44">
        <f t="shared" si="1"/>
        <v>0</v>
      </c>
      <c r="R8" s="45">
        <f t="shared" si="1"/>
        <v>11</v>
      </c>
      <c r="S8" s="31">
        <f>SUM(N8:R8)</f>
        <v>19</v>
      </c>
      <c r="T8">
        <v>16</v>
      </c>
      <c r="U8">
        <v>17</v>
      </c>
      <c r="V8" s="7" t="s">
        <v>5</v>
      </c>
      <c r="X8" s="13">
        <f>SUM(X5:X7)</f>
        <v>2</v>
      </c>
      <c r="Y8" s="14">
        <f>SUM(Y5:Y7)</f>
        <v>6</v>
      </c>
      <c r="Z8" s="14">
        <f>SUM(Z5:Z7)</f>
        <v>0</v>
      </c>
      <c r="AA8" s="14">
        <f>SUM(AA5:AA7)</f>
        <v>0</v>
      </c>
      <c r="AB8" s="15">
        <f>SUM(AB5:AB7)</f>
        <v>8</v>
      </c>
      <c r="AC8" s="16">
        <f>SUM(X8:AB8)</f>
        <v>16</v>
      </c>
      <c r="AD8" s="16">
        <v>17</v>
      </c>
      <c r="AE8" t="s">
        <v>5</v>
      </c>
      <c r="AG8" s="13">
        <f>SUM(AG5:AG7)</f>
        <v>6</v>
      </c>
      <c r="AH8" s="14">
        <f>SUM(AH5:AH7)</f>
        <v>0</v>
      </c>
      <c r="AI8" s="14">
        <f>SUM(AI5:AI7)</f>
        <v>1</v>
      </c>
      <c r="AJ8" s="14">
        <f>SUM(AJ5:AJ7)</f>
        <v>1</v>
      </c>
      <c r="AK8" s="15">
        <f>SUM(AK5:AK7)</f>
        <v>9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1</v>
      </c>
      <c r="E13" s="161">
        <v>1</v>
      </c>
      <c r="F13" s="161">
        <v>0</v>
      </c>
      <c r="G13" s="161">
        <v>10</v>
      </c>
      <c r="H13" s="160"/>
      <c r="I13" s="31"/>
      <c r="L13" s="32" t="s">
        <v>2</v>
      </c>
      <c r="M13" s="34">
        <v>1</v>
      </c>
      <c r="N13" s="38">
        <v>0</v>
      </c>
      <c r="O13" s="38">
        <v>1</v>
      </c>
      <c r="P13" s="38">
        <v>0</v>
      </c>
      <c r="Q13" s="38">
        <v>1</v>
      </c>
      <c r="R13" s="38">
        <v>11</v>
      </c>
      <c r="S13" s="31"/>
      <c r="V13" s="1" t="s">
        <v>2</v>
      </c>
      <c r="W13" s="3">
        <v>1</v>
      </c>
      <c r="X13" s="12">
        <v>1</v>
      </c>
      <c r="Y13" s="12">
        <v>1</v>
      </c>
      <c r="Z13" s="12">
        <v>0</v>
      </c>
      <c r="AA13" s="12">
        <v>1</v>
      </c>
      <c r="AB13" s="12">
        <v>10</v>
      </c>
      <c r="AC13" s="16"/>
      <c r="AD13" s="16"/>
      <c r="AE13" s="1" t="s">
        <v>2</v>
      </c>
      <c r="AF13" s="3">
        <v>1</v>
      </c>
      <c r="AG13" s="12">
        <v>1</v>
      </c>
      <c r="AH13" s="12">
        <v>1</v>
      </c>
      <c r="AI13" s="12">
        <v>1</v>
      </c>
      <c r="AJ13" s="12">
        <v>2</v>
      </c>
      <c r="AK13" s="12">
        <v>12</v>
      </c>
    </row>
    <row r="14" spans="1:37" x14ac:dyDescent="0.25">
      <c r="A14" s="39"/>
      <c r="B14" s="40">
        <v>2</v>
      </c>
      <c r="C14" s="161">
        <v>1</v>
      </c>
      <c r="D14" s="161">
        <v>0</v>
      </c>
      <c r="E14" s="161">
        <v>0</v>
      </c>
      <c r="F14" s="161">
        <v>0</v>
      </c>
      <c r="G14" s="161">
        <v>7</v>
      </c>
      <c r="H14" s="160"/>
      <c r="I14" s="31"/>
      <c r="L14" s="39"/>
      <c r="M14" s="40">
        <v>2</v>
      </c>
      <c r="N14" s="38">
        <v>1</v>
      </c>
      <c r="O14" s="38">
        <v>0</v>
      </c>
      <c r="P14" s="38">
        <v>0</v>
      </c>
      <c r="Q14" s="38">
        <v>1</v>
      </c>
      <c r="R14" s="38">
        <v>4</v>
      </c>
      <c r="S14" s="31"/>
      <c r="W14" s="8">
        <v>2</v>
      </c>
      <c r="X14" s="12">
        <v>0</v>
      </c>
      <c r="Y14" s="12">
        <v>0</v>
      </c>
      <c r="Z14" s="12">
        <v>1</v>
      </c>
      <c r="AA14" s="12">
        <v>1</v>
      </c>
      <c r="AB14" s="12">
        <v>7</v>
      </c>
      <c r="AC14" s="16"/>
      <c r="AD14" s="16"/>
      <c r="AE14" s="7"/>
      <c r="AF14" s="8">
        <v>2</v>
      </c>
      <c r="AG14" s="12">
        <v>0</v>
      </c>
      <c r="AH14" s="12">
        <v>1</v>
      </c>
      <c r="AI14" s="12">
        <v>1</v>
      </c>
      <c r="AJ14" s="12">
        <v>0</v>
      </c>
      <c r="AK14" s="12">
        <v>7</v>
      </c>
    </row>
    <row r="15" spans="1:37" x14ac:dyDescent="0.25">
      <c r="A15" s="41"/>
      <c r="B15" s="42">
        <v>3</v>
      </c>
      <c r="C15" s="161">
        <v>1</v>
      </c>
      <c r="D15" s="161">
        <v>1</v>
      </c>
      <c r="E15" s="161">
        <v>0</v>
      </c>
      <c r="F15" s="161">
        <v>1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0</v>
      </c>
      <c r="Q15" s="38">
        <v>0</v>
      </c>
      <c r="R15" s="38">
        <v>3</v>
      </c>
      <c r="S15" s="31"/>
      <c r="V15" s="9"/>
      <c r="W15" s="10">
        <v>3</v>
      </c>
      <c r="X15" s="12">
        <v>1</v>
      </c>
      <c r="Y15" s="12">
        <v>0</v>
      </c>
      <c r="Z15" s="12">
        <v>2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2</v>
      </c>
      <c r="AH15" s="12">
        <v>3</v>
      </c>
      <c r="AI15" s="12">
        <v>0</v>
      </c>
      <c r="AJ15" s="12">
        <v>3</v>
      </c>
      <c r="AK15" s="12">
        <v>5</v>
      </c>
    </row>
    <row r="16" spans="1:37" x14ac:dyDescent="0.25">
      <c r="A16" s="30" t="s">
        <v>5</v>
      </c>
      <c r="B16" s="30"/>
      <c r="C16" s="43">
        <f t="shared" ref="C16:G16" si="2">SUM(C13:C15)</f>
        <v>3</v>
      </c>
      <c r="D16" s="44">
        <f t="shared" si="2"/>
        <v>2</v>
      </c>
      <c r="E16" s="44">
        <f t="shared" si="2"/>
        <v>1</v>
      </c>
      <c r="F16" s="44">
        <f t="shared" si="2"/>
        <v>1</v>
      </c>
      <c r="G16" s="45">
        <f t="shared" si="2"/>
        <v>17</v>
      </c>
      <c r="H16" s="160">
        <f>SUM(C16:G16)</f>
        <v>24</v>
      </c>
      <c r="I16" s="31">
        <f>SUM(S16)</f>
        <v>23</v>
      </c>
      <c r="J16">
        <f>SUM(T16)</f>
        <v>26</v>
      </c>
      <c r="K16" s="8">
        <f>SUM(U16)</f>
        <v>39</v>
      </c>
      <c r="L16" s="30" t="s">
        <v>5</v>
      </c>
      <c r="M16" s="30"/>
      <c r="N16" s="43">
        <f t="shared" ref="N16:R16" si="3">SUM(N13:N15)</f>
        <v>1</v>
      </c>
      <c r="O16" s="44">
        <f t="shared" si="3"/>
        <v>2</v>
      </c>
      <c r="P16" s="44">
        <f t="shared" si="3"/>
        <v>0</v>
      </c>
      <c r="Q16" s="44">
        <f t="shared" si="3"/>
        <v>2</v>
      </c>
      <c r="R16" s="45">
        <f t="shared" si="3"/>
        <v>18</v>
      </c>
      <c r="S16" s="31">
        <f>SUM(N16:R16)</f>
        <v>23</v>
      </c>
      <c r="T16">
        <v>26</v>
      </c>
      <c r="U16">
        <v>39</v>
      </c>
      <c r="V16" s="7" t="s">
        <v>5</v>
      </c>
      <c r="X16" s="13">
        <f>SUM(X13:X15)</f>
        <v>2</v>
      </c>
      <c r="Y16" s="14">
        <f>SUM(Y13:Y15)</f>
        <v>1</v>
      </c>
      <c r="Z16" s="14">
        <f>SUM(Z13:Z15)</f>
        <v>3</v>
      </c>
      <c r="AA16" s="14">
        <f>SUM(AA13:AA15)</f>
        <v>2</v>
      </c>
      <c r="AB16" s="15">
        <f>SUM(AB13:AB15)</f>
        <v>18</v>
      </c>
      <c r="AC16" s="16">
        <f>SUM(X16:AB16)</f>
        <v>26</v>
      </c>
      <c r="AD16" s="16">
        <v>39</v>
      </c>
      <c r="AE16" t="s">
        <v>5</v>
      </c>
      <c r="AG16" s="13">
        <f>SUM(AG13:AG15)</f>
        <v>3</v>
      </c>
      <c r="AH16" s="14">
        <f>SUM(AH13:AH15)</f>
        <v>5</v>
      </c>
      <c r="AI16" s="14">
        <f>SUM(AI13:AI15)</f>
        <v>2</v>
      </c>
      <c r="AJ16" s="14">
        <f>SUM(AJ13:AJ15)</f>
        <v>5</v>
      </c>
      <c r="AK16" s="15">
        <f>SUM(AK13:AK15)</f>
        <v>24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4</v>
      </c>
      <c r="D19" s="186">
        <f>SUM(D16)+D8</f>
        <v>4</v>
      </c>
      <c r="E19" s="178">
        <f t="shared" ref="E19:G19" si="4">SUM(E16)+E8</f>
        <v>9</v>
      </c>
      <c r="F19" s="169">
        <f t="shared" si="4"/>
        <v>3</v>
      </c>
      <c r="G19" s="169">
        <f t="shared" si="4"/>
        <v>24</v>
      </c>
      <c r="H19" s="166">
        <f>SUM(H16)+H8</f>
        <v>44</v>
      </c>
      <c r="I19" s="167">
        <f>SUM(S19)</f>
        <v>42</v>
      </c>
      <c r="J19">
        <f>SUM(T19)</f>
        <v>42</v>
      </c>
      <c r="K19" s="8">
        <f>SUM(U19)</f>
        <v>56</v>
      </c>
      <c r="L19" s="46" t="s">
        <v>5</v>
      </c>
      <c r="M19" s="46"/>
      <c r="N19" s="110">
        <f>SUM(N16)+N8</f>
        <v>2</v>
      </c>
      <c r="O19" s="111">
        <f>SUM(O16)+O8</f>
        <v>7</v>
      </c>
      <c r="P19" s="112">
        <f t="shared" ref="P19:R19" si="5">SUM(P16)+P8</f>
        <v>2</v>
      </c>
      <c r="Q19" s="46">
        <f t="shared" si="5"/>
        <v>2</v>
      </c>
      <c r="R19" s="46">
        <f t="shared" si="5"/>
        <v>29</v>
      </c>
      <c r="S19" s="31">
        <f>SUM(S16)+S8</f>
        <v>42</v>
      </c>
      <c r="T19">
        <v>42</v>
      </c>
      <c r="U19">
        <v>56</v>
      </c>
      <c r="X19" s="113">
        <f t="shared" ref="X19:AB19" si="6">SUM(X16)+X8</f>
        <v>4</v>
      </c>
      <c r="Y19" s="114">
        <f t="shared" si="6"/>
        <v>7</v>
      </c>
      <c r="Z19" s="115">
        <f t="shared" si="6"/>
        <v>3</v>
      </c>
      <c r="AA19" s="16">
        <f t="shared" si="6"/>
        <v>2</v>
      </c>
      <c r="AB19" s="16">
        <f t="shared" si="6"/>
        <v>26</v>
      </c>
      <c r="AC19" s="16">
        <f>SUM(AC16)+AC8</f>
        <v>42</v>
      </c>
      <c r="AD19" s="16">
        <f>SUM(AD16)+AD8</f>
        <v>56</v>
      </c>
    </row>
    <row r="20" spans="1:30" x14ac:dyDescent="0.25">
      <c r="A20" s="177" t="s">
        <v>451</v>
      </c>
      <c r="B20" s="181">
        <v>2012</v>
      </c>
      <c r="C20" s="170">
        <f>SUM(N19)</f>
        <v>2</v>
      </c>
      <c r="D20" s="171">
        <f>SUM(O19)</f>
        <v>7</v>
      </c>
      <c r="E20" s="172">
        <f>SUM(P19)</f>
        <v>2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4</v>
      </c>
      <c r="D21" s="174">
        <f>SUM(Y19)</f>
        <v>7</v>
      </c>
      <c r="E21" s="175">
        <f>SUM(Z19)</f>
        <v>3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4</v>
      </c>
      <c r="P23" s="50">
        <v>7</v>
      </c>
      <c r="Q23" s="50">
        <f>SUM(N23:P23)</f>
        <v>11</v>
      </c>
      <c r="R23" s="30"/>
      <c r="S23" s="107"/>
      <c r="V23" s="7" t="s">
        <v>457</v>
      </c>
      <c r="X23" s="26">
        <v>1</v>
      </c>
      <c r="Y23" s="26">
        <v>6</v>
      </c>
      <c r="Z23" s="26">
        <v>9</v>
      </c>
      <c r="AA23" s="26">
        <f>SUM(X23:Z23)</f>
        <v>16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1</v>
      </c>
      <c r="E25" s="162">
        <v>2</v>
      </c>
      <c r="F25" s="162">
        <f>SUM(C25:E25)</f>
        <v>3</v>
      </c>
      <c r="G25" s="30"/>
      <c r="H25" s="162">
        <f>SUM(F25)</f>
        <v>3</v>
      </c>
      <c r="I25" s="50">
        <f>SUM(Q23)</f>
        <v>11</v>
      </c>
      <c r="J25" s="26">
        <f>SUM(AA23)</f>
        <v>16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31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31</v>
      </c>
      <c r="O1" s="30"/>
      <c r="P1" s="30"/>
      <c r="Q1" s="30"/>
      <c r="R1" s="30"/>
      <c r="S1" s="31"/>
      <c r="V1" s="117" t="s">
        <v>347</v>
      </c>
      <c r="W1" s="109"/>
      <c r="X1" s="137" t="s">
        <v>31</v>
      </c>
      <c r="Y1" s="118"/>
      <c r="AE1" s="16" t="s">
        <v>6</v>
      </c>
      <c r="AF1" s="16"/>
      <c r="AG1" t="s">
        <v>31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0</v>
      </c>
      <c r="S8" s="31">
        <f>SUM(N8:R8)</f>
        <v>0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1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1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2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2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0</v>
      </c>
      <c r="AJ15" s="12">
        <v>0</v>
      </c>
      <c r="AK15" s="12">
        <v>2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0</v>
      </c>
      <c r="E16" s="44">
        <f t="shared" si="2"/>
        <v>0</v>
      </c>
      <c r="F16" s="44">
        <f t="shared" si="2"/>
        <v>0</v>
      </c>
      <c r="G16" s="45">
        <f t="shared" si="2"/>
        <v>2</v>
      </c>
      <c r="H16" s="160">
        <f>SUM(C16:G16)</f>
        <v>2</v>
      </c>
      <c r="I16" s="31">
        <f>SUM(S16)</f>
        <v>2</v>
      </c>
      <c r="J16">
        <f>SUM(T16)</f>
        <v>3</v>
      </c>
      <c r="K16" s="8">
        <f>SUM(U16)</f>
        <v>4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0</v>
      </c>
      <c r="P16" s="44">
        <f t="shared" si="3"/>
        <v>0</v>
      </c>
      <c r="Q16" s="44">
        <f t="shared" si="3"/>
        <v>0</v>
      </c>
      <c r="R16" s="45">
        <f t="shared" si="3"/>
        <v>2</v>
      </c>
      <c r="S16" s="31">
        <f>SUM(N16:R16)</f>
        <v>2</v>
      </c>
      <c r="T16">
        <v>3</v>
      </c>
      <c r="U16">
        <v>4</v>
      </c>
      <c r="V16" s="7" t="s">
        <v>5</v>
      </c>
      <c r="X16" s="13">
        <f>SUM(X13:X15)</f>
        <v>0</v>
      </c>
      <c r="Y16" s="14">
        <f>SUM(Y13:Y15)</f>
        <v>1</v>
      </c>
      <c r="Z16" s="14">
        <f>SUM(Z13:Z15)</f>
        <v>0</v>
      </c>
      <c r="AA16" s="14">
        <f>SUM(AA13:AA15)</f>
        <v>0</v>
      </c>
      <c r="AB16" s="15">
        <f>SUM(AB13:AB15)</f>
        <v>2</v>
      </c>
      <c r="AC16" s="16">
        <f>SUM(X16:AB16)</f>
        <v>3</v>
      </c>
      <c r="AD16" s="16">
        <v>4</v>
      </c>
      <c r="AE16" t="s">
        <v>5</v>
      </c>
      <c r="AG16" s="13">
        <f>SUM(AG13:AG15)</f>
        <v>1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3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0</v>
      </c>
      <c r="D19" s="186">
        <f>SUM(D16)+D8</f>
        <v>0</v>
      </c>
      <c r="E19" s="178">
        <f t="shared" ref="E19:G19" si="4">SUM(E16)+E8</f>
        <v>0</v>
      </c>
      <c r="F19" s="169">
        <f t="shared" si="4"/>
        <v>0</v>
      </c>
      <c r="G19" s="169">
        <f t="shared" si="4"/>
        <v>2</v>
      </c>
      <c r="H19" s="166">
        <f>SUM(H16)+H8</f>
        <v>2</v>
      </c>
      <c r="I19" s="167">
        <f>SUM(S19)</f>
        <v>2</v>
      </c>
      <c r="J19">
        <f>SUM(T19)</f>
        <v>3</v>
      </c>
      <c r="K19" s="8">
        <f>SUM(U19)</f>
        <v>4</v>
      </c>
      <c r="L19" s="46" t="s">
        <v>5</v>
      </c>
      <c r="M19" s="46"/>
      <c r="N19" s="110">
        <f>SUM(N16)+N8</f>
        <v>0</v>
      </c>
      <c r="O19" s="111">
        <f>SUM(O16)+O8</f>
        <v>0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2</v>
      </c>
      <c r="S19" s="31">
        <f>SUM(S16)+S8</f>
        <v>2</v>
      </c>
      <c r="T19">
        <v>3</v>
      </c>
      <c r="U19">
        <v>4</v>
      </c>
      <c r="X19" s="113">
        <f t="shared" ref="X19:AB19" si="6">SUM(X16)+X8</f>
        <v>0</v>
      </c>
      <c r="Y19" s="114">
        <f t="shared" si="6"/>
        <v>1</v>
      </c>
      <c r="Z19" s="115">
        <f t="shared" si="6"/>
        <v>0</v>
      </c>
      <c r="AA19" s="16">
        <f t="shared" si="6"/>
        <v>0</v>
      </c>
      <c r="AB19" s="16">
        <f t="shared" si="6"/>
        <v>2</v>
      </c>
      <c r="AC19" s="16">
        <f>SUM(AC16)+AC8</f>
        <v>3</v>
      </c>
      <c r="AD19" s="16">
        <f>SUM(AD16)+AD8</f>
        <v>4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1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0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1" sqref="G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32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32</v>
      </c>
      <c r="O1" s="30"/>
      <c r="P1" s="30"/>
      <c r="Q1" s="30"/>
      <c r="R1" s="30"/>
      <c r="S1" s="31"/>
      <c r="V1" s="117" t="s">
        <v>347</v>
      </c>
      <c r="W1" s="109"/>
      <c r="X1" s="137" t="s">
        <v>32</v>
      </c>
      <c r="Y1" s="118"/>
      <c r="AE1" s="16" t="s">
        <v>6</v>
      </c>
      <c r="AF1" s="16"/>
      <c r="AG1" t="s">
        <v>32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1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1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0</v>
      </c>
      <c r="H8" s="160">
        <f>SUM(C8:G8)</f>
        <v>0</v>
      </c>
      <c r="I8" s="31">
        <f>SUM(S8)</f>
        <v>0</v>
      </c>
      <c r="J8">
        <f>SUM(T8)</f>
        <v>1</v>
      </c>
      <c r="K8" s="8">
        <f>SUM(U8)</f>
        <v>1</v>
      </c>
      <c r="L8" s="30" t="s">
        <v>5</v>
      </c>
      <c r="M8" s="30"/>
      <c r="N8" s="43">
        <f>SUM(N5:N7)</f>
        <v>0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0</v>
      </c>
      <c r="S8" s="31">
        <f>SUM(N8:R8)</f>
        <v>0</v>
      </c>
      <c r="T8">
        <v>1</v>
      </c>
      <c r="U8">
        <v>1</v>
      </c>
      <c r="V8" s="7" t="s">
        <v>5</v>
      </c>
      <c r="X8" s="13">
        <f>SUM(X5:X7)</f>
        <v>1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1</v>
      </c>
      <c r="AD8" s="16">
        <v>1</v>
      </c>
      <c r="AE8" t="s">
        <v>5</v>
      </c>
      <c r="AG8" s="13">
        <f>SUM(AG5:AG7)</f>
        <v>1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0</v>
      </c>
      <c r="E16" s="44">
        <f t="shared" si="2"/>
        <v>0</v>
      </c>
      <c r="F16" s="44">
        <f t="shared" si="2"/>
        <v>0</v>
      </c>
      <c r="G16" s="45">
        <f t="shared" si="2"/>
        <v>0</v>
      </c>
      <c r="H16" s="160">
        <f>SUM(C16:G16)</f>
        <v>0</v>
      </c>
      <c r="I16" s="31">
        <f>SUM(S16)</f>
        <v>0</v>
      </c>
      <c r="J16">
        <f>SUM(T16)</f>
        <v>0</v>
      </c>
      <c r="K16" s="8">
        <f>SUM(U16)</f>
        <v>0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0</v>
      </c>
      <c r="P16" s="44">
        <f t="shared" si="3"/>
        <v>0</v>
      </c>
      <c r="Q16" s="44">
        <f t="shared" si="3"/>
        <v>0</v>
      </c>
      <c r="R16" s="45">
        <f t="shared" si="3"/>
        <v>0</v>
      </c>
      <c r="S16" s="31">
        <f>SUM(N16:R16)</f>
        <v>0</v>
      </c>
      <c r="T16">
        <v>0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0</v>
      </c>
      <c r="D19" s="186">
        <f>SUM(D16)+D8</f>
        <v>0</v>
      </c>
      <c r="E19" s="178">
        <f t="shared" ref="E19:G19" si="4">SUM(E16)+E8</f>
        <v>0</v>
      </c>
      <c r="F19" s="169">
        <f t="shared" si="4"/>
        <v>0</v>
      </c>
      <c r="G19" s="169">
        <f t="shared" si="4"/>
        <v>0</v>
      </c>
      <c r="H19" s="166">
        <f>SUM(H16)+H8</f>
        <v>0</v>
      </c>
      <c r="I19" s="167">
        <f>SUM(S19)</f>
        <v>0</v>
      </c>
      <c r="J19">
        <f>SUM(T19)</f>
        <v>1</v>
      </c>
      <c r="K19" s="8">
        <f>SUM(U19)</f>
        <v>1</v>
      </c>
      <c r="L19" s="46" t="s">
        <v>5</v>
      </c>
      <c r="M19" s="46"/>
      <c r="N19" s="110">
        <f>SUM(N16)+N8</f>
        <v>0</v>
      </c>
      <c r="O19" s="111">
        <f>SUM(O16)+O8</f>
        <v>0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0</v>
      </c>
      <c r="S19" s="31">
        <f>SUM(S16)+S8</f>
        <v>0</v>
      </c>
      <c r="T19">
        <v>1</v>
      </c>
      <c r="U19">
        <f>SUM(U16)+U8</f>
        <v>1</v>
      </c>
      <c r="X19" s="113">
        <f t="shared" ref="X19:AB19" si="6">SUM(X16)+X8</f>
        <v>1</v>
      </c>
      <c r="Y19" s="114">
        <f t="shared" si="6"/>
        <v>0</v>
      </c>
      <c r="Z19" s="115">
        <f t="shared" si="6"/>
        <v>0</v>
      </c>
      <c r="AA19" s="16">
        <f t="shared" si="6"/>
        <v>0</v>
      </c>
      <c r="AB19" s="16">
        <f t="shared" si="6"/>
        <v>0</v>
      </c>
      <c r="AC19" s="16">
        <f>SUM(AC16)+AC8</f>
        <v>1</v>
      </c>
      <c r="AD19" s="16">
        <f>SUM(AD16)+AD8</f>
        <v>1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2</v>
      </c>
      <c r="P23" s="50">
        <v>0</v>
      </c>
      <c r="Q23" s="50">
        <f>SUM(N23:P23)</f>
        <v>2</v>
      </c>
      <c r="R23" s="30"/>
      <c r="S23" s="107"/>
      <c r="V23" s="7" t="s">
        <v>457</v>
      </c>
      <c r="X23" s="26">
        <v>0</v>
      </c>
      <c r="Y23" s="26">
        <v>1</v>
      </c>
      <c r="Z23" s="26">
        <v>0</v>
      </c>
      <c r="AA23" s="26">
        <f>SUM(X23:Z23)</f>
        <v>1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1</v>
      </c>
      <c r="F25" s="162">
        <f>SUM(C25:E25)</f>
        <v>1</v>
      </c>
      <c r="G25" s="30"/>
      <c r="H25" s="162">
        <f>SUM(F25)</f>
        <v>1</v>
      </c>
      <c r="I25" s="50">
        <f>SUM(Q23)</f>
        <v>2</v>
      </c>
      <c r="J25" s="26">
        <f>SUM(AA23)</f>
        <v>1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374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374</v>
      </c>
      <c r="O1" s="30"/>
      <c r="P1" s="30"/>
      <c r="Q1" s="30"/>
      <c r="R1" s="30"/>
      <c r="S1" s="31"/>
      <c r="V1" s="117" t="s">
        <v>347</v>
      </c>
      <c r="W1" s="109"/>
      <c r="X1" s="137" t="s">
        <v>374</v>
      </c>
      <c r="Y1" s="118"/>
      <c r="AE1" s="16" t="s">
        <v>6</v>
      </c>
      <c r="AF1" s="16"/>
      <c r="AG1" t="s">
        <v>374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1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1</v>
      </c>
      <c r="Y5" s="12">
        <v>0</v>
      </c>
      <c r="Z5" s="12">
        <v>1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1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1</v>
      </c>
      <c r="E6" s="161">
        <v>1</v>
      </c>
      <c r="F6" s="161">
        <v>0</v>
      </c>
      <c r="G6" s="161">
        <v>2</v>
      </c>
      <c r="H6" s="160"/>
      <c r="I6" s="31"/>
      <c r="L6" s="39"/>
      <c r="M6" s="40">
        <v>2</v>
      </c>
      <c r="N6" s="38">
        <v>1</v>
      </c>
      <c r="O6" s="38">
        <v>1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1</v>
      </c>
      <c r="Z6" s="12">
        <v>2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2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3</v>
      </c>
      <c r="D7" s="161">
        <v>1</v>
      </c>
      <c r="E7" s="161">
        <v>0</v>
      </c>
      <c r="F7" s="161">
        <v>0</v>
      </c>
      <c r="G7" s="161">
        <v>3</v>
      </c>
      <c r="H7" s="160"/>
      <c r="I7" s="31"/>
      <c r="L7" s="41"/>
      <c r="M7" s="42">
        <v>3</v>
      </c>
      <c r="N7" s="38">
        <v>1</v>
      </c>
      <c r="O7" s="38">
        <v>1</v>
      </c>
      <c r="P7" s="38">
        <v>0</v>
      </c>
      <c r="Q7" s="38">
        <v>0</v>
      </c>
      <c r="R7" s="38">
        <v>3</v>
      </c>
      <c r="S7" s="31"/>
      <c r="V7" s="9"/>
      <c r="W7" s="10">
        <v>3</v>
      </c>
      <c r="X7" s="12">
        <v>0</v>
      </c>
      <c r="Y7" s="12">
        <v>1</v>
      </c>
      <c r="Z7" s="12">
        <v>1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1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4</v>
      </c>
      <c r="D8" s="44">
        <f t="shared" ref="D8:G8" si="0">SUM(D5:D7)</f>
        <v>2</v>
      </c>
      <c r="E8" s="44">
        <f t="shared" si="0"/>
        <v>1</v>
      </c>
      <c r="F8" s="44">
        <f t="shared" si="0"/>
        <v>0</v>
      </c>
      <c r="G8" s="45">
        <f t="shared" si="0"/>
        <v>5</v>
      </c>
      <c r="H8" s="160">
        <f>SUM(C8:G8)</f>
        <v>12</v>
      </c>
      <c r="I8" s="31">
        <f>SUM(S8)</f>
        <v>8</v>
      </c>
      <c r="J8">
        <f>SUM(T8)</f>
        <v>8</v>
      </c>
      <c r="K8" s="8">
        <f>SUM(U8)</f>
        <v>6</v>
      </c>
      <c r="L8" s="30" t="s">
        <v>5</v>
      </c>
      <c r="M8" s="30"/>
      <c r="N8" s="43">
        <f>SUM(N5:N7)</f>
        <v>3</v>
      </c>
      <c r="O8" s="44">
        <f t="shared" ref="O8:R8" si="1">SUM(O5:O7)</f>
        <v>2</v>
      </c>
      <c r="P8" s="44">
        <f t="shared" si="1"/>
        <v>0</v>
      </c>
      <c r="Q8" s="44">
        <f t="shared" si="1"/>
        <v>0</v>
      </c>
      <c r="R8" s="45">
        <f t="shared" si="1"/>
        <v>3</v>
      </c>
      <c r="S8" s="31">
        <f>SUM(N8:R8)</f>
        <v>8</v>
      </c>
      <c r="T8">
        <v>8</v>
      </c>
      <c r="U8">
        <v>6</v>
      </c>
      <c r="V8" s="7" t="s">
        <v>5</v>
      </c>
      <c r="X8" s="13">
        <f>SUM(X5:X7)</f>
        <v>1</v>
      </c>
      <c r="Y8" s="14">
        <f>SUM(Y5:Y7)</f>
        <v>2</v>
      </c>
      <c r="Z8" s="14">
        <f>SUM(Z5:Z7)</f>
        <v>4</v>
      </c>
      <c r="AA8" s="14">
        <f>SUM(AA5:AA7)</f>
        <v>0</v>
      </c>
      <c r="AB8" s="15">
        <f>SUM(AB5:AB7)</f>
        <v>1</v>
      </c>
      <c r="AC8" s="16">
        <f>SUM(X8:AB8)</f>
        <v>8</v>
      </c>
      <c r="AD8" s="16">
        <v>6</v>
      </c>
      <c r="AE8" t="s">
        <v>5</v>
      </c>
      <c r="AG8" s="13">
        <v>2</v>
      </c>
      <c r="AH8" s="14">
        <v>0</v>
      </c>
      <c r="AI8" s="14">
        <v>3</v>
      </c>
      <c r="AJ8" s="14">
        <v>0</v>
      </c>
      <c r="AK8" s="15"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1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2</v>
      </c>
    </row>
    <row r="14" spans="1:37" x14ac:dyDescent="0.25">
      <c r="A14" s="39"/>
      <c r="B14" s="40">
        <v>2</v>
      </c>
      <c r="C14" s="161">
        <v>0</v>
      </c>
      <c r="D14" s="161">
        <v>1</v>
      </c>
      <c r="E14" s="161">
        <v>0</v>
      </c>
      <c r="F14" s="161">
        <v>0</v>
      </c>
      <c r="G14" s="161">
        <v>4</v>
      </c>
      <c r="H14" s="160"/>
      <c r="I14" s="31"/>
      <c r="L14" s="39"/>
      <c r="M14" s="40">
        <v>2</v>
      </c>
      <c r="N14" s="38">
        <v>1</v>
      </c>
      <c r="O14" s="38">
        <v>0</v>
      </c>
      <c r="P14" s="38">
        <v>0</v>
      </c>
      <c r="Q14" s="38">
        <v>0</v>
      </c>
      <c r="R14" s="38">
        <v>6</v>
      </c>
      <c r="S14" s="31"/>
      <c r="W14" s="8">
        <v>2</v>
      </c>
      <c r="X14" s="12">
        <v>1</v>
      </c>
      <c r="Y14" s="12">
        <v>0</v>
      </c>
      <c r="Z14" s="12">
        <v>1</v>
      </c>
      <c r="AA14" s="12">
        <v>1</v>
      </c>
      <c r="AB14" s="12">
        <v>7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1</v>
      </c>
      <c r="AK14" s="12">
        <v>3</v>
      </c>
    </row>
    <row r="15" spans="1:37" x14ac:dyDescent="0.25">
      <c r="A15" s="41"/>
      <c r="B15" s="42">
        <v>3</v>
      </c>
      <c r="C15" s="161">
        <v>0</v>
      </c>
      <c r="D15" s="161">
        <v>1</v>
      </c>
      <c r="E15" s="161">
        <v>0</v>
      </c>
      <c r="F15" s="161">
        <v>0</v>
      </c>
      <c r="G15" s="161">
        <v>4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4</v>
      </c>
      <c r="S15" s="31"/>
      <c r="V15" s="9"/>
      <c r="W15" s="10">
        <v>3</v>
      </c>
      <c r="X15" s="12">
        <v>1</v>
      </c>
      <c r="Y15" s="12">
        <v>0</v>
      </c>
      <c r="Z15" s="12">
        <v>2</v>
      </c>
      <c r="AA15" s="12">
        <v>1</v>
      </c>
      <c r="AB15" s="12">
        <v>8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1</v>
      </c>
      <c r="AJ15" s="12">
        <v>2</v>
      </c>
      <c r="AK15" s="12">
        <v>6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2</v>
      </c>
      <c r="E16" s="44">
        <f t="shared" si="2"/>
        <v>0</v>
      </c>
      <c r="F16" s="44">
        <f t="shared" si="2"/>
        <v>0</v>
      </c>
      <c r="G16" s="45">
        <f t="shared" si="2"/>
        <v>8</v>
      </c>
      <c r="H16" s="160">
        <f>SUM(C16:G16)</f>
        <v>10</v>
      </c>
      <c r="I16" s="31">
        <f>SUM(S16)</f>
        <v>12</v>
      </c>
      <c r="J16">
        <f>SUM(T16)</f>
        <v>22</v>
      </c>
      <c r="K16" s="8">
        <f>SUM(U16)</f>
        <v>15</v>
      </c>
      <c r="L16" s="30" t="s">
        <v>5</v>
      </c>
      <c r="M16" s="30"/>
      <c r="N16" s="43">
        <f t="shared" ref="N16:R16" si="3">SUM(N13:N15)</f>
        <v>2</v>
      </c>
      <c r="O16" s="44">
        <f t="shared" si="3"/>
        <v>0</v>
      </c>
      <c r="P16" s="44">
        <f t="shared" si="3"/>
        <v>0</v>
      </c>
      <c r="Q16" s="44">
        <f t="shared" si="3"/>
        <v>0</v>
      </c>
      <c r="R16" s="45">
        <f t="shared" si="3"/>
        <v>10</v>
      </c>
      <c r="S16" s="31">
        <f>SUM(N16:R16)</f>
        <v>12</v>
      </c>
      <c r="T16">
        <v>22</v>
      </c>
      <c r="U16">
        <v>15</v>
      </c>
      <c r="V16" s="7" t="s">
        <v>5</v>
      </c>
      <c r="X16" s="13">
        <f>SUM(X13:X15)</f>
        <v>2</v>
      </c>
      <c r="Y16" s="14">
        <f>SUM(Y13:Y15)</f>
        <v>0</v>
      </c>
      <c r="Z16" s="14">
        <f>SUM(Z13:Z15)</f>
        <v>3</v>
      </c>
      <c r="AA16" s="14">
        <f>SUM(AA13:AA15)</f>
        <v>2</v>
      </c>
      <c r="AB16" s="15">
        <f>SUM(AB13:AB15)</f>
        <v>15</v>
      </c>
      <c r="AC16" s="16">
        <f>SUM(X16:AB16)</f>
        <v>22</v>
      </c>
      <c r="AD16" s="16">
        <v>15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1</v>
      </c>
      <c r="AJ16" s="14">
        <f>SUM(AJ13:AJ15)</f>
        <v>3</v>
      </c>
      <c r="AK16" s="15">
        <f>SUM(AK13:AK15)</f>
        <v>11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4</v>
      </c>
      <c r="D19" s="186">
        <f>SUM(D16)+D8</f>
        <v>4</v>
      </c>
      <c r="E19" s="178">
        <f t="shared" ref="E19:G19" si="4">SUM(E16)+E8</f>
        <v>1</v>
      </c>
      <c r="F19" s="169">
        <f t="shared" si="4"/>
        <v>0</v>
      </c>
      <c r="G19" s="169">
        <f t="shared" si="4"/>
        <v>13</v>
      </c>
      <c r="H19" s="166">
        <f>SUM(H16)+H8</f>
        <v>22</v>
      </c>
      <c r="I19" s="167">
        <f>SUM(S19)</f>
        <v>20</v>
      </c>
      <c r="J19">
        <f>SUM(T19)</f>
        <v>30</v>
      </c>
      <c r="K19" s="8">
        <f>SUM(U19)</f>
        <v>21</v>
      </c>
      <c r="L19" s="46" t="s">
        <v>5</v>
      </c>
      <c r="M19" s="46"/>
      <c r="N19" s="110">
        <f>SUM(N16)+N8</f>
        <v>5</v>
      </c>
      <c r="O19" s="111">
        <f>SUM(O16)+O8</f>
        <v>2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13</v>
      </c>
      <c r="S19" s="31">
        <f>SUM(S16)+S8</f>
        <v>20</v>
      </c>
      <c r="T19">
        <v>30</v>
      </c>
      <c r="U19">
        <v>21</v>
      </c>
      <c r="X19" s="113">
        <f t="shared" ref="X19:AB19" si="6">SUM(X16)+X8</f>
        <v>3</v>
      </c>
      <c r="Y19" s="114">
        <f t="shared" si="6"/>
        <v>2</v>
      </c>
      <c r="Z19" s="115">
        <f t="shared" si="6"/>
        <v>7</v>
      </c>
      <c r="AA19" s="16">
        <f t="shared" si="6"/>
        <v>2</v>
      </c>
      <c r="AB19" s="16">
        <f t="shared" si="6"/>
        <v>16</v>
      </c>
      <c r="AC19" s="16">
        <f>SUM(AC16)+AC8</f>
        <v>30</v>
      </c>
      <c r="AD19" s="16">
        <f>SUM(AD16)+AD8</f>
        <v>21</v>
      </c>
    </row>
    <row r="20" spans="1:30" x14ac:dyDescent="0.25">
      <c r="A20" s="177" t="s">
        <v>451</v>
      </c>
      <c r="B20" s="181">
        <v>2012</v>
      </c>
      <c r="C20" s="170">
        <f>SUM(N19)</f>
        <v>5</v>
      </c>
      <c r="D20" s="171">
        <f>SUM(O19)</f>
        <v>2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3</v>
      </c>
      <c r="D21" s="174">
        <f>SUM(Y19)</f>
        <v>2</v>
      </c>
      <c r="E21" s="175">
        <f>SUM(Z19)</f>
        <v>7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3</v>
      </c>
      <c r="O23" s="50">
        <v>2</v>
      </c>
      <c r="P23" s="50">
        <v>4</v>
      </c>
      <c r="Q23" s="50">
        <f>SUM(N23:P23)</f>
        <v>9</v>
      </c>
      <c r="R23" s="30"/>
      <c r="S23" s="107"/>
      <c r="V23" s="7" t="s">
        <v>457</v>
      </c>
      <c r="X23" s="26">
        <v>4</v>
      </c>
      <c r="Y23" s="26">
        <v>3</v>
      </c>
      <c r="Z23" s="26">
        <v>7</v>
      </c>
      <c r="AA23" s="26">
        <f>SUM(X23:Z23)</f>
        <v>14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11</v>
      </c>
      <c r="D25" s="162">
        <v>9</v>
      </c>
      <c r="E25" s="162">
        <v>5</v>
      </c>
      <c r="F25" s="162">
        <f>SUM(C25:E25)</f>
        <v>25</v>
      </c>
      <c r="G25" s="30"/>
      <c r="H25" s="162">
        <f>SUM(F25)</f>
        <v>25</v>
      </c>
      <c r="I25" s="50">
        <f>SUM(Q23)</f>
        <v>9</v>
      </c>
      <c r="J25" s="26">
        <f>SUM(AA23)</f>
        <v>14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2" sqref="F22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489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489</v>
      </c>
      <c r="O1" s="30"/>
      <c r="P1" s="30"/>
      <c r="Q1" s="30"/>
      <c r="R1" s="30"/>
      <c r="S1" s="31"/>
      <c r="V1" s="117" t="s">
        <v>347</v>
      </c>
      <c r="W1" s="109"/>
      <c r="X1" s="137" t="s">
        <v>489</v>
      </c>
      <c r="Y1" s="118"/>
      <c r="AE1" s="16" t="s">
        <v>6</v>
      </c>
      <c r="AF1" s="16"/>
      <c r="AG1" t="s">
        <v>490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1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1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1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0</v>
      </c>
      <c r="J16">
        <f>SUM(T16)</f>
        <v>0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0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0</v>
      </c>
      <c r="I19" s="167">
        <f>SUM(S19)</f>
        <v>0</v>
      </c>
      <c r="J19">
        <f>SUM(T19)</f>
        <v>1</v>
      </c>
      <c r="K19" s="8">
        <f>SUM(U19)</f>
        <v>0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0</v>
      </c>
      <c r="T19">
        <v>1</v>
      </c>
      <c r="U19">
        <v>0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1</v>
      </c>
      <c r="AC19" s="16">
        <f>SUM(AC16)+AC8</f>
        <v>1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3</v>
      </c>
      <c r="O23" s="50">
        <v>1</v>
      </c>
      <c r="P23" s="50">
        <v>4</v>
      </c>
      <c r="Q23" s="50">
        <f>SUM(N23:P23)</f>
        <v>8</v>
      </c>
      <c r="R23" s="30"/>
      <c r="S23" s="107"/>
      <c r="V23" s="7" t="s">
        <v>457</v>
      </c>
      <c r="X23" s="26">
        <v>1</v>
      </c>
      <c r="Y23" s="26">
        <v>0</v>
      </c>
      <c r="Z23" s="26">
        <v>0</v>
      </c>
      <c r="AA23" s="26">
        <f>SUM(X23:Z23)</f>
        <v>1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1</v>
      </c>
      <c r="E25" s="162">
        <v>0</v>
      </c>
      <c r="F25" s="162">
        <f>SUM(C25:E25)</f>
        <v>2</v>
      </c>
      <c r="G25" s="30"/>
      <c r="H25" s="162">
        <f>SUM(F25)</f>
        <v>2</v>
      </c>
      <c r="I25" s="50">
        <f>SUM(Q23)</f>
        <v>8</v>
      </c>
      <c r="J25" s="26">
        <f>SUM(AA23)</f>
        <v>1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H21" sqref="H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89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89</v>
      </c>
      <c r="O1" s="30"/>
      <c r="P1" s="30"/>
      <c r="Q1" s="30"/>
      <c r="R1" s="30"/>
      <c r="S1" s="31"/>
      <c r="V1" s="117" t="s">
        <v>347</v>
      </c>
      <c r="W1" s="109"/>
      <c r="X1" s="137" t="s">
        <v>89</v>
      </c>
      <c r="Y1" s="118"/>
      <c r="AE1" s="16" t="s">
        <v>6</v>
      </c>
      <c r="AF1" s="16"/>
      <c r="AG1" t="s">
        <v>89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1</v>
      </c>
      <c r="Y6" s="12">
        <v>0</v>
      </c>
      <c r="Z6" s="12">
        <v>0</v>
      </c>
      <c r="AA6" s="12">
        <v>0</v>
      </c>
      <c r="AB6" s="12">
        <v>2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0</v>
      </c>
      <c r="AJ6" s="12">
        <v>0</v>
      </c>
      <c r="AK6" s="12">
        <v>3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1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1</v>
      </c>
      <c r="AH7" s="12">
        <v>0</v>
      </c>
      <c r="AI7" s="12">
        <v>0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1</v>
      </c>
      <c r="H8" s="160">
        <f>SUM(C8:G8)</f>
        <v>1</v>
      </c>
      <c r="I8" s="31">
        <f>SUM(S8)</f>
        <v>1</v>
      </c>
      <c r="J8">
        <f>SUM(T8)</f>
        <v>5</v>
      </c>
      <c r="K8" s="8">
        <f>SUM(U8)</f>
        <v>6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1</v>
      </c>
      <c r="S8" s="31">
        <f>SUM(N8:R8)</f>
        <v>1</v>
      </c>
      <c r="T8">
        <v>5</v>
      </c>
      <c r="U8">
        <v>6</v>
      </c>
      <c r="V8" s="7" t="s">
        <v>5</v>
      </c>
      <c r="X8" s="13">
        <f>SUM(X5:X7)</f>
        <v>1</v>
      </c>
      <c r="Y8" s="14">
        <f>SUM(Y5:Y7)</f>
        <v>1</v>
      </c>
      <c r="Z8" s="14">
        <f>SUM(Z5:Z7)</f>
        <v>0</v>
      </c>
      <c r="AA8" s="14">
        <f>SUM(AA5:AA7)</f>
        <v>0</v>
      </c>
      <c r="AB8" s="15">
        <f>SUM(AB5:AB7)</f>
        <v>3</v>
      </c>
      <c r="AC8" s="16">
        <f>SUM(X8:AB8)</f>
        <v>5</v>
      </c>
      <c r="AD8" s="16">
        <v>6</v>
      </c>
      <c r="AE8" t="s">
        <v>5</v>
      </c>
      <c r="AG8" s="13">
        <f>SUM(AG5:AG7)</f>
        <v>2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4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1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1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1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1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1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1</v>
      </c>
      <c r="R15" s="38">
        <v>0</v>
      </c>
      <c r="S15" s="31"/>
      <c r="V15" s="9"/>
      <c r="W15" s="10">
        <v>3</v>
      </c>
      <c r="X15" s="12">
        <v>1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1</v>
      </c>
      <c r="E16" s="44">
        <f>SUM(E13:E15)</f>
        <v>0</v>
      </c>
      <c r="F16" s="44">
        <f>SUM(F13:F15)</f>
        <v>1</v>
      </c>
      <c r="G16" s="45">
        <f>SUM(G13:G15)</f>
        <v>0</v>
      </c>
      <c r="H16" s="160">
        <f>SUM(C16:G16)</f>
        <v>2</v>
      </c>
      <c r="I16" s="31">
        <f>SUM(S16)</f>
        <v>2</v>
      </c>
      <c r="J16">
        <f>SUM(T16)</f>
        <v>2</v>
      </c>
      <c r="K16" s="8">
        <f>SUM(U16)</f>
        <v>1</v>
      </c>
      <c r="L16" s="30" t="s">
        <v>5</v>
      </c>
      <c r="M16" s="30"/>
      <c r="N16" s="43">
        <f>SUM(N13:N15)</f>
        <v>1</v>
      </c>
      <c r="O16" s="44">
        <f>SUM(O13:O15)</f>
        <v>0</v>
      </c>
      <c r="P16" s="44">
        <f>SUM(P13:P15)</f>
        <v>0</v>
      </c>
      <c r="Q16" s="44">
        <f>SUM(Q13:Q15)</f>
        <v>1</v>
      </c>
      <c r="R16" s="45">
        <f>SUM(R13:R15)</f>
        <v>0</v>
      </c>
      <c r="S16" s="31">
        <f>SUM(N16:R16)</f>
        <v>2</v>
      </c>
      <c r="T16">
        <v>2</v>
      </c>
      <c r="U16">
        <v>1</v>
      </c>
      <c r="V16" s="7" t="s">
        <v>5</v>
      </c>
      <c r="X16" s="13">
        <f>SUM(X13:X15)</f>
        <v>1</v>
      </c>
      <c r="Y16" s="14">
        <f>SUM(Y13:Y15)</f>
        <v>0</v>
      </c>
      <c r="Z16" s="14">
        <f>SUM(Z13:Z15)</f>
        <v>1</v>
      </c>
      <c r="AA16" s="14">
        <f>SUM(AA13:AA15)</f>
        <v>0</v>
      </c>
      <c r="AB16" s="15">
        <f>SUM(AB13:AB15)</f>
        <v>0</v>
      </c>
      <c r="AC16" s="16">
        <f>SUM(X16:AB16)</f>
        <v>2</v>
      </c>
      <c r="AD16" s="16">
        <v>1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1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1</v>
      </c>
      <c r="E19" s="178">
        <f t="shared" si="0"/>
        <v>0</v>
      </c>
      <c r="F19" s="169">
        <f t="shared" si="0"/>
        <v>1</v>
      </c>
      <c r="G19" s="169">
        <f t="shared" si="0"/>
        <v>1</v>
      </c>
      <c r="H19" s="166">
        <f t="shared" si="0"/>
        <v>3</v>
      </c>
      <c r="I19" s="167">
        <f>SUM(S19)</f>
        <v>3</v>
      </c>
      <c r="J19">
        <f>SUM(T19)</f>
        <v>7</v>
      </c>
      <c r="K19" s="8">
        <f>SUM(U19)</f>
        <v>7</v>
      </c>
      <c r="L19" s="46" t="s">
        <v>5</v>
      </c>
      <c r="M19" s="46"/>
      <c r="N19" s="110">
        <f t="shared" ref="N19:S19" si="1">SUM(N16)+N8</f>
        <v>1</v>
      </c>
      <c r="O19" s="111">
        <f t="shared" si="1"/>
        <v>0</v>
      </c>
      <c r="P19" s="112">
        <f t="shared" si="1"/>
        <v>0</v>
      </c>
      <c r="Q19" s="46">
        <f t="shared" si="1"/>
        <v>1</v>
      </c>
      <c r="R19" s="46">
        <f t="shared" si="1"/>
        <v>1</v>
      </c>
      <c r="S19" s="31">
        <f t="shared" si="1"/>
        <v>3</v>
      </c>
      <c r="T19">
        <v>7</v>
      </c>
      <c r="U19">
        <v>7</v>
      </c>
      <c r="X19" s="113">
        <f t="shared" ref="X19:AB19" si="2">SUM(X16)+X8</f>
        <v>2</v>
      </c>
      <c r="Y19" s="114">
        <f t="shared" si="2"/>
        <v>1</v>
      </c>
      <c r="Z19" s="115">
        <f t="shared" si="2"/>
        <v>1</v>
      </c>
      <c r="AA19" s="16">
        <f t="shared" si="2"/>
        <v>0</v>
      </c>
      <c r="AB19" s="16">
        <f t="shared" si="2"/>
        <v>3</v>
      </c>
      <c r="AC19" s="16">
        <f>SUM(AC16)+AC8</f>
        <v>7</v>
      </c>
      <c r="AD19" s="16">
        <f>SUM(AD16)+AD8</f>
        <v>7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2</v>
      </c>
      <c r="D21" s="174">
        <f>SUM(Y19)</f>
        <v>1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2</v>
      </c>
      <c r="P23" s="50">
        <v>4</v>
      </c>
      <c r="Q23" s="50">
        <f>SUM(N23:P23)</f>
        <v>6</v>
      </c>
      <c r="R23" s="30"/>
      <c r="S23" s="107"/>
      <c r="V23" s="7" t="s">
        <v>457</v>
      </c>
      <c r="X23" s="26">
        <v>0</v>
      </c>
      <c r="Y23" s="26">
        <v>3</v>
      </c>
      <c r="Z23" s="26">
        <v>3</v>
      </c>
      <c r="AA23" s="26">
        <f>SUM(X23:Z23)</f>
        <v>6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5</v>
      </c>
      <c r="F25" s="162">
        <f>SUM(C25:E25)</f>
        <v>5</v>
      </c>
      <c r="G25" s="30"/>
      <c r="H25" s="162">
        <f>SUM(F25)</f>
        <v>5</v>
      </c>
      <c r="I25" s="50">
        <f>SUM(Q23)</f>
        <v>6</v>
      </c>
      <c r="J25" s="26">
        <f>SUM(AA23)</f>
        <v>6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D26" sqref="D26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97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97</v>
      </c>
      <c r="O1" s="30"/>
      <c r="P1" s="30"/>
      <c r="Q1" s="30"/>
      <c r="R1" s="30"/>
      <c r="S1" s="31"/>
      <c r="V1" s="117" t="s">
        <v>347</v>
      </c>
      <c r="W1" s="109"/>
      <c r="X1" s="137" t="s">
        <v>97</v>
      </c>
      <c r="Y1" s="118"/>
      <c r="AE1" s="16" t="s">
        <v>6</v>
      </c>
      <c r="AF1" s="16"/>
      <c r="AG1" t="s">
        <v>97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1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2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2</v>
      </c>
      <c r="AH5" s="12">
        <v>1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3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1</v>
      </c>
      <c r="Y6" s="12">
        <v>2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3</v>
      </c>
      <c r="AH6" s="12">
        <v>1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2</v>
      </c>
      <c r="D7" s="161">
        <v>0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1</v>
      </c>
      <c r="P7" s="38">
        <v>1</v>
      </c>
      <c r="Q7" s="38">
        <v>0</v>
      </c>
      <c r="R7" s="38">
        <v>1</v>
      </c>
      <c r="S7" s="31"/>
      <c r="V7" s="9"/>
      <c r="W7" s="10">
        <v>3</v>
      </c>
      <c r="X7" s="12">
        <v>0</v>
      </c>
      <c r="Y7" s="12">
        <v>2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1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3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1</v>
      </c>
      <c r="H8" s="160">
        <f>SUM(C8:G8)</f>
        <v>4</v>
      </c>
      <c r="I8" s="31">
        <f>SUM(S8)</f>
        <v>7</v>
      </c>
      <c r="J8">
        <f>SUM(T8)</f>
        <v>8</v>
      </c>
      <c r="K8" s="8">
        <f>SUM(U8)</f>
        <v>8</v>
      </c>
      <c r="L8" s="30" t="s">
        <v>5</v>
      </c>
      <c r="M8" s="30"/>
      <c r="N8" s="43">
        <f>SUM(N5:N7)</f>
        <v>1</v>
      </c>
      <c r="O8" s="44">
        <f>SUM(O5:O7)</f>
        <v>4</v>
      </c>
      <c r="P8" s="44">
        <f>SUM(P5:P7)</f>
        <v>1</v>
      </c>
      <c r="Q8" s="44">
        <f>SUM(Q5:Q7)</f>
        <v>0</v>
      </c>
      <c r="R8" s="45">
        <f>SUM(R5:R7)</f>
        <v>1</v>
      </c>
      <c r="S8" s="31">
        <f>SUM(N8:R8)</f>
        <v>7</v>
      </c>
      <c r="T8">
        <v>8</v>
      </c>
      <c r="U8">
        <v>8</v>
      </c>
      <c r="V8" s="7" t="s">
        <v>5</v>
      </c>
      <c r="X8" s="13">
        <f>SUM(X5:X7)</f>
        <v>3</v>
      </c>
      <c r="Y8" s="14">
        <f>SUM(Y5:Y7)</f>
        <v>4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8</v>
      </c>
      <c r="AD8" s="16">
        <v>8</v>
      </c>
      <c r="AE8" t="s">
        <v>5</v>
      </c>
      <c r="AG8" s="13">
        <f>SUM(AG5:AG7)</f>
        <v>5</v>
      </c>
      <c r="AH8" s="14">
        <f>SUM(AH5:AH7)</f>
        <v>3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1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1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1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1</v>
      </c>
      <c r="AB15" s="12">
        <v>3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2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1</v>
      </c>
      <c r="I16" s="31">
        <f>SUM(S16)</f>
        <v>3</v>
      </c>
      <c r="J16">
        <f>SUM(T16)</f>
        <v>5</v>
      </c>
      <c r="K16" s="8">
        <f>SUM(U16)</f>
        <v>3</v>
      </c>
      <c r="L16" s="30" t="s">
        <v>5</v>
      </c>
      <c r="M16" s="30"/>
      <c r="N16" s="43">
        <f>SUM(N13:N15)</f>
        <v>2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1</v>
      </c>
      <c r="S16" s="31">
        <f>SUM(N16:R16)</f>
        <v>3</v>
      </c>
      <c r="T16">
        <v>5</v>
      </c>
      <c r="U16">
        <v>3</v>
      </c>
      <c r="V16" s="7" t="s">
        <v>5</v>
      </c>
      <c r="X16" s="13">
        <f>SUM(X13:X15)</f>
        <v>0</v>
      </c>
      <c r="Y16" s="14">
        <f>SUM(Y13:Y15)</f>
        <v>1</v>
      </c>
      <c r="Z16" s="14">
        <f>SUM(Z13:Z15)</f>
        <v>0</v>
      </c>
      <c r="AA16" s="14">
        <f>SUM(AA13:AA15)</f>
        <v>1</v>
      </c>
      <c r="AB16" s="15">
        <f>SUM(AB13:AB15)</f>
        <v>3</v>
      </c>
      <c r="AC16" s="16">
        <f>SUM(X16:AB16)</f>
        <v>5</v>
      </c>
      <c r="AD16" s="16">
        <v>3</v>
      </c>
      <c r="AE16" t="s">
        <v>5</v>
      </c>
      <c r="AG16" s="13">
        <f>SUM(AG13:AG15)</f>
        <v>0</v>
      </c>
      <c r="AH16" s="14">
        <f>SUM(AH13:AH15)</f>
        <v>1</v>
      </c>
      <c r="AI16" s="14">
        <f>SUM(AI13:AI15)</f>
        <v>0</v>
      </c>
      <c r="AJ16" s="14">
        <f>SUM(AJ13:AJ15)</f>
        <v>0</v>
      </c>
      <c r="AK16" s="15">
        <f>SUM(AK13:AK15)</f>
        <v>2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3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2</v>
      </c>
      <c r="H19" s="166">
        <f t="shared" si="0"/>
        <v>5</v>
      </c>
      <c r="I19" s="167">
        <f>SUM(S19)</f>
        <v>10</v>
      </c>
      <c r="J19">
        <f>SUM(T19)</f>
        <v>13</v>
      </c>
      <c r="K19" s="8">
        <f>SUM(U19)</f>
        <v>11</v>
      </c>
      <c r="L19" s="46" t="s">
        <v>5</v>
      </c>
      <c r="M19" s="46"/>
      <c r="N19" s="110">
        <f t="shared" ref="N19:S19" si="1">SUM(N16)+N8</f>
        <v>3</v>
      </c>
      <c r="O19" s="111">
        <f t="shared" si="1"/>
        <v>4</v>
      </c>
      <c r="P19" s="112">
        <f t="shared" si="1"/>
        <v>1</v>
      </c>
      <c r="Q19" s="46">
        <f t="shared" si="1"/>
        <v>0</v>
      </c>
      <c r="R19" s="46">
        <f t="shared" si="1"/>
        <v>2</v>
      </c>
      <c r="S19" s="31">
        <f t="shared" si="1"/>
        <v>10</v>
      </c>
      <c r="T19">
        <v>13</v>
      </c>
      <c r="U19">
        <v>11</v>
      </c>
      <c r="X19" s="113">
        <f t="shared" ref="X19:AB19" si="2">SUM(X16)+X8</f>
        <v>3</v>
      </c>
      <c r="Y19" s="114">
        <f t="shared" si="2"/>
        <v>5</v>
      </c>
      <c r="Z19" s="115">
        <f t="shared" si="2"/>
        <v>0</v>
      </c>
      <c r="AA19" s="16">
        <f t="shared" si="2"/>
        <v>1</v>
      </c>
      <c r="AB19" s="16">
        <f t="shared" si="2"/>
        <v>4</v>
      </c>
      <c r="AC19" s="16">
        <f>SUM(AC16)+AC8</f>
        <v>13</v>
      </c>
      <c r="AD19" s="16">
        <f>SUM(AD16)+AD8</f>
        <v>11</v>
      </c>
    </row>
    <row r="20" spans="1:30" x14ac:dyDescent="0.25">
      <c r="A20" s="177" t="s">
        <v>451</v>
      </c>
      <c r="B20" s="181">
        <v>2012</v>
      </c>
      <c r="C20" s="170">
        <f>SUM(N19)</f>
        <v>3</v>
      </c>
      <c r="D20" s="171">
        <f>SUM(O19)</f>
        <v>4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3</v>
      </c>
      <c r="D21" s="174">
        <f>SUM(Y19)</f>
        <v>5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4</v>
      </c>
      <c r="O23" s="50">
        <v>8</v>
      </c>
      <c r="P23" s="50">
        <v>15</v>
      </c>
      <c r="Q23" s="50">
        <f>SUM(N23:P23)</f>
        <v>27</v>
      </c>
      <c r="R23" s="30"/>
      <c r="S23" s="107"/>
      <c r="V23" s="7" t="s">
        <v>457</v>
      </c>
      <c r="X23" s="26">
        <v>7</v>
      </c>
      <c r="Y23" s="26">
        <v>14</v>
      </c>
      <c r="Z23" s="26">
        <v>8</v>
      </c>
      <c r="AA23" s="26">
        <f>SUM(X23:Z23)</f>
        <v>29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2</v>
      </c>
      <c r="E25" s="162">
        <v>8</v>
      </c>
      <c r="F25" s="162">
        <f>SUM(C25:E25)</f>
        <v>11</v>
      </c>
      <c r="G25" s="30"/>
      <c r="H25" s="162">
        <f>SUM(F25)</f>
        <v>11</v>
      </c>
      <c r="I25" s="50">
        <f>SUM(Q23)</f>
        <v>27</v>
      </c>
      <c r="J25" s="26">
        <f>SUM(AA23)</f>
        <v>29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7"/>
  <sheetViews>
    <sheetView workbookViewId="0">
      <selection activeCell="F27" sqref="F27"/>
    </sheetView>
  </sheetViews>
  <sheetFormatPr defaultRowHeight="15" x14ac:dyDescent="0.25"/>
  <cols>
    <col min="8" max="8" width="9.140625" style="163"/>
    <col min="11" max="11" width="9.140625" style="8"/>
    <col min="22" max="39" width="9.140625" style="133"/>
  </cols>
  <sheetData>
    <row r="1" spans="1:37" x14ac:dyDescent="0.25">
      <c r="A1" s="159" t="s">
        <v>634</v>
      </c>
      <c r="B1" s="159"/>
      <c r="C1" s="46" t="s">
        <v>615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615</v>
      </c>
      <c r="O1" s="30"/>
      <c r="P1" s="30"/>
      <c r="Q1" s="30"/>
      <c r="R1" s="30"/>
      <c r="S1" s="31"/>
      <c r="V1" s="133" t="s">
        <v>614</v>
      </c>
      <c r="AE1" s="23"/>
      <c r="AF1" s="23"/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AC2" s="23"/>
      <c r="AD2" s="23"/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AC3" s="23"/>
      <c r="AD3" s="2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23"/>
      <c r="Y4" s="23"/>
      <c r="Z4" s="23"/>
      <c r="AA4" s="23"/>
      <c r="AB4" s="23"/>
      <c r="AC4" s="23"/>
      <c r="AD4" s="23"/>
      <c r="AG4" s="23"/>
      <c r="AH4" s="23"/>
      <c r="AI4" s="23"/>
      <c r="AJ4" s="23"/>
      <c r="AK4" s="23"/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AC5" s="23"/>
      <c r="AD5" s="23"/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AC6" s="23"/>
      <c r="AD6" s="23"/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AC7" s="23"/>
      <c r="AD7" s="23"/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1</v>
      </c>
      <c r="H8" s="160">
        <f>SUM(C8:G8)</f>
        <v>1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X8" s="23"/>
      <c r="Y8" s="23"/>
      <c r="Z8" s="23"/>
      <c r="AA8" s="23"/>
      <c r="AB8" s="23"/>
      <c r="AC8" s="23"/>
      <c r="AD8" s="23"/>
      <c r="AG8" s="23"/>
      <c r="AH8" s="23"/>
      <c r="AI8" s="23"/>
      <c r="AJ8" s="23"/>
      <c r="AK8" s="23"/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23"/>
      <c r="AD9" s="23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AC10" s="23"/>
      <c r="AD10" s="23"/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AC11" s="23"/>
      <c r="AD11" s="2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23"/>
      <c r="Y12" s="23"/>
      <c r="Z12" s="23"/>
      <c r="AA12" s="23"/>
      <c r="AB12" s="23"/>
      <c r="AC12" s="23"/>
      <c r="AD12" s="23"/>
      <c r="AG12" s="23"/>
      <c r="AH12" s="23"/>
      <c r="AI12" s="23"/>
      <c r="AJ12" s="23"/>
      <c r="AK12" s="23"/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AC13" s="23"/>
      <c r="AD13" s="23"/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AC14" s="23"/>
      <c r="AD14" s="23"/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AC15" s="23"/>
      <c r="AD15" s="23"/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0</v>
      </c>
      <c r="J16">
        <f>SUM(T16)</f>
        <v>0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X16" s="23"/>
      <c r="Y16" s="23"/>
      <c r="Z16" s="23"/>
      <c r="AA16" s="23"/>
      <c r="AB16" s="23"/>
      <c r="AC16" s="23"/>
      <c r="AD16" s="23"/>
      <c r="AG16" s="23"/>
      <c r="AH16" s="23"/>
      <c r="AI16" s="23"/>
      <c r="AJ16" s="23"/>
      <c r="AK16" s="23"/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23"/>
      <c r="AD17" s="23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23"/>
      <c r="Y18" s="23"/>
      <c r="Z18" s="23"/>
      <c r="AA18" s="23"/>
      <c r="AB18" s="130"/>
      <c r="AC18" s="23"/>
      <c r="AD18" s="23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1</v>
      </c>
      <c r="H19" s="166">
        <f t="shared" si="0"/>
        <v>1</v>
      </c>
      <c r="I19" s="167">
        <f>SUM(S19)</f>
        <v>0</v>
      </c>
      <c r="J19">
        <f>SUM(T19)</f>
        <v>0</v>
      </c>
      <c r="K19" s="8">
        <f>SUM(U19)</f>
        <v>0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0</v>
      </c>
      <c r="X19" s="23"/>
      <c r="Y19" s="23"/>
      <c r="Z19" s="23"/>
      <c r="AA19" s="23"/>
      <c r="AB19" s="23"/>
      <c r="AC19" s="23"/>
      <c r="AD19" s="23"/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3"/>
      <c r="Y22" s="23"/>
      <c r="Z22" s="23"/>
      <c r="AA22" s="23"/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9</v>
      </c>
      <c r="O23" s="50">
        <v>3</v>
      </c>
      <c r="P23" s="50">
        <v>1</v>
      </c>
      <c r="Q23" s="50">
        <f>SUM(N23:P23)</f>
        <v>13</v>
      </c>
      <c r="R23" s="30"/>
      <c r="S23" s="107"/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4</v>
      </c>
      <c r="D25" s="162">
        <v>2</v>
      </c>
      <c r="E25" s="162">
        <v>1</v>
      </c>
      <c r="F25" s="162">
        <f>SUM(C25:E25)</f>
        <v>7</v>
      </c>
      <c r="G25" s="30"/>
      <c r="H25" s="162">
        <f>SUM(F25)</f>
        <v>7</v>
      </c>
      <c r="I25" s="50">
        <f>SUM(Q23)</f>
        <v>13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17" sqref="F17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177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177</v>
      </c>
      <c r="O1" s="30"/>
      <c r="P1" s="30"/>
      <c r="Q1" s="30"/>
      <c r="R1" s="30"/>
      <c r="S1" s="31"/>
      <c r="V1" s="117" t="s">
        <v>347</v>
      </c>
      <c r="W1" s="109"/>
      <c r="X1" t="s">
        <v>177</v>
      </c>
      <c r="AC1" s="16"/>
      <c r="AD1" s="16"/>
      <c r="AE1" t="s">
        <v>6</v>
      </c>
      <c r="AG1" t="s">
        <v>177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3</v>
      </c>
      <c r="D5" s="161">
        <v>1</v>
      </c>
      <c r="E5" s="161">
        <v>1</v>
      </c>
      <c r="F5" s="161">
        <v>1</v>
      </c>
      <c r="G5" s="161">
        <v>0</v>
      </c>
      <c r="H5" s="160"/>
      <c r="I5" s="31"/>
      <c r="L5" s="32" t="s">
        <v>2</v>
      </c>
      <c r="M5" s="34">
        <v>1</v>
      </c>
      <c r="N5" s="38">
        <v>5</v>
      </c>
      <c r="O5" s="38">
        <v>3</v>
      </c>
      <c r="P5" s="38">
        <v>1</v>
      </c>
      <c r="Q5" s="38">
        <v>2</v>
      </c>
      <c r="R5" s="38">
        <v>0</v>
      </c>
      <c r="S5" s="31"/>
      <c r="V5" s="1" t="s">
        <v>2</v>
      </c>
      <c r="W5" s="3">
        <v>1</v>
      </c>
      <c r="X5" s="12">
        <v>2</v>
      </c>
      <c r="Y5" s="12">
        <v>1</v>
      </c>
      <c r="Z5" s="12">
        <v>1</v>
      </c>
      <c r="AA5" s="12">
        <v>1</v>
      </c>
      <c r="AB5" s="12">
        <v>1</v>
      </c>
      <c r="AC5" s="16"/>
      <c r="AD5" s="16"/>
      <c r="AE5" s="1" t="s">
        <v>2</v>
      </c>
      <c r="AF5" s="3">
        <v>1</v>
      </c>
      <c r="AG5" s="12">
        <v>2</v>
      </c>
      <c r="AH5" s="12">
        <v>1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2</v>
      </c>
      <c r="E6" s="161">
        <v>1</v>
      </c>
      <c r="F6" s="161">
        <v>0</v>
      </c>
      <c r="G6" s="161">
        <v>2</v>
      </c>
      <c r="H6" s="160"/>
      <c r="I6" s="31"/>
      <c r="L6" s="39"/>
      <c r="M6" s="40">
        <v>2</v>
      </c>
      <c r="N6" s="38">
        <v>0</v>
      </c>
      <c r="O6" s="38">
        <v>2</v>
      </c>
      <c r="P6" s="38">
        <v>1</v>
      </c>
      <c r="Q6" s="38">
        <v>0</v>
      </c>
      <c r="R6" s="38">
        <v>0</v>
      </c>
      <c r="S6" s="31"/>
      <c r="W6" s="8">
        <v>2</v>
      </c>
      <c r="X6" s="12">
        <v>1</v>
      </c>
      <c r="Y6" s="12">
        <v>0</v>
      </c>
      <c r="Z6" s="12">
        <v>1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2</v>
      </c>
      <c r="AH6" s="12">
        <v>1</v>
      </c>
      <c r="AI6" s="12">
        <v>1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3</v>
      </c>
      <c r="E7" s="161">
        <v>2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1</v>
      </c>
      <c r="O7" s="38">
        <v>3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3</v>
      </c>
      <c r="Y7" s="12">
        <v>2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1</v>
      </c>
      <c r="AH7" s="12">
        <v>0</v>
      </c>
      <c r="AI7" s="12">
        <v>0</v>
      </c>
      <c r="AJ7" s="12">
        <v>0</v>
      </c>
      <c r="AK7" s="12">
        <v>3</v>
      </c>
    </row>
    <row r="8" spans="1:37" x14ac:dyDescent="0.25">
      <c r="A8" s="30" t="s">
        <v>5</v>
      </c>
      <c r="B8" s="30"/>
      <c r="C8" s="43">
        <f>SUM(C5:C7)</f>
        <v>4</v>
      </c>
      <c r="D8" s="44">
        <f>SUM(D5:D7)</f>
        <v>6</v>
      </c>
      <c r="E8" s="44">
        <f>SUM(E5:E7)</f>
        <v>4</v>
      </c>
      <c r="F8" s="44">
        <f>SUM(F5:F7)</f>
        <v>1</v>
      </c>
      <c r="G8" s="45">
        <f>SUM(G5:G7)</f>
        <v>2</v>
      </c>
      <c r="H8" s="160">
        <f>SUM(C8:G8)</f>
        <v>17</v>
      </c>
      <c r="I8" s="31">
        <f>SUM(S8)</f>
        <v>19</v>
      </c>
      <c r="J8">
        <f>SUM(T8)</f>
        <v>13</v>
      </c>
      <c r="K8" s="8">
        <f>SUM(U8)</f>
        <v>11</v>
      </c>
      <c r="L8" s="30" t="s">
        <v>5</v>
      </c>
      <c r="M8" s="30"/>
      <c r="N8" s="43">
        <f>SUM(N5:N7)</f>
        <v>6</v>
      </c>
      <c r="O8" s="44">
        <f>SUM(O5:O7)</f>
        <v>8</v>
      </c>
      <c r="P8" s="44">
        <f>SUM(P5:P7)</f>
        <v>2</v>
      </c>
      <c r="Q8" s="44">
        <f>SUM(Q5:Q7)</f>
        <v>2</v>
      </c>
      <c r="R8" s="45">
        <f>SUM(R5:R7)</f>
        <v>1</v>
      </c>
      <c r="S8" s="31">
        <f>SUM(N8:R8)</f>
        <v>19</v>
      </c>
      <c r="T8">
        <v>13</v>
      </c>
      <c r="U8">
        <v>11</v>
      </c>
      <c r="V8" s="7" t="s">
        <v>5</v>
      </c>
      <c r="X8" s="13">
        <f>SUM(X5:X7)</f>
        <v>6</v>
      </c>
      <c r="Y8" s="14">
        <f>SUM(Y5:Y7)</f>
        <v>3</v>
      </c>
      <c r="Z8" s="14">
        <f>SUM(Z5:Z7)</f>
        <v>2</v>
      </c>
      <c r="AA8" s="14">
        <f>SUM(AA5:AA7)</f>
        <v>1</v>
      </c>
      <c r="AB8" s="15">
        <f>SUM(AB5:AB7)</f>
        <v>1</v>
      </c>
      <c r="AC8" s="16">
        <f>SUM(X8:AB8)</f>
        <v>13</v>
      </c>
      <c r="AD8" s="16">
        <v>11</v>
      </c>
      <c r="AE8" t="s">
        <v>5</v>
      </c>
      <c r="AG8" s="13">
        <f>SUM(AG5:AG7)</f>
        <v>5</v>
      </c>
      <c r="AH8" s="14">
        <f>SUM(AH5:AH7)</f>
        <v>2</v>
      </c>
      <c r="AI8" s="14">
        <f>SUM(AI5:AI7)</f>
        <v>1</v>
      </c>
      <c r="AJ8" s="14">
        <f>SUM(AJ5:AJ7)</f>
        <v>0</v>
      </c>
      <c r="AK8" s="15">
        <f>SUM(AK5:AK7)</f>
        <v>3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1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1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1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2</v>
      </c>
      <c r="D14" s="161">
        <v>0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2</v>
      </c>
      <c r="O14" s="38">
        <v>0</v>
      </c>
      <c r="P14" s="38">
        <v>0</v>
      </c>
      <c r="Q14" s="38">
        <v>0</v>
      </c>
      <c r="R14" s="38">
        <v>2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3</v>
      </c>
      <c r="AH14" s="12">
        <v>0</v>
      </c>
      <c r="AI14" s="12">
        <v>0</v>
      </c>
      <c r="AJ14" s="12">
        <v>0</v>
      </c>
      <c r="AK14" s="12">
        <v>1</v>
      </c>
    </row>
    <row r="15" spans="1:37" x14ac:dyDescent="0.25">
      <c r="A15" s="41"/>
      <c r="B15" s="42">
        <v>3</v>
      </c>
      <c r="C15" s="161">
        <v>3</v>
      </c>
      <c r="D15" s="161">
        <v>0</v>
      </c>
      <c r="E15" s="161">
        <v>0</v>
      </c>
      <c r="F15" s="161">
        <v>0</v>
      </c>
      <c r="G15" s="161">
        <v>3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1</v>
      </c>
      <c r="Y15" s="12">
        <v>1</v>
      </c>
      <c r="Z15" s="12">
        <v>0</v>
      </c>
      <c r="AA15" s="12">
        <v>0</v>
      </c>
      <c r="AB15" s="12">
        <v>2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1</v>
      </c>
      <c r="AJ15" s="12">
        <v>0</v>
      </c>
      <c r="AK15" s="12">
        <v>3</v>
      </c>
    </row>
    <row r="16" spans="1:37" x14ac:dyDescent="0.25">
      <c r="A16" s="30" t="s">
        <v>5</v>
      </c>
      <c r="B16" s="30"/>
      <c r="C16" s="43">
        <f>SUM(C13:C15)</f>
        <v>6</v>
      </c>
      <c r="D16" s="44">
        <f>SUM(D13:D15)</f>
        <v>1</v>
      </c>
      <c r="E16" s="44">
        <f>SUM(E13:E15)</f>
        <v>0</v>
      </c>
      <c r="F16" s="44">
        <f>SUM(F13:F15)</f>
        <v>0</v>
      </c>
      <c r="G16" s="45">
        <f>SUM(G13:G15)</f>
        <v>4</v>
      </c>
      <c r="H16" s="160">
        <f>SUM(C16:G16)</f>
        <v>11</v>
      </c>
      <c r="I16" s="31">
        <f>SUM(S16)</f>
        <v>7</v>
      </c>
      <c r="J16">
        <f>SUM(T16)</f>
        <v>5</v>
      </c>
      <c r="K16" s="8">
        <f>SUM(U16)</f>
        <v>8</v>
      </c>
      <c r="L16" s="30" t="s">
        <v>5</v>
      </c>
      <c r="M16" s="30"/>
      <c r="N16" s="43">
        <f>SUM(N13:N15)</f>
        <v>3</v>
      </c>
      <c r="O16" s="44">
        <f>SUM(O13:O15)</f>
        <v>1</v>
      </c>
      <c r="P16" s="44">
        <f>SUM(P13:P15)</f>
        <v>0</v>
      </c>
      <c r="Q16" s="44">
        <f>SUM(Q13:Q15)</f>
        <v>0</v>
      </c>
      <c r="R16" s="45">
        <f>SUM(R13:R15)</f>
        <v>3</v>
      </c>
      <c r="S16" s="31">
        <f>SUM(N16:R16)</f>
        <v>7</v>
      </c>
      <c r="T16">
        <v>5</v>
      </c>
      <c r="U16">
        <v>8</v>
      </c>
      <c r="V16" s="7" t="s">
        <v>5</v>
      </c>
      <c r="X16" s="13">
        <f>SUM(X13:X15)</f>
        <v>2</v>
      </c>
      <c r="Y16" s="14">
        <f>SUM(Y13:Y15)</f>
        <v>1</v>
      </c>
      <c r="Z16" s="14">
        <f>SUM(Z13:Z15)</f>
        <v>0</v>
      </c>
      <c r="AA16" s="14">
        <f>SUM(AA13:AA15)</f>
        <v>0</v>
      </c>
      <c r="AB16" s="15">
        <f>SUM(AB13:AB15)</f>
        <v>2</v>
      </c>
      <c r="AC16" s="16">
        <f>SUM(X16:AB16)</f>
        <v>5</v>
      </c>
      <c r="AD16" s="16">
        <v>8</v>
      </c>
      <c r="AE16" t="s">
        <v>5</v>
      </c>
      <c r="AG16" s="13">
        <f>SUM(AG13:AG15)</f>
        <v>3</v>
      </c>
      <c r="AH16" s="14">
        <f>SUM(AH13:AH15)</f>
        <v>0</v>
      </c>
      <c r="AI16" s="14">
        <f>SUM(AI13:AI15)</f>
        <v>1</v>
      </c>
      <c r="AJ16" s="14">
        <f>SUM(AJ13:AJ15)</f>
        <v>0</v>
      </c>
      <c r="AK16" s="15">
        <f>SUM(AK13:AK15)</f>
        <v>4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10</v>
      </c>
      <c r="D19" s="186">
        <f t="shared" si="0"/>
        <v>7</v>
      </c>
      <c r="E19" s="178">
        <f t="shared" si="0"/>
        <v>4</v>
      </c>
      <c r="F19" s="169">
        <f t="shared" si="0"/>
        <v>1</v>
      </c>
      <c r="G19" s="169">
        <f t="shared" si="0"/>
        <v>6</v>
      </c>
      <c r="H19" s="166">
        <f t="shared" si="0"/>
        <v>28</v>
      </c>
      <c r="I19" s="167">
        <f>SUM(S19)</f>
        <v>26</v>
      </c>
      <c r="J19">
        <f>SUM(T19)</f>
        <v>18</v>
      </c>
      <c r="K19" s="8">
        <f>SUM(U19)</f>
        <v>19</v>
      </c>
      <c r="L19" s="46" t="s">
        <v>5</v>
      </c>
      <c r="M19" s="46"/>
      <c r="N19" s="110">
        <f t="shared" ref="N19:S19" si="1">SUM(N16)+N8</f>
        <v>9</v>
      </c>
      <c r="O19" s="111">
        <f t="shared" si="1"/>
        <v>9</v>
      </c>
      <c r="P19" s="112">
        <f t="shared" si="1"/>
        <v>2</v>
      </c>
      <c r="Q19" s="46">
        <f t="shared" si="1"/>
        <v>2</v>
      </c>
      <c r="R19" s="46">
        <f t="shared" si="1"/>
        <v>4</v>
      </c>
      <c r="S19" s="31">
        <f t="shared" si="1"/>
        <v>26</v>
      </c>
      <c r="T19">
        <v>18</v>
      </c>
      <c r="U19">
        <v>19</v>
      </c>
      <c r="X19" s="113">
        <f t="shared" ref="X19:AB19" si="2">SUM(X16)+X8</f>
        <v>8</v>
      </c>
      <c r="Y19" s="114">
        <f t="shared" si="2"/>
        <v>4</v>
      </c>
      <c r="Z19" s="115">
        <f t="shared" si="2"/>
        <v>2</v>
      </c>
      <c r="AA19" s="16">
        <f t="shared" si="2"/>
        <v>1</v>
      </c>
      <c r="AB19" s="16">
        <f t="shared" si="2"/>
        <v>3</v>
      </c>
      <c r="AC19" s="16">
        <f>SUM(AC16)+AC8</f>
        <v>18</v>
      </c>
      <c r="AD19" s="16">
        <f>SUM(AD16)+AD8</f>
        <v>19</v>
      </c>
    </row>
    <row r="20" spans="1:30" x14ac:dyDescent="0.25">
      <c r="A20" s="177" t="s">
        <v>451</v>
      </c>
      <c r="B20" s="181">
        <v>2012</v>
      </c>
      <c r="C20" s="170">
        <f>SUM(N19)</f>
        <v>9</v>
      </c>
      <c r="D20" s="171">
        <f>SUM(O19)</f>
        <v>9</v>
      </c>
      <c r="E20" s="172">
        <f>SUM(P19)</f>
        <v>2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8</v>
      </c>
      <c r="D21" s="174">
        <f>SUM(Y19)</f>
        <v>4</v>
      </c>
      <c r="E21" s="175">
        <f>SUM(Z19)</f>
        <v>2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23</v>
      </c>
      <c r="O23" s="50">
        <v>20</v>
      </c>
      <c r="P23" s="50">
        <v>13</v>
      </c>
      <c r="Q23" s="50">
        <f>SUM(N23:P23)</f>
        <v>56</v>
      </c>
      <c r="R23" s="30"/>
      <c r="S23" s="107"/>
      <c r="V23" s="7" t="s">
        <v>457</v>
      </c>
      <c r="X23" s="26">
        <v>17</v>
      </c>
      <c r="Y23" s="26">
        <v>8</v>
      </c>
      <c r="Z23" s="26">
        <v>19</v>
      </c>
      <c r="AA23" s="26">
        <f>SUM(X23:Z23)</f>
        <v>44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12</v>
      </c>
      <c r="D25" s="162">
        <v>10</v>
      </c>
      <c r="E25" s="162">
        <v>7</v>
      </c>
      <c r="F25" s="162">
        <f>SUM(C25:E25)</f>
        <v>29</v>
      </c>
      <c r="G25" s="30"/>
      <c r="H25" s="162">
        <f>SUM(F25)</f>
        <v>29</v>
      </c>
      <c r="I25" s="50">
        <f>SUM(Q23)</f>
        <v>56</v>
      </c>
      <c r="J25" s="26">
        <f>SUM(AA23)</f>
        <v>44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2" sqref="G22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491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491</v>
      </c>
      <c r="O1" s="30"/>
      <c r="P1" s="30"/>
      <c r="Q1" s="30"/>
      <c r="R1" s="30"/>
      <c r="S1" s="31"/>
      <c r="V1" s="117" t="s">
        <v>347</v>
      </c>
      <c r="W1" s="109"/>
      <c r="X1" s="137" t="s">
        <v>491</v>
      </c>
      <c r="Y1" s="118"/>
      <c r="AE1" s="16" t="s">
        <v>6</v>
      </c>
      <c r="AF1" s="16"/>
      <c r="AG1" t="s">
        <v>492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1</v>
      </c>
      <c r="D7" s="161">
        <v>0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1</v>
      </c>
      <c r="H8" s="160">
        <f>SUM(C8:G8)</f>
        <v>2</v>
      </c>
      <c r="I8" s="31">
        <f>SUM(S8)</f>
        <v>1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1</v>
      </c>
      <c r="S8" s="31">
        <f>SUM(N8:R8)</f>
        <v>1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1</v>
      </c>
      <c r="J16">
        <f>SUM(T16)</f>
        <v>0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1</v>
      </c>
      <c r="S16" s="31">
        <f>SUM(N16:R16)</f>
        <v>1</v>
      </c>
      <c r="T16">
        <v>0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1</v>
      </c>
      <c r="H19" s="166">
        <f t="shared" si="0"/>
        <v>2</v>
      </c>
      <c r="I19" s="167">
        <f>SUM(S19)</f>
        <v>2</v>
      </c>
      <c r="J19">
        <f>SUM(T19)</f>
        <v>0</v>
      </c>
      <c r="K19" s="8">
        <f>SUM(U19)</f>
        <v>0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2</v>
      </c>
      <c r="S19" s="31">
        <f t="shared" si="1"/>
        <v>2</v>
      </c>
      <c r="T19">
        <v>0</v>
      </c>
      <c r="U19">
        <v>0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0</v>
      </c>
      <c r="AC19" s="16">
        <f>SUM(AC16)+AC8</f>
        <v>0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2</v>
      </c>
      <c r="O23" s="50">
        <v>3</v>
      </c>
      <c r="P23" s="50">
        <v>2</v>
      </c>
      <c r="Q23" s="50">
        <f>SUM(N23:P23)</f>
        <v>7</v>
      </c>
      <c r="R23" s="30"/>
      <c r="S23" s="107"/>
      <c r="V23" s="7" t="s">
        <v>457</v>
      </c>
      <c r="X23" s="26">
        <v>4</v>
      </c>
      <c r="Y23" s="26">
        <v>3</v>
      </c>
      <c r="Z23" s="26">
        <v>3</v>
      </c>
      <c r="AA23" s="26">
        <f>SUM(X23:Z23)</f>
        <v>10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3</v>
      </c>
      <c r="E25" s="162">
        <v>3</v>
      </c>
      <c r="F25" s="162">
        <f>SUM(C25:E25)</f>
        <v>7</v>
      </c>
      <c r="G25" s="30"/>
      <c r="H25" s="162">
        <f>SUM(F25)</f>
        <v>7</v>
      </c>
      <c r="I25" s="50">
        <f>SUM(Q23)</f>
        <v>7</v>
      </c>
      <c r="J25" s="26">
        <f>SUM(AA23)</f>
        <v>10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136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136</v>
      </c>
      <c r="O1" s="30"/>
      <c r="P1" s="30"/>
      <c r="Q1" s="30"/>
      <c r="R1" s="30"/>
      <c r="S1" s="31"/>
      <c r="V1" s="117" t="s">
        <v>347</v>
      </c>
      <c r="W1" s="109"/>
      <c r="X1" s="137" t="s">
        <v>136</v>
      </c>
      <c r="Y1" s="118"/>
      <c r="AE1" s="16" t="s">
        <v>6</v>
      </c>
      <c r="AF1" s="16"/>
      <c r="AG1" t="s">
        <v>136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1</v>
      </c>
      <c r="F5" s="161">
        <v>3</v>
      </c>
      <c r="G5" s="161">
        <v>3</v>
      </c>
      <c r="H5" s="160"/>
      <c r="I5" s="31"/>
      <c r="L5" s="32" t="s">
        <v>2</v>
      </c>
      <c r="M5" s="34">
        <v>1</v>
      </c>
      <c r="N5" s="38">
        <v>1</v>
      </c>
      <c r="O5" s="38">
        <v>1</v>
      </c>
      <c r="P5" s="38">
        <v>3</v>
      </c>
      <c r="Q5" s="38">
        <v>3</v>
      </c>
      <c r="R5" s="38">
        <v>3</v>
      </c>
      <c r="S5" s="31"/>
      <c r="V5" s="1" t="s">
        <v>2</v>
      </c>
      <c r="W5" s="3">
        <v>1</v>
      </c>
      <c r="X5" s="12">
        <v>1</v>
      </c>
      <c r="Y5" s="12">
        <v>3</v>
      </c>
      <c r="Z5" s="12">
        <v>2</v>
      </c>
      <c r="AA5" s="12">
        <v>0</v>
      </c>
      <c r="AB5" s="12">
        <v>3</v>
      </c>
      <c r="AC5" s="16"/>
      <c r="AD5" s="16"/>
      <c r="AE5" s="1" t="s">
        <v>2</v>
      </c>
      <c r="AF5" s="3">
        <v>1</v>
      </c>
      <c r="AG5" s="12">
        <v>0</v>
      </c>
      <c r="AH5" s="12">
        <v>1</v>
      </c>
      <c r="AI5" s="12">
        <v>2</v>
      </c>
      <c r="AJ5" s="12">
        <v>0</v>
      </c>
      <c r="AK5" s="12">
        <v>3</v>
      </c>
    </row>
    <row r="6" spans="1:37" x14ac:dyDescent="0.25">
      <c r="A6" s="39"/>
      <c r="B6" s="40">
        <v>2</v>
      </c>
      <c r="C6" s="161">
        <v>0</v>
      </c>
      <c r="D6" s="161">
        <v>2</v>
      </c>
      <c r="E6" s="161">
        <v>2</v>
      </c>
      <c r="F6" s="161">
        <v>1</v>
      </c>
      <c r="G6" s="161">
        <v>2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3</v>
      </c>
      <c r="R6" s="38">
        <v>2</v>
      </c>
      <c r="S6" s="31"/>
      <c r="W6" s="8">
        <v>2</v>
      </c>
      <c r="X6" s="12">
        <v>1</v>
      </c>
      <c r="Y6" s="12">
        <v>0</v>
      </c>
      <c r="Z6" s="12">
        <v>0</v>
      </c>
      <c r="AA6" s="12">
        <v>2</v>
      </c>
      <c r="AB6" s="12">
        <v>3</v>
      </c>
      <c r="AC6" s="16"/>
      <c r="AD6" s="16"/>
      <c r="AE6" s="7"/>
      <c r="AF6" s="8">
        <v>2</v>
      </c>
      <c r="AG6" s="12">
        <v>0</v>
      </c>
      <c r="AH6" s="12">
        <v>1</v>
      </c>
      <c r="AI6" s="12">
        <v>1</v>
      </c>
      <c r="AJ6" s="12">
        <v>0</v>
      </c>
      <c r="AK6" s="12">
        <v>4</v>
      </c>
    </row>
    <row r="7" spans="1:37" x14ac:dyDescent="0.25">
      <c r="A7" s="41"/>
      <c r="B7" s="42">
        <v>3</v>
      </c>
      <c r="C7" s="161">
        <v>2</v>
      </c>
      <c r="D7" s="161">
        <v>1</v>
      </c>
      <c r="E7" s="161">
        <v>0</v>
      </c>
      <c r="F7" s="161">
        <v>0</v>
      </c>
      <c r="G7" s="161">
        <v>2</v>
      </c>
      <c r="H7" s="160"/>
      <c r="I7" s="31"/>
      <c r="L7" s="41"/>
      <c r="M7" s="42">
        <v>3</v>
      </c>
      <c r="N7" s="38">
        <v>2</v>
      </c>
      <c r="O7" s="38">
        <v>0</v>
      </c>
      <c r="P7" s="38">
        <v>0</v>
      </c>
      <c r="Q7" s="38">
        <v>0</v>
      </c>
      <c r="R7" s="38">
        <v>2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7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1</v>
      </c>
      <c r="AK7" s="12">
        <v>2</v>
      </c>
    </row>
    <row r="8" spans="1:37" x14ac:dyDescent="0.25">
      <c r="A8" s="30" t="s">
        <v>5</v>
      </c>
      <c r="B8" s="30"/>
      <c r="C8" s="43">
        <f>SUM(C5:C7)</f>
        <v>2</v>
      </c>
      <c r="D8" s="44">
        <f>SUM(D5:D7)</f>
        <v>3</v>
      </c>
      <c r="E8" s="44">
        <f>SUM(E5:E7)</f>
        <v>3</v>
      </c>
      <c r="F8" s="44">
        <f>SUM(F5:F7)</f>
        <v>4</v>
      </c>
      <c r="G8" s="45">
        <f>SUM(G5:G7)</f>
        <v>7</v>
      </c>
      <c r="H8" s="160">
        <f>SUM(C8:G8)</f>
        <v>19</v>
      </c>
      <c r="I8" s="31">
        <f>SUM(S8)</f>
        <v>20</v>
      </c>
      <c r="J8">
        <f>SUM(T8)</f>
        <v>22</v>
      </c>
      <c r="K8" s="8">
        <f>SUM(U8)</f>
        <v>15</v>
      </c>
      <c r="L8" s="30" t="s">
        <v>5</v>
      </c>
      <c r="M8" s="30"/>
      <c r="N8" s="43">
        <f>SUM(N5:N7)</f>
        <v>3</v>
      </c>
      <c r="O8" s="44">
        <f>SUM(O5:O7)</f>
        <v>1</v>
      </c>
      <c r="P8" s="44">
        <f>SUM(P5:P7)</f>
        <v>3</v>
      </c>
      <c r="Q8" s="44">
        <f>SUM(Q5:Q7)</f>
        <v>6</v>
      </c>
      <c r="R8" s="45">
        <f>SUM(R5:R7)</f>
        <v>7</v>
      </c>
      <c r="S8" s="31">
        <f>SUM(N8:R8)</f>
        <v>20</v>
      </c>
      <c r="T8">
        <v>22</v>
      </c>
      <c r="U8">
        <v>15</v>
      </c>
      <c r="V8" s="7" t="s">
        <v>5</v>
      </c>
      <c r="X8" s="13">
        <f>SUM(X5:X7)</f>
        <v>2</v>
      </c>
      <c r="Y8" s="14">
        <f>SUM(Y5:Y7)</f>
        <v>3</v>
      </c>
      <c r="Z8" s="14">
        <f>SUM(Z5:Z7)</f>
        <v>2</v>
      </c>
      <c r="AA8" s="14">
        <f>SUM(AA5:AA7)</f>
        <v>2</v>
      </c>
      <c r="AB8" s="15">
        <f>SUM(AB5:AB7)</f>
        <v>13</v>
      </c>
      <c r="AC8" s="16">
        <f>SUM(X8:AB8)</f>
        <v>22</v>
      </c>
      <c r="AD8" s="16">
        <v>15</v>
      </c>
      <c r="AE8" t="s">
        <v>5</v>
      </c>
      <c r="AG8" s="13">
        <f>SUM(AG5:AG7)</f>
        <v>0</v>
      </c>
      <c r="AH8" s="14">
        <f>SUM(AH5:AH7)</f>
        <v>2</v>
      </c>
      <c r="AI8" s="14">
        <f>SUM(AI5:AI7)</f>
        <v>3</v>
      </c>
      <c r="AJ8" s="14">
        <f>SUM(AJ5:AJ7)</f>
        <v>1</v>
      </c>
      <c r="AK8" s="15">
        <f>SUM(AK5:AK7)</f>
        <v>9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2</v>
      </c>
      <c r="E13" s="161">
        <v>5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1</v>
      </c>
      <c r="O13" s="38">
        <v>2</v>
      </c>
      <c r="P13" s="38">
        <v>2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3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1</v>
      </c>
      <c r="AH13" s="12">
        <v>1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1</v>
      </c>
      <c r="D14" s="161">
        <v>1</v>
      </c>
      <c r="E14" s="161">
        <v>1</v>
      </c>
      <c r="F14" s="161">
        <v>1</v>
      </c>
      <c r="G14" s="161">
        <v>0</v>
      </c>
      <c r="H14" s="160"/>
      <c r="I14" s="31"/>
      <c r="L14" s="39"/>
      <c r="M14" s="40">
        <v>2</v>
      </c>
      <c r="N14" s="38">
        <v>1</v>
      </c>
      <c r="O14" s="38">
        <v>0</v>
      </c>
      <c r="P14" s="38">
        <v>2</v>
      </c>
      <c r="Q14" s="38">
        <v>0</v>
      </c>
      <c r="R14" s="38">
        <v>3</v>
      </c>
      <c r="S14" s="31"/>
      <c r="W14" s="8">
        <v>2</v>
      </c>
      <c r="X14" s="12">
        <v>0</v>
      </c>
      <c r="Y14" s="12">
        <v>0</v>
      </c>
      <c r="Z14" s="12">
        <v>2</v>
      </c>
      <c r="AA14" s="12">
        <v>0</v>
      </c>
      <c r="AB14" s="12">
        <v>3</v>
      </c>
      <c r="AC14" s="16"/>
      <c r="AD14" s="16"/>
      <c r="AE14" s="7"/>
      <c r="AF14" s="8">
        <v>2</v>
      </c>
      <c r="AG14" s="12">
        <v>1</v>
      </c>
      <c r="AH14" s="12">
        <v>2</v>
      </c>
      <c r="AI14" s="12">
        <v>0</v>
      </c>
      <c r="AJ14" s="12">
        <v>0</v>
      </c>
      <c r="AK14" s="12">
        <v>1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2</v>
      </c>
      <c r="F15" s="161">
        <v>1</v>
      </c>
      <c r="G15" s="161">
        <v>5</v>
      </c>
      <c r="H15" s="160"/>
      <c r="I15" s="31"/>
      <c r="L15" s="41"/>
      <c r="M15" s="42">
        <v>3</v>
      </c>
      <c r="N15" s="38">
        <v>2</v>
      </c>
      <c r="O15" s="38">
        <v>1</v>
      </c>
      <c r="P15" s="38">
        <v>1</v>
      </c>
      <c r="Q15" s="38">
        <v>1</v>
      </c>
      <c r="R15" s="38">
        <v>3</v>
      </c>
      <c r="S15" s="31"/>
      <c r="V15" s="9"/>
      <c r="W15" s="10">
        <v>3</v>
      </c>
      <c r="X15" s="12">
        <v>3</v>
      </c>
      <c r="Y15" s="12">
        <v>1</v>
      </c>
      <c r="Z15" s="12">
        <v>0</v>
      </c>
      <c r="AA15" s="12">
        <v>0</v>
      </c>
      <c r="AB15" s="12">
        <v>7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0</v>
      </c>
      <c r="AJ15" s="12">
        <v>0</v>
      </c>
      <c r="AK15" s="12">
        <v>7</v>
      </c>
    </row>
    <row r="16" spans="1:37" x14ac:dyDescent="0.25">
      <c r="A16" s="30" t="s">
        <v>5</v>
      </c>
      <c r="B16" s="30"/>
      <c r="C16" s="43">
        <f>SUM(C13:C15)</f>
        <v>1</v>
      </c>
      <c r="D16" s="44">
        <f>SUM(D13:D15)</f>
        <v>3</v>
      </c>
      <c r="E16" s="44">
        <f>SUM(E13:E15)</f>
        <v>8</v>
      </c>
      <c r="F16" s="44">
        <f>SUM(F13:F15)</f>
        <v>2</v>
      </c>
      <c r="G16" s="45">
        <f>SUM(G13:G15)</f>
        <v>5</v>
      </c>
      <c r="H16" s="160">
        <f>SUM(C16:G16)</f>
        <v>19</v>
      </c>
      <c r="I16" s="31">
        <f>SUM(S16)</f>
        <v>19</v>
      </c>
      <c r="J16">
        <f>SUM(T16)</f>
        <v>19</v>
      </c>
      <c r="K16" s="8">
        <f>SUM(U16)</f>
        <v>14</v>
      </c>
      <c r="L16" s="30" t="s">
        <v>5</v>
      </c>
      <c r="M16" s="30"/>
      <c r="N16" s="43">
        <f>SUM(N13:N15)</f>
        <v>4</v>
      </c>
      <c r="O16" s="44">
        <f>SUM(O13:O15)</f>
        <v>3</v>
      </c>
      <c r="P16" s="44">
        <f>SUM(P13:P15)</f>
        <v>5</v>
      </c>
      <c r="Q16" s="44">
        <f>SUM(Q13:Q15)</f>
        <v>1</v>
      </c>
      <c r="R16" s="45">
        <f>SUM(R13:R15)</f>
        <v>6</v>
      </c>
      <c r="S16" s="31">
        <f>SUM(N16:R16)</f>
        <v>19</v>
      </c>
      <c r="T16">
        <v>19</v>
      </c>
      <c r="U16">
        <v>14</v>
      </c>
      <c r="V16" s="7" t="s">
        <v>5</v>
      </c>
      <c r="X16" s="13">
        <f>SUM(X13:X15)</f>
        <v>3</v>
      </c>
      <c r="Y16" s="14">
        <f>SUM(Y13:Y15)</f>
        <v>4</v>
      </c>
      <c r="Z16" s="14">
        <f>SUM(Z13:Z15)</f>
        <v>2</v>
      </c>
      <c r="AA16" s="14">
        <f>SUM(AA13:AA15)</f>
        <v>0</v>
      </c>
      <c r="AB16" s="15">
        <f>SUM(AB13:AB15)</f>
        <v>10</v>
      </c>
      <c r="AC16" s="16">
        <f>SUM(X16:AB16)</f>
        <v>19</v>
      </c>
      <c r="AD16" s="16">
        <v>14</v>
      </c>
      <c r="AE16" t="s">
        <v>5</v>
      </c>
      <c r="AG16" s="13">
        <f>SUM(AG13:AG15)</f>
        <v>3</v>
      </c>
      <c r="AH16" s="14">
        <f>SUM(AH13:AH15)</f>
        <v>3</v>
      </c>
      <c r="AI16" s="14">
        <f>SUM(AI13:AI15)</f>
        <v>0</v>
      </c>
      <c r="AJ16" s="14">
        <f>SUM(AJ13:AJ15)</f>
        <v>0</v>
      </c>
      <c r="AK16" s="15">
        <f>SUM(AK13:AK15)</f>
        <v>8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3</v>
      </c>
      <c r="D19" s="186">
        <f t="shared" si="0"/>
        <v>6</v>
      </c>
      <c r="E19" s="178">
        <f t="shared" si="0"/>
        <v>11</v>
      </c>
      <c r="F19" s="169">
        <f t="shared" si="0"/>
        <v>6</v>
      </c>
      <c r="G19" s="169">
        <f t="shared" si="0"/>
        <v>12</v>
      </c>
      <c r="H19" s="166">
        <f t="shared" si="0"/>
        <v>38</v>
      </c>
      <c r="I19" s="167">
        <f>SUM(S19)</f>
        <v>39</v>
      </c>
      <c r="J19">
        <f>SUM(T19)</f>
        <v>41</v>
      </c>
      <c r="K19" s="8">
        <f>SUM(U19)</f>
        <v>29</v>
      </c>
      <c r="L19" s="46" t="s">
        <v>5</v>
      </c>
      <c r="M19" s="46"/>
      <c r="N19" s="110">
        <f t="shared" ref="N19:S19" si="1">SUM(N16)+N8</f>
        <v>7</v>
      </c>
      <c r="O19" s="111">
        <f t="shared" si="1"/>
        <v>4</v>
      </c>
      <c r="P19" s="112">
        <f t="shared" si="1"/>
        <v>8</v>
      </c>
      <c r="Q19" s="46">
        <f t="shared" si="1"/>
        <v>7</v>
      </c>
      <c r="R19" s="46">
        <f t="shared" si="1"/>
        <v>13</v>
      </c>
      <c r="S19" s="31">
        <f t="shared" si="1"/>
        <v>39</v>
      </c>
      <c r="T19">
        <v>41</v>
      </c>
      <c r="U19">
        <v>29</v>
      </c>
      <c r="X19" s="113">
        <f t="shared" ref="X19:AB19" si="2">SUM(X16)+X8</f>
        <v>5</v>
      </c>
      <c r="Y19" s="114">
        <f t="shared" si="2"/>
        <v>7</v>
      </c>
      <c r="Z19" s="115">
        <f t="shared" si="2"/>
        <v>4</v>
      </c>
      <c r="AA19" s="16">
        <f t="shared" si="2"/>
        <v>2</v>
      </c>
      <c r="AB19" s="16">
        <f t="shared" si="2"/>
        <v>23</v>
      </c>
      <c r="AC19" s="16">
        <f>SUM(AC16)+AC8</f>
        <v>41</v>
      </c>
      <c r="AD19" s="16">
        <f>SUM(AD16)+AD8</f>
        <v>29</v>
      </c>
    </row>
    <row r="20" spans="1:30" x14ac:dyDescent="0.25">
      <c r="A20" s="177" t="s">
        <v>451</v>
      </c>
      <c r="B20" s="181">
        <v>2012</v>
      </c>
      <c r="C20" s="170">
        <f>SUM(N19)</f>
        <v>7</v>
      </c>
      <c r="D20" s="171">
        <f>SUM(O19)</f>
        <v>4</v>
      </c>
      <c r="E20" s="172">
        <f>SUM(P19)</f>
        <v>8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5</v>
      </c>
      <c r="D21" s="174">
        <f>SUM(Y19)</f>
        <v>7</v>
      </c>
      <c r="E21" s="175">
        <f>SUM(Z19)</f>
        <v>4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19</v>
      </c>
      <c r="O23" s="50">
        <v>18</v>
      </c>
      <c r="P23" s="50">
        <v>19</v>
      </c>
      <c r="Q23" s="50">
        <f>SUM(N23:P23)</f>
        <v>56</v>
      </c>
      <c r="R23" s="30"/>
      <c r="S23" s="107"/>
      <c r="V23" s="7" t="s">
        <v>457</v>
      </c>
      <c r="X23" s="26">
        <v>19</v>
      </c>
      <c r="Y23" s="26">
        <v>18</v>
      </c>
      <c r="Z23" s="26">
        <v>11</v>
      </c>
      <c r="AA23" s="26">
        <f>SUM(X23:Z23)</f>
        <v>48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16</v>
      </c>
      <c r="D25" s="162">
        <v>19</v>
      </c>
      <c r="E25" s="162">
        <v>19</v>
      </c>
      <c r="F25" s="162">
        <f>SUM(C25:E25)</f>
        <v>54</v>
      </c>
      <c r="G25" s="30"/>
      <c r="H25" s="162">
        <f>SUM(F25)</f>
        <v>54</v>
      </c>
      <c r="I25" s="50">
        <f>SUM(Q23)</f>
        <v>56</v>
      </c>
      <c r="J25" s="26">
        <f>SUM(AA23)</f>
        <v>48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139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139</v>
      </c>
      <c r="O1" s="30"/>
      <c r="P1" s="30"/>
      <c r="Q1" s="30"/>
      <c r="R1" s="30"/>
      <c r="S1" s="31"/>
      <c r="V1" s="117" t="s">
        <v>347</v>
      </c>
      <c r="W1" s="109"/>
      <c r="X1" s="137" t="s">
        <v>139</v>
      </c>
      <c r="Y1" s="118"/>
      <c r="AE1" s="16" t="s">
        <v>6</v>
      </c>
      <c r="AF1" s="16"/>
      <c r="AG1" t="s">
        <v>139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0</v>
      </c>
      <c r="E5" s="161">
        <v>0</v>
      </c>
      <c r="F5" s="161">
        <v>2</v>
      </c>
      <c r="G5" s="161">
        <v>1</v>
      </c>
      <c r="H5" s="160"/>
      <c r="I5" s="31"/>
      <c r="L5" s="32" t="s">
        <v>2</v>
      </c>
      <c r="M5" s="34">
        <v>1</v>
      </c>
      <c r="N5" s="38">
        <v>1</v>
      </c>
      <c r="O5" s="38">
        <v>0</v>
      </c>
      <c r="P5" s="38">
        <v>0</v>
      </c>
      <c r="Q5" s="38">
        <v>3</v>
      </c>
      <c r="R5" s="38">
        <v>0</v>
      </c>
      <c r="S5" s="31"/>
      <c r="V5" s="1" t="s">
        <v>2</v>
      </c>
      <c r="W5" s="3">
        <v>1</v>
      </c>
      <c r="X5" s="12">
        <v>2</v>
      </c>
      <c r="Y5" s="12">
        <v>0</v>
      </c>
      <c r="Z5" s="12">
        <v>2</v>
      </c>
      <c r="AA5" s="12">
        <v>1</v>
      </c>
      <c r="AB5" s="12">
        <v>1</v>
      </c>
      <c r="AC5" s="16"/>
      <c r="AD5" s="16"/>
      <c r="AE5" s="1" t="s">
        <v>2</v>
      </c>
      <c r="AF5" s="3">
        <v>1</v>
      </c>
      <c r="AG5" s="12">
        <v>0</v>
      </c>
      <c r="AH5" s="12">
        <v>3</v>
      </c>
      <c r="AI5" s="12">
        <v>0</v>
      </c>
      <c r="AJ5" s="12">
        <v>0</v>
      </c>
      <c r="AK5" s="12">
        <v>2</v>
      </c>
    </row>
    <row r="6" spans="1:37" x14ac:dyDescent="0.25">
      <c r="A6" s="39"/>
      <c r="B6" s="40">
        <v>2</v>
      </c>
      <c r="C6" s="161">
        <v>1</v>
      </c>
      <c r="D6" s="161">
        <v>0</v>
      </c>
      <c r="E6" s="161">
        <v>0</v>
      </c>
      <c r="F6" s="161">
        <v>1</v>
      </c>
      <c r="G6" s="161">
        <v>3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1</v>
      </c>
      <c r="R6" s="38">
        <v>2</v>
      </c>
      <c r="S6" s="31"/>
      <c r="W6" s="8">
        <v>2</v>
      </c>
      <c r="X6" s="12">
        <v>0</v>
      </c>
      <c r="Y6" s="12">
        <v>0</v>
      </c>
      <c r="Z6" s="12">
        <v>1</v>
      </c>
      <c r="AA6" s="12">
        <v>0</v>
      </c>
      <c r="AB6" s="12">
        <v>3</v>
      </c>
      <c r="AC6" s="16"/>
      <c r="AD6" s="16"/>
      <c r="AE6" s="7"/>
      <c r="AF6" s="8">
        <v>2</v>
      </c>
      <c r="AG6" s="12">
        <v>0</v>
      </c>
      <c r="AH6" s="12">
        <v>1</v>
      </c>
      <c r="AI6" s="12">
        <v>0</v>
      </c>
      <c r="AJ6" s="12">
        <v>0</v>
      </c>
      <c r="AK6" s="12">
        <v>2</v>
      </c>
    </row>
    <row r="7" spans="1:37" x14ac:dyDescent="0.25">
      <c r="A7" s="41"/>
      <c r="B7" s="42">
        <v>3</v>
      </c>
      <c r="C7" s="161">
        <v>0</v>
      </c>
      <c r="D7" s="161">
        <v>1</v>
      </c>
      <c r="E7" s="161">
        <v>0</v>
      </c>
      <c r="F7" s="161">
        <v>1</v>
      </c>
      <c r="G7" s="161">
        <v>3</v>
      </c>
      <c r="H7" s="160"/>
      <c r="I7" s="31"/>
      <c r="L7" s="41"/>
      <c r="M7" s="42">
        <v>3</v>
      </c>
      <c r="N7" s="38">
        <v>1</v>
      </c>
      <c r="O7" s="38">
        <v>1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1</v>
      </c>
      <c r="Y7" s="12">
        <v>1</v>
      </c>
      <c r="Z7" s="12">
        <v>0</v>
      </c>
      <c r="AA7" s="12">
        <v>0</v>
      </c>
      <c r="AB7" s="12">
        <v>4</v>
      </c>
      <c r="AC7" s="16"/>
      <c r="AD7" s="16"/>
      <c r="AE7" s="9"/>
      <c r="AF7" s="10">
        <v>3</v>
      </c>
      <c r="AG7" s="12">
        <v>2</v>
      </c>
      <c r="AH7" s="12">
        <v>1</v>
      </c>
      <c r="AI7" s="12">
        <v>0</v>
      </c>
      <c r="AJ7" s="12">
        <v>0</v>
      </c>
      <c r="AK7" s="12">
        <v>3</v>
      </c>
    </row>
    <row r="8" spans="1:37" x14ac:dyDescent="0.25">
      <c r="A8" s="30" t="s">
        <v>5</v>
      </c>
      <c r="B8" s="30"/>
      <c r="C8" s="43">
        <f>SUM(C5:C7)</f>
        <v>2</v>
      </c>
      <c r="D8" s="44">
        <f>SUM(D5:D7)</f>
        <v>1</v>
      </c>
      <c r="E8" s="44">
        <f>SUM(E5:E7)</f>
        <v>0</v>
      </c>
      <c r="F8" s="44">
        <f>SUM(F5:F7)</f>
        <v>4</v>
      </c>
      <c r="G8" s="45">
        <f>SUM(G5:G7)</f>
        <v>7</v>
      </c>
      <c r="H8" s="160">
        <f>SUM(C8:G8)</f>
        <v>14</v>
      </c>
      <c r="I8" s="31">
        <f>SUM(S8)</f>
        <v>10</v>
      </c>
      <c r="J8">
        <f>SUM(T8)</f>
        <v>16</v>
      </c>
      <c r="K8" s="8">
        <f>SUM(U8)</f>
        <v>14</v>
      </c>
      <c r="L8" s="30" t="s">
        <v>5</v>
      </c>
      <c r="M8" s="30"/>
      <c r="N8" s="43">
        <f>SUM(N5:N7)</f>
        <v>2</v>
      </c>
      <c r="O8" s="44">
        <f>SUM(O5:O7)</f>
        <v>1</v>
      </c>
      <c r="P8" s="44">
        <f>SUM(P5:P7)</f>
        <v>0</v>
      </c>
      <c r="Q8" s="44">
        <f>SUM(Q5:Q7)</f>
        <v>4</v>
      </c>
      <c r="R8" s="45">
        <f>SUM(R5:R7)</f>
        <v>3</v>
      </c>
      <c r="S8" s="31">
        <f>SUM(N8:R8)</f>
        <v>10</v>
      </c>
      <c r="T8">
        <v>16</v>
      </c>
      <c r="U8">
        <v>14</v>
      </c>
      <c r="V8" s="7" t="s">
        <v>5</v>
      </c>
      <c r="X8" s="13">
        <f>SUM(X5:X7)</f>
        <v>3</v>
      </c>
      <c r="Y8" s="14">
        <f>SUM(Y5:Y7)</f>
        <v>1</v>
      </c>
      <c r="Z8" s="14">
        <f>SUM(Z5:Z7)</f>
        <v>3</v>
      </c>
      <c r="AA8" s="14">
        <f>SUM(AA5:AA7)</f>
        <v>1</v>
      </c>
      <c r="AB8" s="15">
        <f>SUM(AB5:AB7)</f>
        <v>8</v>
      </c>
      <c r="AC8" s="16">
        <f>SUM(X8:AB8)</f>
        <v>16</v>
      </c>
      <c r="AD8" s="16">
        <v>14</v>
      </c>
      <c r="AE8" t="s">
        <v>5</v>
      </c>
      <c r="AG8" s="13">
        <f>SUM(AG5:AG7)</f>
        <v>2</v>
      </c>
      <c r="AH8" s="14">
        <f>SUM(AH5:AH7)</f>
        <v>5</v>
      </c>
      <c r="AI8" s="14">
        <f>SUM(AI5:AI7)</f>
        <v>0</v>
      </c>
      <c r="AJ8" s="14">
        <f>SUM(AJ5:AJ7)</f>
        <v>0</v>
      </c>
      <c r="AK8" s="15">
        <f>SUM(AK5:AK7)</f>
        <v>7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0</v>
      </c>
      <c r="E13" s="161">
        <v>0</v>
      </c>
      <c r="F13" s="161">
        <v>0</v>
      </c>
      <c r="G13" s="161">
        <v>1</v>
      </c>
      <c r="H13" s="160"/>
      <c r="I13" s="31"/>
      <c r="L13" s="32" t="s">
        <v>2</v>
      </c>
      <c r="M13" s="34">
        <v>1</v>
      </c>
      <c r="N13" s="38">
        <v>1</v>
      </c>
      <c r="O13" s="38">
        <v>1</v>
      </c>
      <c r="P13" s="38">
        <v>0</v>
      </c>
      <c r="Q13" s="38">
        <v>0</v>
      </c>
      <c r="R13" s="38">
        <v>1</v>
      </c>
      <c r="S13" s="31"/>
      <c r="V13" s="1" t="s">
        <v>2</v>
      </c>
      <c r="W13" s="3">
        <v>1</v>
      </c>
      <c r="X13" s="12">
        <v>0</v>
      </c>
      <c r="Y13" s="12">
        <v>1</v>
      </c>
      <c r="Z13" s="12">
        <v>0</v>
      </c>
      <c r="AA13" s="12">
        <v>1</v>
      </c>
      <c r="AB13" s="12">
        <v>0</v>
      </c>
      <c r="AC13" s="16"/>
      <c r="AD13" s="16"/>
      <c r="AE13" s="1" t="s">
        <v>2</v>
      </c>
      <c r="AF13" s="3">
        <v>1</v>
      </c>
      <c r="AG13" s="12">
        <v>3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2</v>
      </c>
      <c r="F14" s="161">
        <v>0</v>
      </c>
      <c r="G14" s="161">
        <v>3</v>
      </c>
      <c r="H14" s="160"/>
      <c r="I14" s="31"/>
      <c r="L14" s="39"/>
      <c r="M14" s="40">
        <v>2</v>
      </c>
      <c r="N14" s="38">
        <v>2</v>
      </c>
      <c r="O14" s="38">
        <v>1</v>
      </c>
      <c r="P14" s="38">
        <v>0</v>
      </c>
      <c r="Q14" s="38">
        <v>0</v>
      </c>
      <c r="R14" s="38">
        <v>3</v>
      </c>
      <c r="S14" s="31"/>
      <c r="W14" s="8">
        <v>2</v>
      </c>
      <c r="X14" s="12">
        <v>2</v>
      </c>
      <c r="Y14" s="12">
        <v>4</v>
      </c>
      <c r="Z14" s="12">
        <v>0</v>
      </c>
      <c r="AA14" s="12">
        <v>0</v>
      </c>
      <c r="AB14" s="12">
        <v>7</v>
      </c>
      <c r="AC14" s="16"/>
      <c r="AD14" s="16"/>
      <c r="AE14" s="7"/>
      <c r="AF14" s="8">
        <v>2</v>
      </c>
      <c r="AG14" s="12">
        <v>1</v>
      </c>
      <c r="AH14" s="12">
        <v>0</v>
      </c>
      <c r="AI14" s="12">
        <v>0</v>
      </c>
      <c r="AJ14" s="12">
        <v>0</v>
      </c>
      <c r="AK14" s="12">
        <v>3</v>
      </c>
    </row>
    <row r="15" spans="1:37" x14ac:dyDescent="0.25">
      <c r="A15" s="41"/>
      <c r="B15" s="42">
        <v>3</v>
      </c>
      <c r="C15" s="161">
        <v>1</v>
      </c>
      <c r="D15" s="161">
        <v>4</v>
      </c>
      <c r="E15" s="161">
        <v>1</v>
      </c>
      <c r="F15" s="161">
        <v>0</v>
      </c>
      <c r="G15" s="161">
        <v>2</v>
      </c>
      <c r="H15" s="160"/>
      <c r="I15" s="31"/>
      <c r="L15" s="41"/>
      <c r="M15" s="42">
        <v>3</v>
      </c>
      <c r="N15" s="38">
        <v>1</v>
      </c>
      <c r="O15" s="38">
        <v>1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1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1</v>
      </c>
      <c r="AI15" s="12">
        <v>0</v>
      </c>
      <c r="AJ15" s="12">
        <v>0</v>
      </c>
      <c r="AK15" s="12">
        <v>3</v>
      </c>
    </row>
    <row r="16" spans="1:37" x14ac:dyDescent="0.25">
      <c r="A16" s="30" t="s">
        <v>5</v>
      </c>
      <c r="B16" s="30"/>
      <c r="C16" s="43">
        <f>SUM(C13:C15)</f>
        <v>2</v>
      </c>
      <c r="D16" s="44">
        <f>SUM(D13:D15)</f>
        <v>4</v>
      </c>
      <c r="E16" s="44">
        <f>SUM(E13:E15)</f>
        <v>3</v>
      </c>
      <c r="F16" s="44">
        <f>SUM(F13:F15)</f>
        <v>0</v>
      </c>
      <c r="G16" s="45">
        <f>SUM(G13:G15)</f>
        <v>6</v>
      </c>
      <c r="H16" s="160">
        <f>SUM(C16:G16)</f>
        <v>15</v>
      </c>
      <c r="I16" s="31">
        <f>SUM(S16)</f>
        <v>12</v>
      </c>
      <c r="J16">
        <f>SUM(T16)</f>
        <v>16</v>
      </c>
      <c r="K16" s="8">
        <f>SUM(U16)</f>
        <v>11</v>
      </c>
      <c r="L16" s="30" t="s">
        <v>5</v>
      </c>
      <c r="M16" s="30"/>
      <c r="N16" s="43">
        <f>SUM(N13:N15)</f>
        <v>4</v>
      </c>
      <c r="O16" s="44">
        <f>SUM(O13:O15)</f>
        <v>3</v>
      </c>
      <c r="P16" s="44">
        <f>SUM(P13:P15)</f>
        <v>0</v>
      </c>
      <c r="Q16" s="44">
        <f>SUM(Q13:Q15)</f>
        <v>0</v>
      </c>
      <c r="R16" s="45">
        <f>SUM(R13:R15)</f>
        <v>5</v>
      </c>
      <c r="S16" s="31">
        <f>SUM(N16:R16)</f>
        <v>12</v>
      </c>
      <c r="T16">
        <v>16</v>
      </c>
      <c r="U16">
        <v>11</v>
      </c>
      <c r="V16" s="7" t="s">
        <v>5</v>
      </c>
      <c r="X16" s="13">
        <f>SUM(X13:X15)</f>
        <v>3</v>
      </c>
      <c r="Y16" s="14">
        <f>SUM(Y13:Y15)</f>
        <v>5</v>
      </c>
      <c r="Z16" s="14">
        <f>SUM(Z13:Z15)</f>
        <v>0</v>
      </c>
      <c r="AA16" s="14">
        <f>SUM(AA13:AA15)</f>
        <v>1</v>
      </c>
      <c r="AB16" s="15">
        <f>SUM(AB13:AB15)</f>
        <v>7</v>
      </c>
      <c r="AC16" s="16">
        <f>SUM(X16:AB16)</f>
        <v>16</v>
      </c>
      <c r="AD16" s="16">
        <v>11</v>
      </c>
      <c r="AE16" t="s">
        <v>5</v>
      </c>
      <c r="AG16" s="13">
        <f>SUM(AG13:AG15)</f>
        <v>4</v>
      </c>
      <c r="AH16" s="14">
        <f>SUM(AH13:AH15)</f>
        <v>1</v>
      </c>
      <c r="AI16" s="14">
        <f>SUM(AI13:AI15)</f>
        <v>0</v>
      </c>
      <c r="AJ16" s="14">
        <f>SUM(AJ13:AJ15)</f>
        <v>0</v>
      </c>
      <c r="AK16" s="15">
        <f>SUM(AK13:AK15)</f>
        <v>6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4</v>
      </c>
      <c r="D19" s="186">
        <f t="shared" si="0"/>
        <v>5</v>
      </c>
      <c r="E19" s="178">
        <f t="shared" si="0"/>
        <v>3</v>
      </c>
      <c r="F19" s="169">
        <f t="shared" si="0"/>
        <v>4</v>
      </c>
      <c r="G19" s="169">
        <f t="shared" si="0"/>
        <v>13</v>
      </c>
      <c r="H19" s="166">
        <f t="shared" si="0"/>
        <v>29</v>
      </c>
      <c r="I19" s="167">
        <f>SUM(S19)</f>
        <v>22</v>
      </c>
      <c r="J19">
        <f>SUM(T19)</f>
        <v>32</v>
      </c>
      <c r="K19" s="8">
        <f>SUM(U19)</f>
        <v>25</v>
      </c>
      <c r="L19" s="46" t="s">
        <v>5</v>
      </c>
      <c r="M19" s="46"/>
      <c r="N19" s="110">
        <f t="shared" ref="N19:S19" si="1">SUM(N16)+N8</f>
        <v>6</v>
      </c>
      <c r="O19" s="111">
        <f t="shared" si="1"/>
        <v>4</v>
      </c>
      <c r="P19" s="112">
        <f t="shared" si="1"/>
        <v>0</v>
      </c>
      <c r="Q19" s="46">
        <f t="shared" si="1"/>
        <v>4</v>
      </c>
      <c r="R19" s="46">
        <f t="shared" si="1"/>
        <v>8</v>
      </c>
      <c r="S19" s="31">
        <f t="shared" si="1"/>
        <v>22</v>
      </c>
      <c r="T19">
        <v>32</v>
      </c>
      <c r="U19">
        <v>25</v>
      </c>
      <c r="X19" s="113">
        <f t="shared" ref="X19:AB19" si="2">SUM(X16)+X8</f>
        <v>6</v>
      </c>
      <c r="Y19" s="114">
        <f t="shared" si="2"/>
        <v>6</v>
      </c>
      <c r="Z19" s="115">
        <f t="shared" si="2"/>
        <v>3</v>
      </c>
      <c r="AA19" s="16">
        <f t="shared" si="2"/>
        <v>2</v>
      </c>
      <c r="AB19" s="16">
        <f t="shared" si="2"/>
        <v>15</v>
      </c>
      <c r="AC19" s="16">
        <f>SUM(AC16)+AC8</f>
        <v>32</v>
      </c>
      <c r="AD19" s="16">
        <f>SUM(AD16)+AD8</f>
        <v>25</v>
      </c>
    </row>
    <row r="20" spans="1:30" x14ac:dyDescent="0.25">
      <c r="A20" s="177" t="s">
        <v>451</v>
      </c>
      <c r="B20" s="181">
        <v>2012</v>
      </c>
      <c r="C20" s="170">
        <f>SUM(N19)</f>
        <v>6</v>
      </c>
      <c r="D20" s="171">
        <f>SUM(O19)</f>
        <v>4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6</v>
      </c>
      <c r="D21" s="174">
        <f>SUM(Y19)</f>
        <v>6</v>
      </c>
      <c r="E21" s="175">
        <f>SUM(Z19)</f>
        <v>3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10</v>
      </c>
      <c r="O23" s="50">
        <v>8</v>
      </c>
      <c r="P23" s="50">
        <v>9</v>
      </c>
      <c r="Q23" s="50">
        <f>SUM(N23:P23)</f>
        <v>27</v>
      </c>
      <c r="R23" s="30"/>
      <c r="S23" s="107"/>
      <c r="V23" s="7" t="s">
        <v>457</v>
      </c>
      <c r="X23" s="26">
        <v>26</v>
      </c>
      <c r="Y23" s="26">
        <v>24</v>
      </c>
      <c r="Z23" s="26">
        <v>10</v>
      </c>
      <c r="AA23" s="26">
        <f>SUM(X23:Z23)</f>
        <v>60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33</v>
      </c>
      <c r="D25" s="162">
        <v>16</v>
      </c>
      <c r="E25" s="162">
        <v>15</v>
      </c>
      <c r="F25" s="162">
        <f>SUM(C25:E25)</f>
        <v>64</v>
      </c>
      <c r="G25" s="30"/>
      <c r="H25" s="162">
        <f>SUM(F25)</f>
        <v>64</v>
      </c>
      <c r="I25" s="50">
        <f>SUM(Q23)</f>
        <v>27</v>
      </c>
      <c r="J25" s="26">
        <f>SUM(AA23)</f>
        <v>60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150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150</v>
      </c>
      <c r="O1" s="30"/>
      <c r="P1" s="30"/>
      <c r="Q1" s="30"/>
      <c r="R1" s="30"/>
      <c r="S1" s="31"/>
      <c r="V1" s="117" t="s">
        <v>347</v>
      </c>
      <c r="W1" s="109"/>
      <c r="X1" s="137" t="s">
        <v>150</v>
      </c>
      <c r="Y1" s="118"/>
      <c r="AE1" s="16" t="s">
        <v>6</v>
      </c>
      <c r="AF1" s="16"/>
      <c r="AG1" t="s">
        <v>150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1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1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1</v>
      </c>
      <c r="O6" s="38">
        <v>1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2</v>
      </c>
      <c r="AC7" s="16"/>
      <c r="AD7" s="16"/>
      <c r="AE7" s="9"/>
      <c r="AF7" s="10">
        <v>3</v>
      </c>
      <c r="AG7" s="12">
        <v>1</v>
      </c>
      <c r="AH7" s="12">
        <v>1</v>
      </c>
      <c r="AI7" s="12">
        <v>0</v>
      </c>
      <c r="AJ7" s="12">
        <v>0</v>
      </c>
      <c r="AK7" s="12">
        <v>2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1</v>
      </c>
      <c r="E8" s="44">
        <f>SUM(E5:E7)</f>
        <v>0</v>
      </c>
      <c r="F8" s="44">
        <f>SUM(F5:F7)</f>
        <v>0</v>
      </c>
      <c r="G8" s="45">
        <f>SUM(G5:G7)</f>
        <v>1</v>
      </c>
      <c r="H8" s="160">
        <f>SUM(C8:G8)</f>
        <v>3</v>
      </c>
      <c r="I8" s="31">
        <f>SUM(S8)</f>
        <v>3</v>
      </c>
      <c r="J8">
        <f>SUM(T8)</f>
        <v>2</v>
      </c>
      <c r="K8" s="8">
        <f>SUM(U8)</f>
        <v>6</v>
      </c>
      <c r="L8" s="30" t="s">
        <v>5</v>
      </c>
      <c r="M8" s="30"/>
      <c r="N8" s="43">
        <f>SUM(N5:N7)</f>
        <v>1</v>
      </c>
      <c r="O8" s="44">
        <f>SUM(O5:O7)</f>
        <v>1</v>
      </c>
      <c r="P8" s="44">
        <f>SUM(P5:P7)</f>
        <v>0</v>
      </c>
      <c r="Q8" s="44">
        <f>SUM(Q5:Q7)</f>
        <v>0</v>
      </c>
      <c r="R8" s="45">
        <f>SUM(R5:R7)</f>
        <v>1</v>
      </c>
      <c r="S8" s="31">
        <f>SUM(N8:R8)</f>
        <v>3</v>
      </c>
      <c r="T8">
        <v>2</v>
      </c>
      <c r="U8">
        <v>6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2</v>
      </c>
      <c r="AC8" s="16">
        <f>SUM(X8:AB8)</f>
        <v>2</v>
      </c>
      <c r="AD8" s="16">
        <v>6</v>
      </c>
      <c r="AE8" t="s">
        <v>5</v>
      </c>
      <c r="AG8" s="13">
        <f>SUM(AG5:AG7)</f>
        <v>2</v>
      </c>
      <c r="AH8" s="14">
        <f>SUM(AH5:AH7)</f>
        <v>1</v>
      </c>
      <c r="AI8" s="14">
        <f>SUM(AI5:AI7)</f>
        <v>1</v>
      </c>
      <c r="AJ8" s="14">
        <f>SUM(AJ5:AJ7)</f>
        <v>0</v>
      </c>
      <c r="AK8" s="15">
        <f>SUM(AK5:AK7)</f>
        <v>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2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2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1</v>
      </c>
      <c r="AK14" s="12">
        <v>1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2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1</v>
      </c>
      <c r="Q15" s="38">
        <v>2</v>
      </c>
      <c r="R15" s="38">
        <v>1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1</v>
      </c>
      <c r="AB15" s="12">
        <v>2</v>
      </c>
      <c r="AC15" s="16"/>
      <c r="AD15" s="16"/>
      <c r="AE15" s="9"/>
      <c r="AF15" s="10">
        <v>3</v>
      </c>
      <c r="AG15" s="12">
        <v>0</v>
      </c>
      <c r="AH15" s="12">
        <v>2</v>
      </c>
      <c r="AI15" s="12">
        <v>2</v>
      </c>
      <c r="AJ15" s="12">
        <v>1</v>
      </c>
      <c r="AK15" s="12">
        <v>2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4</v>
      </c>
      <c r="H16" s="160">
        <f>SUM(C16:G16)</f>
        <v>4</v>
      </c>
      <c r="I16" s="31">
        <f>SUM(S16)</f>
        <v>5</v>
      </c>
      <c r="J16">
        <f>SUM(T16)</f>
        <v>6</v>
      </c>
      <c r="K16" s="8">
        <f>SUM(U16)</f>
        <v>9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1</v>
      </c>
      <c r="Q16" s="44">
        <f>SUM(Q13:Q15)</f>
        <v>2</v>
      </c>
      <c r="R16" s="45">
        <f>SUM(R13:R15)</f>
        <v>2</v>
      </c>
      <c r="S16" s="31">
        <f>SUM(N16:R16)</f>
        <v>5</v>
      </c>
      <c r="T16">
        <v>6</v>
      </c>
      <c r="U16">
        <v>9</v>
      </c>
      <c r="V16" s="7" t="s">
        <v>5</v>
      </c>
      <c r="X16" s="13">
        <f>SUM(X13:X15)</f>
        <v>0</v>
      </c>
      <c r="Y16" s="14">
        <f>SUM(Y13:Y15)</f>
        <v>1</v>
      </c>
      <c r="Z16" s="14">
        <f>SUM(Z13:Z15)</f>
        <v>0</v>
      </c>
      <c r="AA16" s="14">
        <f>SUM(AA13:AA15)</f>
        <v>3</v>
      </c>
      <c r="AB16" s="15">
        <f>SUM(AB13:AB15)</f>
        <v>2</v>
      </c>
      <c r="AC16" s="16">
        <f>SUM(X16:AB16)</f>
        <v>6</v>
      </c>
      <c r="AD16" s="16">
        <v>9</v>
      </c>
      <c r="AE16" t="s">
        <v>5</v>
      </c>
      <c r="AG16" s="13">
        <f>SUM(AG13:AG15)</f>
        <v>0</v>
      </c>
      <c r="AH16" s="14">
        <f>SUM(AH13:AH15)</f>
        <v>2</v>
      </c>
      <c r="AI16" s="14">
        <f>SUM(AI13:AI15)</f>
        <v>2</v>
      </c>
      <c r="AJ16" s="14">
        <f>SUM(AJ13:AJ15)</f>
        <v>2</v>
      </c>
      <c r="AK16" s="15">
        <f>SUM(AK13:AK15)</f>
        <v>3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1</v>
      </c>
      <c r="E19" s="178">
        <f t="shared" si="0"/>
        <v>0</v>
      </c>
      <c r="F19" s="169">
        <f t="shared" si="0"/>
        <v>0</v>
      </c>
      <c r="G19" s="169">
        <f t="shared" si="0"/>
        <v>5</v>
      </c>
      <c r="H19" s="166">
        <f t="shared" si="0"/>
        <v>7</v>
      </c>
      <c r="I19" s="167">
        <f>SUM(S19)</f>
        <v>8</v>
      </c>
      <c r="J19">
        <f>SUM(T19)</f>
        <v>8</v>
      </c>
      <c r="K19" s="8">
        <f>SUM(U19)</f>
        <v>15</v>
      </c>
      <c r="L19" s="46" t="s">
        <v>5</v>
      </c>
      <c r="M19" s="46"/>
      <c r="N19" s="110">
        <f t="shared" ref="N19:S19" si="1">SUM(N16)+N8</f>
        <v>1</v>
      </c>
      <c r="O19" s="111">
        <f t="shared" si="1"/>
        <v>1</v>
      </c>
      <c r="P19" s="112">
        <f t="shared" si="1"/>
        <v>1</v>
      </c>
      <c r="Q19" s="46">
        <f t="shared" si="1"/>
        <v>2</v>
      </c>
      <c r="R19" s="46">
        <f t="shared" si="1"/>
        <v>3</v>
      </c>
      <c r="S19" s="31">
        <f t="shared" si="1"/>
        <v>8</v>
      </c>
      <c r="T19">
        <v>8</v>
      </c>
      <c r="U19">
        <v>15</v>
      </c>
      <c r="X19" s="113">
        <f t="shared" ref="X19:AB19" si="2">SUM(X16)+X8</f>
        <v>0</v>
      </c>
      <c r="Y19" s="114">
        <f t="shared" si="2"/>
        <v>1</v>
      </c>
      <c r="Z19" s="115">
        <f t="shared" si="2"/>
        <v>0</v>
      </c>
      <c r="AA19" s="16">
        <f t="shared" si="2"/>
        <v>3</v>
      </c>
      <c r="AB19" s="16">
        <f t="shared" si="2"/>
        <v>4</v>
      </c>
      <c r="AC19" s="16">
        <f>SUM(AC16)+AC8</f>
        <v>8</v>
      </c>
      <c r="AD19" s="16">
        <f>SUM(AD16)+AD8</f>
        <v>15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1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1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2</v>
      </c>
      <c r="P23" s="50">
        <v>1</v>
      </c>
      <c r="Q23" s="50">
        <f>SUM(N23:P23)</f>
        <v>3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2</v>
      </c>
      <c r="D25" s="162">
        <v>0</v>
      </c>
      <c r="E25" s="162">
        <v>1</v>
      </c>
      <c r="F25" s="162">
        <f>SUM(C25:E25)</f>
        <v>3</v>
      </c>
      <c r="G25" s="30"/>
      <c r="H25" s="162">
        <f>SUM(F25)</f>
        <v>3</v>
      </c>
      <c r="I25" s="50">
        <f>SUM(Q23)</f>
        <v>3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164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164</v>
      </c>
      <c r="O1" s="30"/>
      <c r="P1" s="30"/>
      <c r="Q1" s="30"/>
      <c r="R1" s="30"/>
      <c r="S1" s="31"/>
      <c r="V1" s="117" t="s">
        <v>347</v>
      </c>
      <c r="W1" s="109"/>
      <c r="X1" s="137" t="s">
        <v>164</v>
      </c>
      <c r="Y1" s="118"/>
      <c r="AE1" s="16" t="s">
        <v>6</v>
      </c>
      <c r="AF1" s="16"/>
      <c r="AG1" t="s">
        <v>164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1</v>
      </c>
      <c r="F5" s="161">
        <v>1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1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1</v>
      </c>
      <c r="Z5" s="12">
        <v>1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1</v>
      </c>
      <c r="AH5" s="12">
        <v>1</v>
      </c>
      <c r="AI5" s="12">
        <v>0</v>
      </c>
      <c r="AJ5" s="12">
        <v>0</v>
      </c>
      <c r="AK5" s="12">
        <v>1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1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1</v>
      </c>
      <c r="Q6" s="38">
        <v>0</v>
      </c>
      <c r="R6" s="38">
        <v>2</v>
      </c>
      <c r="S6" s="31"/>
      <c r="W6" s="8">
        <v>2</v>
      </c>
      <c r="X6" s="12">
        <v>1</v>
      </c>
      <c r="Y6" s="12">
        <v>0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1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2</v>
      </c>
      <c r="H7" s="160"/>
      <c r="I7" s="31"/>
      <c r="L7" s="41"/>
      <c r="M7" s="42">
        <v>3</v>
      </c>
      <c r="N7" s="38">
        <v>0</v>
      </c>
      <c r="O7" s="38">
        <v>1</v>
      </c>
      <c r="P7" s="38">
        <v>0</v>
      </c>
      <c r="Q7" s="38">
        <v>1</v>
      </c>
      <c r="R7" s="38">
        <v>2</v>
      </c>
      <c r="S7" s="31"/>
      <c r="V7" s="9"/>
      <c r="W7" s="10">
        <v>3</v>
      </c>
      <c r="X7" s="12">
        <v>1</v>
      </c>
      <c r="Y7" s="12">
        <v>1</v>
      </c>
      <c r="Z7" s="12">
        <v>1</v>
      </c>
      <c r="AA7" s="12">
        <v>0</v>
      </c>
      <c r="AB7" s="12">
        <v>5</v>
      </c>
      <c r="AC7" s="16"/>
      <c r="AD7" s="16"/>
      <c r="AE7" s="9"/>
      <c r="AF7" s="10">
        <v>3</v>
      </c>
      <c r="AG7" s="12">
        <v>1</v>
      </c>
      <c r="AH7" s="12">
        <v>0</v>
      </c>
      <c r="AI7" s="12">
        <v>0</v>
      </c>
      <c r="AJ7" s="12">
        <v>0</v>
      </c>
      <c r="AK7" s="12">
        <v>5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1</v>
      </c>
      <c r="F8" s="44">
        <f>SUM(F5:F7)</f>
        <v>2</v>
      </c>
      <c r="G8" s="45">
        <f>SUM(G5:G7)</f>
        <v>3</v>
      </c>
      <c r="H8" s="160">
        <f>SUM(C8:G8)</f>
        <v>6</v>
      </c>
      <c r="I8" s="31">
        <f>SUM(S8)</f>
        <v>8</v>
      </c>
      <c r="J8">
        <f>SUM(T8)</f>
        <v>12</v>
      </c>
      <c r="K8" s="8">
        <f>SUM(U8)</f>
        <v>12</v>
      </c>
      <c r="L8" s="30" t="s">
        <v>5</v>
      </c>
      <c r="M8" s="30"/>
      <c r="N8" s="43">
        <f>SUM(N5:N7)</f>
        <v>0</v>
      </c>
      <c r="O8" s="44">
        <f>SUM(O5:O7)</f>
        <v>2</v>
      </c>
      <c r="P8" s="44">
        <f>SUM(P5:P7)</f>
        <v>1</v>
      </c>
      <c r="Q8" s="44">
        <f>SUM(Q5:Q7)</f>
        <v>1</v>
      </c>
      <c r="R8" s="45">
        <f>SUM(R5:R7)</f>
        <v>4</v>
      </c>
      <c r="S8" s="31">
        <f>SUM(N8:R8)</f>
        <v>8</v>
      </c>
      <c r="T8">
        <v>12</v>
      </c>
      <c r="U8">
        <v>12</v>
      </c>
      <c r="V8" s="7" t="s">
        <v>5</v>
      </c>
      <c r="X8" s="13">
        <f>SUM(X5:X7)</f>
        <v>2</v>
      </c>
      <c r="Y8" s="14">
        <f>SUM(Y5:Y7)</f>
        <v>2</v>
      </c>
      <c r="Z8" s="14">
        <f>SUM(Z5:Z7)</f>
        <v>2</v>
      </c>
      <c r="AA8" s="14">
        <f>SUM(AA5:AA7)</f>
        <v>0</v>
      </c>
      <c r="AB8" s="15">
        <f>SUM(AB5:AB7)</f>
        <v>6</v>
      </c>
      <c r="AC8" s="16">
        <f>SUM(X8:AB8)</f>
        <v>12</v>
      </c>
      <c r="AD8" s="16">
        <v>12</v>
      </c>
      <c r="AE8" t="s">
        <v>5</v>
      </c>
      <c r="AG8" s="13">
        <f>SUM(AG5:AG7)</f>
        <v>3</v>
      </c>
      <c r="AH8" s="14">
        <f>SUM(AH5:AH7)</f>
        <v>1</v>
      </c>
      <c r="AI8" s="14">
        <f>SUM(AI5:AI7)</f>
        <v>1</v>
      </c>
      <c r="AJ8" s="14">
        <f>SUM(AJ5:AJ7)</f>
        <v>0</v>
      </c>
      <c r="AK8" s="15">
        <f>SUM(AK5:AK7)</f>
        <v>7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1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1</v>
      </c>
      <c r="D14" s="161">
        <v>0</v>
      </c>
      <c r="E14" s="161">
        <v>0</v>
      </c>
      <c r="F14" s="161">
        <v>0</v>
      </c>
      <c r="G14" s="161">
        <v>4</v>
      </c>
      <c r="H14" s="160"/>
      <c r="I14" s="31"/>
      <c r="L14" s="39"/>
      <c r="M14" s="40">
        <v>2</v>
      </c>
      <c r="N14" s="38">
        <v>1</v>
      </c>
      <c r="O14" s="38">
        <v>0</v>
      </c>
      <c r="P14" s="38">
        <v>0</v>
      </c>
      <c r="Q14" s="38">
        <v>0</v>
      </c>
      <c r="R14" s="38">
        <v>6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6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4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1</v>
      </c>
      <c r="G15" s="161">
        <v>2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1</v>
      </c>
      <c r="Q15" s="38">
        <v>0</v>
      </c>
      <c r="R15" s="38">
        <v>3</v>
      </c>
      <c r="S15" s="31"/>
      <c r="V15" s="9"/>
      <c r="W15" s="10">
        <v>3</v>
      </c>
      <c r="X15" s="12">
        <v>0</v>
      </c>
      <c r="Y15" s="12">
        <v>0</v>
      </c>
      <c r="Z15" s="12">
        <v>1</v>
      </c>
      <c r="AA15" s="12">
        <v>0</v>
      </c>
      <c r="AB15" s="12">
        <v>5</v>
      </c>
      <c r="AC15" s="16"/>
      <c r="AD15" s="16"/>
      <c r="AE15" s="9"/>
      <c r="AF15" s="10">
        <v>3</v>
      </c>
      <c r="AG15" s="12">
        <v>0</v>
      </c>
      <c r="AH15" s="12">
        <v>1</v>
      </c>
      <c r="AI15" s="12">
        <v>0</v>
      </c>
      <c r="AJ15" s="12">
        <v>1</v>
      </c>
      <c r="AK15" s="12">
        <v>7</v>
      </c>
    </row>
    <row r="16" spans="1:37" x14ac:dyDescent="0.25">
      <c r="A16" s="30" t="s">
        <v>5</v>
      </c>
      <c r="B16" s="30"/>
      <c r="C16" s="43">
        <f>SUM(C13:C15)</f>
        <v>2</v>
      </c>
      <c r="D16" s="44">
        <f>SUM(D13:D15)</f>
        <v>0</v>
      </c>
      <c r="E16" s="44">
        <f>SUM(E13:E15)</f>
        <v>0</v>
      </c>
      <c r="F16" s="44">
        <f>SUM(F13:F15)</f>
        <v>1</v>
      </c>
      <c r="G16" s="45">
        <f>SUM(G13:G15)</f>
        <v>6</v>
      </c>
      <c r="H16" s="160">
        <f>SUM(C16:G16)</f>
        <v>9</v>
      </c>
      <c r="I16" s="31">
        <f>SUM(S16)</f>
        <v>11</v>
      </c>
      <c r="J16">
        <f>SUM(T16)</f>
        <v>12</v>
      </c>
      <c r="K16" s="8">
        <f>SUM(U16)</f>
        <v>14</v>
      </c>
      <c r="L16" s="30" t="s">
        <v>5</v>
      </c>
      <c r="M16" s="30"/>
      <c r="N16" s="43">
        <f>SUM(N13:N15)</f>
        <v>1</v>
      </c>
      <c r="O16" s="44">
        <f>SUM(O13:O15)</f>
        <v>0</v>
      </c>
      <c r="P16" s="44">
        <f>SUM(P13:P15)</f>
        <v>1</v>
      </c>
      <c r="Q16" s="44">
        <f>SUM(Q13:Q15)</f>
        <v>0</v>
      </c>
      <c r="R16" s="45">
        <f>SUM(R13:R15)</f>
        <v>9</v>
      </c>
      <c r="S16" s="31">
        <f>SUM(N16:R16)</f>
        <v>11</v>
      </c>
      <c r="T16">
        <v>12</v>
      </c>
      <c r="U16">
        <v>14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1</v>
      </c>
      <c r="AA16" s="14">
        <f>SUM(AA13:AA15)</f>
        <v>0</v>
      </c>
      <c r="AB16" s="15">
        <f>SUM(AB13:AB15)</f>
        <v>11</v>
      </c>
      <c r="AC16" s="16">
        <f>SUM(X16:AB16)</f>
        <v>12</v>
      </c>
      <c r="AD16" s="16">
        <v>14</v>
      </c>
      <c r="AE16" t="s">
        <v>5</v>
      </c>
      <c r="AG16" s="13">
        <f>SUM(AG13:AG15)</f>
        <v>0</v>
      </c>
      <c r="AH16" s="14">
        <f>SUM(AH13:AH15)</f>
        <v>1</v>
      </c>
      <c r="AI16" s="14">
        <f>SUM(AI13:AI15)</f>
        <v>1</v>
      </c>
      <c r="AJ16" s="14">
        <f>SUM(AJ13:AJ15)</f>
        <v>1</v>
      </c>
      <c r="AK16" s="15">
        <f>SUM(AK13:AK15)</f>
        <v>11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2</v>
      </c>
      <c r="D19" s="186">
        <f t="shared" si="0"/>
        <v>0</v>
      </c>
      <c r="E19" s="178">
        <f t="shared" si="0"/>
        <v>1</v>
      </c>
      <c r="F19" s="169">
        <f t="shared" si="0"/>
        <v>3</v>
      </c>
      <c r="G19" s="169">
        <f t="shared" si="0"/>
        <v>9</v>
      </c>
      <c r="H19" s="166">
        <f t="shared" si="0"/>
        <v>15</v>
      </c>
      <c r="I19" s="167">
        <f>SUM(S19)</f>
        <v>19</v>
      </c>
      <c r="J19">
        <f>SUM(T19)</f>
        <v>24</v>
      </c>
      <c r="K19" s="8">
        <f>SUM(U19)</f>
        <v>26</v>
      </c>
      <c r="L19" s="46" t="s">
        <v>5</v>
      </c>
      <c r="M19" s="46"/>
      <c r="N19" s="110">
        <f t="shared" ref="N19:S19" si="1">SUM(N16)+N8</f>
        <v>1</v>
      </c>
      <c r="O19" s="111">
        <f t="shared" si="1"/>
        <v>2</v>
      </c>
      <c r="P19" s="112">
        <f t="shared" si="1"/>
        <v>2</v>
      </c>
      <c r="Q19" s="46">
        <f t="shared" si="1"/>
        <v>1</v>
      </c>
      <c r="R19" s="46">
        <f t="shared" si="1"/>
        <v>13</v>
      </c>
      <c r="S19" s="31">
        <f t="shared" si="1"/>
        <v>19</v>
      </c>
      <c r="T19">
        <v>24</v>
      </c>
      <c r="U19">
        <v>26</v>
      </c>
      <c r="X19" s="113">
        <f t="shared" ref="X19:AB19" si="2">SUM(X16)+X8</f>
        <v>2</v>
      </c>
      <c r="Y19" s="114">
        <f t="shared" si="2"/>
        <v>2</v>
      </c>
      <c r="Z19" s="115">
        <f t="shared" si="2"/>
        <v>3</v>
      </c>
      <c r="AA19" s="16">
        <f t="shared" si="2"/>
        <v>0</v>
      </c>
      <c r="AB19" s="16">
        <f t="shared" si="2"/>
        <v>17</v>
      </c>
      <c r="AC19" s="16">
        <f>SUM(AC16)+AC8</f>
        <v>24</v>
      </c>
      <c r="AD19" s="16">
        <f>SUM(AD16)+AD8</f>
        <v>26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2</v>
      </c>
      <c r="E20" s="172">
        <f>SUM(P19)</f>
        <v>2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2</v>
      </c>
      <c r="D21" s="174">
        <f>SUM(Y19)</f>
        <v>2</v>
      </c>
      <c r="E21" s="175">
        <f>SUM(Z19)</f>
        <v>3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10</v>
      </c>
      <c r="O23" s="50">
        <v>6</v>
      </c>
      <c r="P23" s="50">
        <v>2</v>
      </c>
      <c r="Q23" s="50">
        <f>SUM(N23:P23)</f>
        <v>18</v>
      </c>
      <c r="R23" s="30"/>
      <c r="S23" s="107"/>
      <c r="V23" s="7" t="s">
        <v>457</v>
      </c>
      <c r="X23" s="26">
        <v>18</v>
      </c>
      <c r="Y23" s="26">
        <v>6</v>
      </c>
      <c r="Z23" s="26">
        <v>4</v>
      </c>
      <c r="AA23" s="26">
        <f>SUM(X23:Z23)</f>
        <v>28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5</v>
      </c>
      <c r="D25" s="162">
        <v>3</v>
      </c>
      <c r="E25" s="162">
        <v>3</v>
      </c>
      <c r="F25" s="162">
        <f>SUM(C25:E25)</f>
        <v>11</v>
      </c>
      <c r="G25" s="30"/>
      <c r="H25" s="162">
        <f>SUM(F25)</f>
        <v>11</v>
      </c>
      <c r="I25" s="50">
        <f>SUM(Q23)</f>
        <v>18</v>
      </c>
      <c r="J25" s="26">
        <f>SUM(AA23)</f>
        <v>28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173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173</v>
      </c>
      <c r="O1" s="30"/>
      <c r="P1" s="30"/>
      <c r="Q1" s="30"/>
      <c r="R1" s="30"/>
      <c r="S1" s="31"/>
      <c r="V1" s="117" t="s">
        <v>347</v>
      </c>
      <c r="W1" s="109"/>
      <c r="X1" s="137" t="s">
        <v>173</v>
      </c>
      <c r="Y1" s="118"/>
      <c r="AE1" s="16" t="s">
        <v>6</v>
      </c>
      <c r="AF1" s="16"/>
      <c r="AG1" t="s">
        <v>173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1</v>
      </c>
      <c r="Y5" s="12">
        <v>1</v>
      </c>
      <c r="Z5" s="12">
        <v>0</v>
      </c>
      <c r="AA5" s="12">
        <v>1</v>
      </c>
      <c r="AB5" s="12">
        <v>0</v>
      </c>
      <c r="AC5" s="16"/>
      <c r="AD5" s="16"/>
      <c r="AE5" s="1" t="s">
        <v>2</v>
      </c>
      <c r="AF5" s="3">
        <v>1</v>
      </c>
      <c r="AG5" s="12">
        <v>1</v>
      </c>
      <c r="AH5" s="12">
        <v>0</v>
      </c>
      <c r="AI5" s="12">
        <v>0</v>
      </c>
      <c r="AJ5" s="12">
        <v>1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1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2</v>
      </c>
      <c r="AH6" s="12">
        <v>2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1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1</v>
      </c>
      <c r="Y7" s="12">
        <v>0</v>
      </c>
      <c r="Z7" s="12">
        <v>1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3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3</v>
      </c>
      <c r="I8" s="31">
        <f>SUM(S8)</f>
        <v>1</v>
      </c>
      <c r="J8">
        <f>SUM(T8)</f>
        <v>6</v>
      </c>
      <c r="K8" s="8">
        <f>SUM(U8)</f>
        <v>6</v>
      </c>
      <c r="L8" s="30" t="s">
        <v>5</v>
      </c>
      <c r="M8" s="30"/>
      <c r="N8" s="43">
        <f>SUM(N5:N7)</f>
        <v>1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1</v>
      </c>
      <c r="T8">
        <v>6</v>
      </c>
      <c r="U8">
        <v>6</v>
      </c>
      <c r="V8" s="7" t="s">
        <v>5</v>
      </c>
      <c r="X8" s="13">
        <f>SUM(X5:X7)</f>
        <v>2</v>
      </c>
      <c r="Y8" s="14">
        <f>SUM(Y5:Y7)</f>
        <v>2</v>
      </c>
      <c r="Z8" s="14">
        <f>SUM(Z5:Z7)</f>
        <v>1</v>
      </c>
      <c r="AA8" s="14">
        <f>SUM(AA5:AA7)</f>
        <v>1</v>
      </c>
      <c r="AB8" s="15">
        <f>SUM(AB5:AB7)</f>
        <v>0</v>
      </c>
      <c r="AC8" s="16">
        <f>SUM(X8:AB8)</f>
        <v>6</v>
      </c>
      <c r="AD8" s="16">
        <v>6</v>
      </c>
      <c r="AE8" t="s">
        <v>5</v>
      </c>
      <c r="AG8" s="13">
        <f>SUM(AG5:AG7)</f>
        <v>3</v>
      </c>
      <c r="AH8" s="14">
        <f>SUM(AH5:AH7)</f>
        <v>2</v>
      </c>
      <c r="AI8" s="14">
        <f>SUM(AI5:AI7)</f>
        <v>0</v>
      </c>
      <c r="AJ8" s="14">
        <f>SUM(AJ5:AJ7)</f>
        <v>1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1</v>
      </c>
      <c r="O13" s="38">
        <v>0</v>
      </c>
      <c r="P13" s="38">
        <v>0</v>
      </c>
      <c r="Q13" s="38">
        <v>1</v>
      </c>
      <c r="R13" s="38">
        <v>0</v>
      </c>
      <c r="S13" s="31"/>
      <c r="V13" s="1" t="s">
        <v>2</v>
      </c>
      <c r="W13" s="3">
        <v>1</v>
      </c>
      <c r="X13" s="12">
        <v>2</v>
      </c>
      <c r="Y13" s="12">
        <v>2</v>
      </c>
      <c r="Z13" s="12">
        <v>0</v>
      </c>
      <c r="AA13" s="12">
        <v>1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2</v>
      </c>
      <c r="AI13" s="12">
        <v>1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1</v>
      </c>
      <c r="D14" s="161">
        <v>0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1</v>
      </c>
      <c r="O14" s="38">
        <v>1</v>
      </c>
      <c r="P14" s="38">
        <v>2</v>
      </c>
      <c r="Q14" s="38">
        <v>0</v>
      </c>
      <c r="R14" s="38">
        <v>0</v>
      </c>
      <c r="S14" s="31"/>
      <c r="W14" s="8">
        <v>2</v>
      </c>
      <c r="X14" s="12">
        <v>6</v>
      </c>
      <c r="Y14" s="12">
        <v>1</v>
      </c>
      <c r="Z14" s="12">
        <v>2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5</v>
      </c>
      <c r="AH14" s="12">
        <v>2</v>
      </c>
      <c r="AI14" s="12">
        <v>1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2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5</v>
      </c>
      <c r="P15" s="38">
        <v>0</v>
      </c>
      <c r="Q15" s="38">
        <v>1</v>
      </c>
      <c r="R15" s="38">
        <v>1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0</v>
      </c>
      <c r="AJ15" s="12">
        <v>0</v>
      </c>
      <c r="AK15" s="12">
        <v>4</v>
      </c>
    </row>
    <row r="16" spans="1:37" x14ac:dyDescent="0.25">
      <c r="A16" s="30" t="s">
        <v>5</v>
      </c>
      <c r="B16" s="30"/>
      <c r="C16" s="43">
        <f>SUM(C13:C15)</f>
        <v>1</v>
      </c>
      <c r="D16" s="44">
        <f>SUM(D13:D15)</f>
        <v>2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4</v>
      </c>
      <c r="I16" s="31">
        <f>SUM(S16)</f>
        <v>13</v>
      </c>
      <c r="J16">
        <f>SUM(T16)</f>
        <v>15</v>
      </c>
      <c r="K16" s="8">
        <f>SUM(U16)</f>
        <v>16</v>
      </c>
      <c r="L16" s="30" t="s">
        <v>5</v>
      </c>
      <c r="M16" s="30"/>
      <c r="N16" s="43">
        <f>SUM(N13:N15)</f>
        <v>2</v>
      </c>
      <c r="O16" s="44">
        <f>SUM(O13:O15)</f>
        <v>6</v>
      </c>
      <c r="P16" s="44">
        <f>SUM(P13:P15)</f>
        <v>2</v>
      </c>
      <c r="Q16" s="44">
        <f>SUM(Q13:Q15)</f>
        <v>2</v>
      </c>
      <c r="R16" s="45">
        <f>SUM(R13:R15)</f>
        <v>1</v>
      </c>
      <c r="S16" s="31">
        <f>SUM(N16:R16)</f>
        <v>13</v>
      </c>
      <c r="T16">
        <v>15</v>
      </c>
      <c r="U16">
        <v>16</v>
      </c>
      <c r="V16" s="7" t="s">
        <v>5</v>
      </c>
      <c r="X16" s="13">
        <f>SUM(X13:X15)</f>
        <v>8</v>
      </c>
      <c r="Y16" s="14">
        <f>SUM(Y13:Y15)</f>
        <v>3</v>
      </c>
      <c r="Z16" s="14">
        <f>SUM(Z13:Z15)</f>
        <v>2</v>
      </c>
      <c r="AA16" s="14">
        <f>SUM(AA13:AA15)</f>
        <v>1</v>
      </c>
      <c r="AB16" s="15">
        <f>SUM(AB13:AB15)</f>
        <v>1</v>
      </c>
      <c r="AC16" s="16">
        <f>SUM(X16:AB16)</f>
        <v>15</v>
      </c>
      <c r="AD16" s="16">
        <v>16</v>
      </c>
      <c r="AE16" t="s">
        <v>5</v>
      </c>
      <c r="AG16" s="13">
        <f>SUM(AG13:AG15)</f>
        <v>6</v>
      </c>
      <c r="AH16" s="14">
        <f>SUM(AH13:AH15)</f>
        <v>4</v>
      </c>
      <c r="AI16" s="14">
        <f>SUM(AI13:AI15)</f>
        <v>2</v>
      </c>
      <c r="AJ16" s="14">
        <f>SUM(AJ13:AJ15)</f>
        <v>0</v>
      </c>
      <c r="AK16" s="15">
        <f>SUM(AK13:AK15)</f>
        <v>4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4</v>
      </c>
      <c r="D19" s="186">
        <f t="shared" si="0"/>
        <v>2</v>
      </c>
      <c r="E19" s="178">
        <f t="shared" si="0"/>
        <v>0</v>
      </c>
      <c r="F19" s="169">
        <f t="shared" si="0"/>
        <v>0</v>
      </c>
      <c r="G19" s="169">
        <f t="shared" si="0"/>
        <v>1</v>
      </c>
      <c r="H19" s="166">
        <f t="shared" si="0"/>
        <v>7</v>
      </c>
      <c r="I19" s="167">
        <f>SUM(S19)</f>
        <v>14</v>
      </c>
      <c r="J19">
        <f>SUM(T19)</f>
        <v>21</v>
      </c>
      <c r="K19" s="8">
        <f>SUM(U19)</f>
        <v>22</v>
      </c>
      <c r="L19" s="46" t="s">
        <v>5</v>
      </c>
      <c r="M19" s="46"/>
      <c r="N19" s="110">
        <f t="shared" ref="N19:S19" si="1">SUM(N16)+N8</f>
        <v>3</v>
      </c>
      <c r="O19" s="111">
        <f t="shared" si="1"/>
        <v>6</v>
      </c>
      <c r="P19" s="112">
        <f t="shared" si="1"/>
        <v>2</v>
      </c>
      <c r="Q19" s="46">
        <f t="shared" si="1"/>
        <v>2</v>
      </c>
      <c r="R19" s="46">
        <f t="shared" si="1"/>
        <v>1</v>
      </c>
      <c r="S19" s="31">
        <f t="shared" si="1"/>
        <v>14</v>
      </c>
      <c r="T19">
        <v>21</v>
      </c>
      <c r="U19">
        <v>22</v>
      </c>
      <c r="X19" s="113">
        <f t="shared" ref="X19:AB19" si="2">SUM(X16)+X8</f>
        <v>10</v>
      </c>
      <c r="Y19" s="114">
        <f t="shared" si="2"/>
        <v>5</v>
      </c>
      <c r="Z19" s="115">
        <f t="shared" si="2"/>
        <v>3</v>
      </c>
      <c r="AA19" s="16">
        <f t="shared" si="2"/>
        <v>2</v>
      </c>
      <c r="AB19" s="16">
        <f t="shared" si="2"/>
        <v>1</v>
      </c>
      <c r="AC19" s="16">
        <f>SUM(AC16)+AC8</f>
        <v>21</v>
      </c>
      <c r="AD19" s="16">
        <f>SUM(AD16)+AD8</f>
        <v>22</v>
      </c>
    </row>
    <row r="20" spans="1:30" x14ac:dyDescent="0.25">
      <c r="A20" s="177" t="s">
        <v>451</v>
      </c>
      <c r="B20" s="181">
        <v>2012</v>
      </c>
      <c r="C20" s="170">
        <f>SUM(N19)</f>
        <v>3</v>
      </c>
      <c r="D20" s="171">
        <f>SUM(O19)</f>
        <v>6</v>
      </c>
      <c r="E20" s="172">
        <f>SUM(P19)</f>
        <v>2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10</v>
      </c>
      <c r="D21" s="174">
        <f>SUM(Y19)</f>
        <v>5</v>
      </c>
      <c r="E21" s="175">
        <f>SUM(Z19)</f>
        <v>3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11</v>
      </c>
      <c r="O23" s="50">
        <v>8</v>
      </c>
      <c r="P23" s="50">
        <v>11</v>
      </c>
      <c r="Q23" s="50">
        <f>SUM(N23:P23)</f>
        <v>30</v>
      </c>
      <c r="R23" s="30"/>
      <c r="S23" s="107"/>
      <c r="V23" s="7" t="s">
        <v>457</v>
      </c>
      <c r="X23" s="26">
        <v>10</v>
      </c>
      <c r="Y23" s="26">
        <v>10</v>
      </c>
      <c r="Z23" s="26">
        <v>10</v>
      </c>
      <c r="AA23" s="26">
        <f>SUM(X23:Z23)</f>
        <v>30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8</v>
      </c>
      <c r="D25" s="162">
        <v>7</v>
      </c>
      <c r="E25" s="162">
        <v>9</v>
      </c>
      <c r="F25" s="162">
        <f>SUM(C25:E25)</f>
        <v>24</v>
      </c>
      <c r="G25" s="30"/>
      <c r="H25" s="162">
        <f>SUM(F25)</f>
        <v>24</v>
      </c>
      <c r="I25" s="50">
        <f>SUM(Q23)</f>
        <v>30</v>
      </c>
      <c r="J25" s="26">
        <f>SUM(AA23)</f>
        <v>30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39" width="9.140625" style="133"/>
  </cols>
  <sheetData>
    <row r="1" spans="1:37" x14ac:dyDescent="0.25">
      <c r="A1" s="159" t="s">
        <v>634</v>
      </c>
      <c r="B1" s="159"/>
      <c r="C1" s="46" t="s">
        <v>613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613</v>
      </c>
      <c r="O1" s="30"/>
      <c r="P1" s="30"/>
      <c r="Q1" s="30"/>
      <c r="R1" s="30"/>
      <c r="S1" s="31"/>
      <c r="V1" s="133" t="s">
        <v>614</v>
      </c>
      <c r="AE1" s="23"/>
      <c r="AF1" s="23"/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AC2" s="23"/>
      <c r="AD2" s="23"/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AC3" s="23"/>
      <c r="AD3" s="2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23"/>
      <c r="Y4" s="23"/>
      <c r="Z4" s="23"/>
      <c r="AA4" s="23"/>
      <c r="AB4" s="23"/>
      <c r="AC4" s="23"/>
      <c r="AD4" s="23"/>
      <c r="AG4" s="23"/>
      <c r="AH4" s="23"/>
      <c r="AI4" s="23"/>
      <c r="AJ4" s="23"/>
      <c r="AK4" s="23"/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AC5" s="23"/>
      <c r="AD5" s="23"/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AC6" s="23"/>
      <c r="AD6" s="23"/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AC7" s="23"/>
      <c r="AD7" s="23"/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X8" s="23"/>
      <c r="Y8" s="23"/>
      <c r="Z8" s="23"/>
      <c r="AA8" s="23"/>
      <c r="AB8" s="23"/>
      <c r="AC8" s="23"/>
      <c r="AD8" s="23"/>
      <c r="AG8" s="23"/>
      <c r="AH8" s="23"/>
      <c r="AI8" s="23"/>
      <c r="AJ8" s="23"/>
      <c r="AK8" s="23"/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23"/>
      <c r="AD9" s="23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AC10" s="23"/>
      <c r="AD10" s="23"/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AC11" s="23"/>
      <c r="AD11" s="2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23"/>
      <c r="Y12" s="23"/>
      <c r="Z12" s="23"/>
      <c r="AA12" s="23"/>
      <c r="AB12" s="23"/>
      <c r="AC12" s="23"/>
      <c r="AD12" s="23"/>
      <c r="AG12" s="23"/>
      <c r="AH12" s="23"/>
      <c r="AI12" s="23"/>
      <c r="AJ12" s="23"/>
      <c r="AK12" s="23"/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AC13" s="23"/>
      <c r="AD13" s="23"/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AC14" s="23"/>
      <c r="AD14" s="23"/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AC15" s="23"/>
      <c r="AD15" s="23"/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0</v>
      </c>
      <c r="J16">
        <f>SUM(T16)</f>
        <v>0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X16" s="23"/>
      <c r="Y16" s="23"/>
      <c r="Z16" s="23"/>
      <c r="AA16" s="23"/>
      <c r="AB16" s="23"/>
      <c r="AC16" s="23"/>
      <c r="AD16" s="23"/>
      <c r="AG16" s="23"/>
      <c r="AH16" s="23"/>
      <c r="AI16" s="23"/>
      <c r="AJ16" s="23"/>
      <c r="AK16" s="23"/>
    </row>
    <row r="17" spans="1:39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23"/>
      <c r="AD17" s="23"/>
    </row>
    <row r="18" spans="1:39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V18" s="135"/>
      <c r="W18" s="135"/>
      <c r="X18" s="27"/>
      <c r="Y18" s="27"/>
      <c r="Z18" s="27"/>
      <c r="AA18" s="27"/>
      <c r="AB18" s="119"/>
      <c r="AC18" s="16"/>
      <c r="AD18" s="16"/>
      <c r="AE18"/>
      <c r="AF18"/>
      <c r="AG18"/>
      <c r="AH18"/>
      <c r="AI18"/>
      <c r="AJ18"/>
      <c r="AK18"/>
      <c r="AL18"/>
      <c r="AM18"/>
    </row>
    <row r="19" spans="1:39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0</v>
      </c>
      <c r="I19" s="167">
        <f>SUM(S19)</f>
        <v>0</v>
      </c>
      <c r="J19">
        <f>SUM(T19)</f>
        <v>0</v>
      </c>
      <c r="K19" s="8">
        <f>SUM(U19)</f>
        <v>0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0</v>
      </c>
      <c r="X19" s="23"/>
      <c r="Y19" s="23"/>
      <c r="Z19" s="23"/>
      <c r="AA19" s="23"/>
      <c r="AB19" s="23"/>
      <c r="AC19" s="23"/>
      <c r="AD19" s="23"/>
    </row>
    <row r="20" spans="1:39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9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</row>
    <row r="22" spans="1:39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3"/>
      <c r="Y22" s="23"/>
      <c r="Z22" s="23"/>
      <c r="AA22" s="23"/>
    </row>
    <row r="23" spans="1:39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4</v>
      </c>
      <c r="O23" s="50">
        <v>2</v>
      </c>
      <c r="P23" s="50">
        <v>3</v>
      </c>
      <c r="Q23" s="50">
        <f>SUM(N23:P23)</f>
        <v>9</v>
      </c>
      <c r="R23" s="30"/>
      <c r="S23" s="107"/>
    </row>
    <row r="24" spans="1:39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9" x14ac:dyDescent="0.25">
      <c r="A25" s="30" t="s">
        <v>457</v>
      </c>
      <c r="B25" s="30"/>
      <c r="C25" s="162">
        <v>2</v>
      </c>
      <c r="D25" s="162">
        <v>5</v>
      </c>
      <c r="E25" s="162">
        <v>1</v>
      </c>
      <c r="F25" s="162">
        <f>SUM(C25:E25)</f>
        <v>8</v>
      </c>
      <c r="G25" s="30"/>
      <c r="H25" s="162">
        <f>SUM(F25)</f>
        <v>8</v>
      </c>
      <c r="I25" s="50">
        <f>SUM(Q23)</f>
        <v>9</v>
      </c>
      <c r="J25" s="26">
        <f>SUM(AA23)</f>
        <v>0</v>
      </c>
    </row>
    <row r="26" spans="1:39" x14ac:dyDescent="0.25">
      <c r="H26" s="118"/>
      <c r="I26" s="118"/>
    </row>
    <row r="27" spans="1:39" x14ac:dyDescent="0.25">
      <c r="H27" s="118"/>
    </row>
  </sheetData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15"/>
  <dimension ref="A1:AK29"/>
  <sheetViews>
    <sheetView workbookViewId="0">
      <selection activeCell="B3" sqref="B3"/>
    </sheetView>
  </sheetViews>
  <sheetFormatPr defaultRowHeight="15" x14ac:dyDescent="0.25"/>
  <cols>
    <col min="22" max="22" width="9.140625" style="7"/>
    <col min="24" max="24" width="10.7109375" bestFit="1" customWidth="1"/>
    <col min="25" max="25" width="9.85546875" customWidth="1"/>
    <col min="31" max="31" width="9.140625" style="7"/>
    <col min="280" max="280" width="10.7109375" bestFit="1" customWidth="1"/>
    <col min="281" max="281" width="9.85546875" customWidth="1"/>
    <col min="536" max="536" width="10.7109375" bestFit="1" customWidth="1"/>
    <col min="537" max="537" width="9.85546875" customWidth="1"/>
    <col min="792" max="792" width="10.7109375" bestFit="1" customWidth="1"/>
    <col min="793" max="793" width="9.85546875" customWidth="1"/>
    <col min="1048" max="1048" width="10.7109375" bestFit="1" customWidth="1"/>
    <col min="1049" max="1049" width="9.85546875" customWidth="1"/>
    <col min="1304" max="1304" width="10.7109375" bestFit="1" customWidth="1"/>
    <col min="1305" max="1305" width="9.85546875" customWidth="1"/>
    <col min="1560" max="1560" width="10.7109375" bestFit="1" customWidth="1"/>
    <col min="1561" max="1561" width="9.85546875" customWidth="1"/>
    <col min="1816" max="1816" width="10.7109375" bestFit="1" customWidth="1"/>
    <col min="1817" max="1817" width="9.85546875" customWidth="1"/>
    <col min="2072" max="2072" width="10.7109375" bestFit="1" customWidth="1"/>
    <col min="2073" max="2073" width="9.85546875" customWidth="1"/>
    <col min="2328" max="2328" width="10.7109375" bestFit="1" customWidth="1"/>
    <col min="2329" max="2329" width="9.85546875" customWidth="1"/>
    <col min="2584" max="2584" width="10.7109375" bestFit="1" customWidth="1"/>
    <col min="2585" max="2585" width="9.85546875" customWidth="1"/>
    <col min="2840" max="2840" width="10.7109375" bestFit="1" customWidth="1"/>
    <col min="2841" max="2841" width="9.85546875" customWidth="1"/>
    <col min="3096" max="3096" width="10.7109375" bestFit="1" customWidth="1"/>
    <col min="3097" max="3097" width="9.85546875" customWidth="1"/>
    <col min="3352" max="3352" width="10.7109375" bestFit="1" customWidth="1"/>
    <col min="3353" max="3353" width="9.85546875" customWidth="1"/>
    <col min="3608" max="3608" width="10.7109375" bestFit="1" customWidth="1"/>
    <col min="3609" max="3609" width="9.85546875" customWidth="1"/>
    <col min="3864" max="3864" width="10.7109375" bestFit="1" customWidth="1"/>
    <col min="3865" max="3865" width="9.85546875" customWidth="1"/>
    <col min="4120" max="4120" width="10.7109375" bestFit="1" customWidth="1"/>
    <col min="4121" max="4121" width="9.85546875" customWidth="1"/>
    <col min="4376" max="4376" width="10.7109375" bestFit="1" customWidth="1"/>
    <col min="4377" max="4377" width="9.85546875" customWidth="1"/>
    <col min="4632" max="4632" width="10.7109375" bestFit="1" customWidth="1"/>
    <col min="4633" max="4633" width="9.85546875" customWidth="1"/>
    <col min="4888" max="4888" width="10.7109375" bestFit="1" customWidth="1"/>
    <col min="4889" max="4889" width="9.85546875" customWidth="1"/>
    <col min="5144" max="5144" width="10.7109375" bestFit="1" customWidth="1"/>
    <col min="5145" max="5145" width="9.85546875" customWidth="1"/>
    <col min="5400" max="5400" width="10.7109375" bestFit="1" customWidth="1"/>
    <col min="5401" max="5401" width="9.85546875" customWidth="1"/>
    <col min="5656" max="5656" width="10.7109375" bestFit="1" customWidth="1"/>
    <col min="5657" max="5657" width="9.85546875" customWidth="1"/>
    <col min="5912" max="5912" width="10.7109375" bestFit="1" customWidth="1"/>
    <col min="5913" max="5913" width="9.85546875" customWidth="1"/>
    <col min="6168" max="6168" width="10.7109375" bestFit="1" customWidth="1"/>
    <col min="6169" max="6169" width="9.85546875" customWidth="1"/>
    <col min="6424" max="6424" width="10.7109375" bestFit="1" customWidth="1"/>
    <col min="6425" max="6425" width="9.85546875" customWidth="1"/>
    <col min="6680" max="6680" width="10.7109375" bestFit="1" customWidth="1"/>
    <col min="6681" max="6681" width="9.85546875" customWidth="1"/>
    <col min="6936" max="6936" width="10.7109375" bestFit="1" customWidth="1"/>
    <col min="6937" max="6937" width="9.85546875" customWidth="1"/>
    <col min="7192" max="7192" width="10.7109375" bestFit="1" customWidth="1"/>
    <col min="7193" max="7193" width="9.85546875" customWidth="1"/>
    <col min="7448" max="7448" width="10.7109375" bestFit="1" customWidth="1"/>
    <col min="7449" max="7449" width="9.85546875" customWidth="1"/>
    <col min="7704" max="7704" width="10.7109375" bestFit="1" customWidth="1"/>
    <col min="7705" max="7705" width="9.85546875" customWidth="1"/>
    <col min="7960" max="7960" width="10.7109375" bestFit="1" customWidth="1"/>
    <col min="7961" max="7961" width="9.85546875" customWidth="1"/>
    <col min="8216" max="8216" width="10.7109375" bestFit="1" customWidth="1"/>
    <col min="8217" max="8217" width="9.85546875" customWidth="1"/>
    <col min="8472" max="8472" width="10.7109375" bestFit="1" customWidth="1"/>
    <col min="8473" max="8473" width="9.85546875" customWidth="1"/>
    <col min="8728" max="8728" width="10.7109375" bestFit="1" customWidth="1"/>
    <col min="8729" max="8729" width="9.85546875" customWidth="1"/>
    <col min="8984" max="8984" width="10.7109375" bestFit="1" customWidth="1"/>
    <col min="8985" max="8985" width="9.85546875" customWidth="1"/>
    <col min="9240" max="9240" width="10.7109375" bestFit="1" customWidth="1"/>
    <col min="9241" max="9241" width="9.85546875" customWidth="1"/>
    <col min="9496" max="9496" width="10.7109375" bestFit="1" customWidth="1"/>
    <col min="9497" max="9497" width="9.85546875" customWidth="1"/>
    <col min="9752" max="9752" width="10.7109375" bestFit="1" customWidth="1"/>
    <col min="9753" max="9753" width="9.85546875" customWidth="1"/>
    <col min="10008" max="10008" width="10.7109375" bestFit="1" customWidth="1"/>
    <col min="10009" max="10009" width="9.85546875" customWidth="1"/>
    <col min="10264" max="10264" width="10.7109375" bestFit="1" customWidth="1"/>
    <col min="10265" max="10265" width="9.85546875" customWidth="1"/>
    <col min="10520" max="10520" width="10.7109375" bestFit="1" customWidth="1"/>
    <col min="10521" max="10521" width="9.85546875" customWidth="1"/>
    <col min="10776" max="10776" width="10.7109375" bestFit="1" customWidth="1"/>
    <col min="10777" max="10777" width="9.85546875" customWidth="1"/>
    <col min="11032" max="11032" width="10.7109375" bestFit="1" customWidth="1"/>
    <col min="11033" max="11033" width="9.85546875" customWidth="1"/>
    <col min="11288" max="11288" width="10.7109375" bestFit="1" customWidth="1"/>
    <col min="11289" max="11289" width="9.85546875" customWidth="1"/>
    <col min="11544" max="11544" width="10.7109375" bestFit="1" customWidth="1"/>
    <col min="11545" max="11545" width="9.85546875" customWidth="1"/>
    <col min="11800" max="11800" width="10.7109375" bestFit="1" customWidth="1"/>
    <col min="11801" max="11801" width="9.85546875" customWidth="1"/>
    <col min="12056" max="12056" width="10.7109375" bestFit="1" customWidth="1"/>
    <col min="12057" max="12057" width="9.85546875" customWidth="1"/>
    <col min="12312" max="12312" width="10.7109375" bestFit="1" customWidth="1"/>
    <col min="12313" max="12313" width="9.85546875" customWidth="1"/>
    <col min="12568" max="12568" width="10.7109375" bestFit="1" customWidth="1"/>
    <col min="12569" max="12569" width="9.85546875" customWidth="1"/>
    <col min="12824" max="12824" width="10.7109375" bestFit="1" customWidth="1"/>
    <col min="12825" max="12825" width="9.85546875" customWidth="1"/>
    <col min="13080" max="13080" width="10.7109375" bestFit="1" customWidth="1"/>
    <col min="13081" max="13081" width="9.85546875" customWidth="1"/>
    <col min="13336" max="13336" width="10.7109375" bestFit="1" customWidth="1"/>
    <col min="13337" max="13337" width="9.85546875" customWidth="1"/>
    <col min="13592" max="13592" width="10.7109375" bestFit="1" customWidth="1"/>
    <col min="13593" max="13593" width="9.85546875" customWidth="1"/>
    <col min="13848" max="13848" width="10.7109375" bestFit="1" customWidth="1"/>
    <col min="13849" max="13849" width="9.85546875" customWidth="1"/>
    <col min="14104" max="14104" width="10.7109375" bestFit="1" customWidth="1"/>
    <col min="14105" max="14105" width="9.85546875" customWidth="1"/>
    <col min="14360" max="14360" width="10.7109375" bestFit="1" customWidth="1"/>
    <col min="14361" max="14361" width="9.85546875" customWidth="1"/>
    <col min="14616" max="14616" width="10.7109375" bestFit="1" customWidth="1"/>
    <col min="14617" max="14617" width="9.85546875" customWidth="1"/>
    <col min="14872" max="14872" width="10.7109375" bestFit="1" customWidth="1"/>
    <col min="14873" max="14873" width="9.85546875" customWidth="1"/>
    <col min="15128" max="15128" width="10.7109375" bestFit="1" customWidth="1"/>
    <col min="15129" max="15129" width="9.85546875" customWidth="1"/>
    <col min="15384" max="15384" width="10.7109375" bestFit="1" customWidth="1"/>
    <col min="15385" max="15385" width="9.85546875" customWidth="1"/>
    <col min="15640" max="15640" width="10.7109375" bestFit="1" customWidth="1"/>
    <col min="15641" max="15641" width="9.85546875" customWidth="1"/>
    <col min="15896" max="15896" width="10.7109375" bestFit="1" customWidth="1"/>
    <col min="15897" max="15897" width="9.85546875" customWidth="1"/>
    <col min="16152" max="16152" width="10.7109375" bestFit="1" customWidth="1"/>
    <col min="16153" max="16153" width="9.85546875" customWidth="1"/>
  </cols>
  <sheetData>
    <row r="1" spans="1:37" x14ac:dyDescent="0.25">
      <c r="A1" s="90" t="s">
        <v>652</v>
      </c>
      <c r="B1" s="90"/>
      <c r="C1" s="90"/>
      <c r="L1" s="90" t="s">
        <v>536</v>
      </c>
      <c r="M1" s="90"/>
      <c r="N1" s="90"/>
      <c r="V1" s="87" t="s">
        <v>409</v>
      </c>
      <c r="W1" s="63"/>
      <c r="X1" s="63"/>
      <c r="AD1" s="18"/>
      <c r="AE1" s="88" t="s">
        <v>425</v>
      </c>
      <c r="AF1" s="59"/>
      <c r="AG1" s="59"/>
      <c r="AH1" s="18"/>
      <c r="AI1" s="18"/>
      <c r="AJ1" s="18"/>
      <c r="AK1" s="18"/>
    </row>
    <row r="2" spans="1:37" x14ac:dyDescent="0.25">
      <c r="A2" t="s">
        <v>3</v>
      </c>
      <c r="L2" t="s">
        <v>3</v>
      </c>
      <c r="V2" s="7" t="s">
        <v>3</v>
      </c>
      <c r="AD2" s="18"/>
      <c r="AE2" s="77" t="s">
        <v>3</v>
      </c>
      <c r="AF2" s="22"/>
      <c r="AG2" s="22"/>
      <c r="AH2" s="22"/>
      <c r="AI2" s="22"/>
      <c r="AJ2" s="22"/>
      <c r="AK2" s="22"/>
    </row>
    <row r="3" spans="1:37" x14ac:dyDescent="0.25">
      <c r="C3" s="1" t="s">
        <v>1</v>
      </c>
      <c r="D3" s="2"/>
      <c r="E3" s="2"/>
      <c r="F3" s="2"/>
      <c r="G3" s="3"/>
      <c r="H3" s="188">
        <v>2013</v>
      </c>
      <c r="I3" s="66">
        <v>2012</v>
      </c>
      <c r="J3" s="65">
        <v>2011</v>
      </c>
      <c r="K3" s="68">
        <v>2010</v>
      </c>
      <c r="N3" s="1" t="s">
        <v>1</v>
      </c>
      <c r="O3" s="2"/>
      <c r="P3" s="2"/>
      <c r="Q3" s="2"/>
      <c r="R3" s="3"/>
      <c r="S3" s="66">
        <v>2012</v>
      </c>
      <c r="T3" s="65">
        <v>2011</v>
      </c>
      <c r="U3" s="68">
        <v>2010</v>
      </c>
      <c r="X3" s="1" t="s">
        <v>1</v>
      </c>
      <c r="Y3" s="2"/>
      <c r="Z3" s="2"/>
      <c r="AA3" s="2"/>
      <c r="AB3" s="3"/>
      <c r="AC3" s="65">
        <v>2011</v>
      </c>
      <c r="AD3" s="68">
        <v>2010</v>
      </c>
      <c r="AE3" s="77"/>
      <c r="AF3" s="22"/>
      <c r="AG3" s="70" t="s">
        <v>1</v>
      </c>
      <c r="AH3" s="71"/>
      <c r="AI3" s="71"/>
      <c r="AJ3" s="71"/>
      <c r="AK3" s="72"/>
    </row>
    <row r="4" spans="1:37" x14ac:dyDescent="0.25">
      <c r="C4" s="4" t="s">
        <v>7</v>
      </c>
      <c r="D4" s="5" t="s">
        <v>8</v>
      </c>
      <c r="E4" s="5" t="s">
        <v>9</v>
      </c>
      <c r="F4" s="5" t="s">
        <v>10</v>
      </c>
      <c r="G4" s="6" t="s">
        <v>11</v>
      </c>
      <c r="H4" s="27"/>
      <c r="N4" s="4" t="s">
        <v>7</v>
      </c>
      <c r="O4" s="5" t="s">
        <v>8</v>
      </c>
      <c r="P4" s="5" t="s">
        <v>9</v>
      </c>
      <c r="Q4" s="5" t="s">
        <v>10</v>
      </c>
      <c r="R4" s="6" t="s">
        <v>11</v>
      </c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E4" s="77"/>
      <c r="AF4" s="22"/>
      <c r="AG4" s="73" t="s">
        <v>7</v>
      </c>
      <c r="AH4" s="74" t="s">
        <v>8</v>
      </c>
      <c r="AI4" s="74" t="s">
        <v>9</v>
      </c>
      <c r="AJ4" s="74" t="s">
        <v>10</v>
      </c>
      <c r="AK4" s="75" t="s">
        <v>11</v>
      </c>
    </row>
    <row r="5" spans="1:37" x14ac:dyDescent="0.25">
      <c r="A5" s="1" t="s">
        <v>2</v>
      </c>
      <c r="B5" s="3">
        <v>1</v>
      </c>
      <c r="C5" s="56">
        <f>Kseur1EKU!C5+Kseur2Hiisi!C5+Kseur3HSU!C5+Kseur4KanSu!C5+Kseur5KoKV!C5+Kseur6LLuja!C5+Kseur7LLL!C5+Kseur8NaWi!C5+Kseur9PunKu!C5+Kseur10RasKa!C5+Kseur11RaLu!C5+Kseur12SiikSi!C5+Kseur13SuSe!C5+Kseur14UlvUra!C5+Kseur15ValSu!C5</f>
        <v>3</v>
      </c>
      <c r="D5" s="56">
        <f>Kseur1EKU!D5+Kseur2Hiisi!D5+Kseur3HSU!D5+Kseur4KanSu!D5+Kseur5KoKV!D5+Kseur6LLuja!D5+Kseur7LLL!D5+Kseur8NaWi!D5+Kseur9PunKu!D5+Kseur10RasKa!D5+Kseur11RaLu!D5+Kseur12SiikSi!D5+Kseur13SuSe!D5+Kseur14UlvUra!D5+Kseur15ValSu!D5</f>
        <v>1</v>
      </c>
      <c r="E5" s="56">
        <f>Kseur1EKU!E5+Kseur2Hiisi!E5+Kseur3HSU!E5+Kseur4KanSu!E5+Kseur5KoKV!E5+Kseur6LLuja!E5+Kseur7LLL!E5+Kseur8NaWi!E5+Kseur9PunKu!E5+Kseur10RasKa!E5+Kseur11RaLu!E5+Kseur12SiikSi!E5+Kseur13SuSe!E5+Kseur14UlvUra!E5+Kseur15ValSu!E5</f>
        <v>6</v>
      </c>
      <c r="F5" s="11">
        <f>Kseur1EKU!F5+Kseur2Hiisi!F5+Kseur3HSU!F5+Kseur4KanSu!F5+Kseur5KoKV!F5+Kseur6LLuja!F5+Kseur7LLL!F5+Kseur8NaWi!F5+Kseur9PunKu!F5+Kseur10RasKa!F5+Kseur11RaLu!F5+Kseur12SiikSi!F5+Kseur13SuSe!F5+Kseur14UlvUra!F5+Kseur15ValSu!F5</f>
        <v>6</v>
      </c>
      <c r="G5" s="11">
        <f>Kseur1EKU!G5+Kseur2Hiisi!G5+Kseur3HSU!G5+Kseur4KanSu!G5+Kseur5KoKV!G5+Kseur6LLuja!G5+Kseur7LLL!G5+Kseur8NaWi!G5+Kseur9PunKu!G5+Kseur10RasKa!G5+Kseur11RaLu!G5+Kseur12SiikSi!G5+Kseur13SuSe!G5+Kseur14UlvUra!G5+Kseur15ValSu!G5</f>
        <v>7</v>
      </c>
      <c r="H5" s="135"/>
      <c r="L5" s="1" t="s">
        <v>2</v>
      </c>
      <c r="M5" s="3">
        <v>1</v>
      </c>
      <c r="N5" s="56">
        <f>Kseur1EKU!N5+Kseur2Hiisi!N5+Kseur3HSU!N5+Kseur4KanSu!N5+Kseur5KoKV!N5+Kseur6LLuja!N5+Kseur7LLL!N5+Kseur8NaWi!N5+Kseur9PunKu!N5+Kseur10RasKa!N5+Kseur11RaLu!N5+Kseur12SiikSi!N5+Kseur13SuSe!N5+Kseur14UlvUra!N5+Kseur15ValSu!N5</f>
        <v>4</v>
      </c>
      <c r="O5" s="56">
        <f>Kseur1EKU!O5+Kseur2Hiisi!O5+Kseur3HSU!O5+Kseur4KanSu!O5+Kseur5KoKV!O5+Kseur6LLuja!O5+Kseur7LLL!O5+Kseur8NaWi!O5+Kseur9PunKu!O5+Kseur10RasKa!O5+Kseur11RaLu!O5+Kseur12SiikSi!O5+Kseur13SuSe!O5+Kseur14UlvUra!O5+Kseur15ValSu!O5</f>
        <v>6</v>
      </c>
      <c r="P5" s="56">
        <f>Kseur1EKU!P5+Kseur2Hiisi!P5+Kseur3HSU!P5+Kseur4KanSu!P5+Kseur5KoKV!P5+Kseur6LLuja!P5+Kseur7LLL!P5+Kseur8NaWi!P5+Kseur9PunKu!P5+Kseur10RasKa!P5+Kseur11RaLu!P5+Kseur12SiikSi!P5+Kseur13SuSe!P5+Kseur14UlvUra!P5+Kseur15ValSu!P5</f>
        <v>3</v>
      </c>
      <c r="Q5" s="11">
        <f>Kseur1EKU!Q5+Kseur2Hiisi!Q5+Kseur3HSU!Q5+Kseur4KanSu!Q5+Kseur5KoKV!Q5+Kseur6LLuja!Q5+Kseur7LLL!Q5+Kseur8NaWi!Q5+Kseur9PunKu!Q5+Kseur10RasKa!Q5+Kseur11RaLu!Q5+Kseur12SiikSi!Q5+Kseur13SuSe!Q5+Kseur14UlvUra!Q5+Kseur15ValSu!Q5</f>
        <v>6</v>
      </c>
      <c r="R5" s="11">
        <f>Kseur1EKU!R5+Kseur2Hiisi!R5+Kseur3HSU!R5+Kseur4KanSu!R5+Kseur5KoKV!R5+Kseur6LLuja!R5+Kseur7LLL!R5+Kseur8NaWi!R5+Kseur9PunKu!R5+Kseur10RasKa!R5+Kseur11RaLu!R5+Kseur12SiikSi!R5+Kseur13SuSe!R5+Kseur14UlvUra!R5+Kseur15ValSu!R5</f>
        <v>6</v>
      </c>
      <c r="V5" s="1" t="s">
        <v>2</v>
      </c>
      <c r="W5" s="3">
        <v>1</v>
      </c>
      <c r="X5" s="53">
        <f>Kseur2Hiisi!X5+KseurHinnYr!X5+Kseur3HSU!X5+Kseur4KanSu!X5+Kseur6LLuja!X5+Kseur7LLL!X5+Kseur10RasKa!X5+Kseur11RaLu!X5+Kseur12SiikSi!X5+Kseur13SuSe!X5+Kseur14UlvUra!X5</f>
        <v>8</v>
      </c>
      <c r="Y5" s="53">
        <f>Kseur2Hiisi!Y5+KseurHinnYr!Y5+Kseur3HSU!Y5+Kseur4KanSu!Y5+Kseur6LLuja!Y5+Kseur7LLL!Y5+Kseur10RasKa!Y5+Kseur11RaLu!Y5+Kseur12SiikSi!Y5+Kseur13SuSe!Y5+Kseur14UlvUra!Y5</f>
        <v>6</v>
      </c>
      <c r="Z5" s="53">
        <f>Kseur2Hiisi!Z5+KseurHinnYr!Z5+Kseur3HSU!Z5+Kseur4KanSu!Z5+Kseur6LLuja!Z5+Kseur7LLL!Z5+Kseur10RasKa!Z5+Kseur11RaLu!Z5+Kseur12SiikSi!Z5+Kseur13SuSe!Z5+Kseur14UlvUra!Z5</f>
        <v>6</v>
      </c>
      <c r="AA5" s="11">
        <f>Kseur2Hiisi!AA5+KseurHinnYr!AA5+Kseur3HSU!AA5+Kseur4KanSu!AA5+Kseur6LLuja!AA5+Kseur7LLL!AA5+Kseur10RasKa!AA5+Kseur11RaLu!AA5+Kseur12SiikSi!AA5+Kseur13SuSe!AA5+Kseur14UlvUra!AA5</f>
        <v>2</v>
      </c>
      <c r="AB5" s="11">
        <f>Kseur2Hiisi!AB5+KseurHinnYr!AB5+Kseur3HSU!AB5+Kseur4KanSu!AB5+Kseur6LLuja!AB5+Kseur7LLL!AB5+Kseur10RasKa!AB5+Kseur11RaLu!AB5+Kseur12SiikSi!AB5+Kseur13SuSe!AB5+Kseur14UlvUra!AB5</f>
        <v>8</v>
      </c>
      <c r="AE5" s="70" t="s">
        <v>2</v>
      </c>
      <c r="AF5" s="72">
        <v>1</v>
      </c>
      <c r="AG5" s="76">
        <v>7</v>
      </c>
      <c r="AH5" s="76">
        <v>6</v>
      </c>
      <c r="AI5" s="76">
        <v>3</v>
      </c>
      <c r="AJ5" s="22">
        <v>2</v>
      </c>
      <c r="AK5" s="22">
        <v>9</v>
      </c>
    </row>
    <row r="6" spans="1:37" x14ac:dyDescent="0.25">
      <c r="A6" s="7"/>
      <c r="B6" s="8">
        <v>2</v>
      </c>
      <c r="C6" s="56">
        <f>Kseur1EKU!C6+Kseur2Hiisi!C6+Kseur3HSU!C6+Kseur4KanSu!C6+Kseur5KoKV!C6+Kseur6LLuja!C6+Kseur7LLL!C6+Kseur8NaWi!C6+Kseur9PunKu!C6+Kseur10RasKa!C6+Kseur11RaLu!C6+Kseur12SiikSi!C6+Kseur13SuSe!C6+Kseur14UlvUra!C6+Kseur15ValSu!C6</f>
        <v>4</v>
      </c>
      <c r="D6" s="56">
        <f>Kseur1EKU!D6+Kseur2Hiisi!D6+Kseur3HSU!D6+Kseur4KanSu!D6+Kseur5KoKV!D6+Kseur6LLuja!D6+Kseur7LLL!D6+Kseur8NaWi!D6+Kseur9PunKu!D6+Kseur10RasKa!D6+Kseur11RaLu!D6+Kseur12SiikSi!D6+Kseur13SuSe!D6+Kseur14UlvUra!D6+Kseur15ValSu!D6</f>
        <v>4</v>
      </c>
      <c r="E6" s="56">
        <f>Kseur1EKU!E6+Kseur2Hiisi!E6+Kseur3HSU!E6+Kseur4KanSu!E6+Kseur5KoKV!E6+Kseur6LLuja!E6+Kseur7LLL!E6+Kseur8NaWi!E6+Kseur9PunKu!E6+Kseur10RasKa!E6+Kseur11RaLu!E6+Kseur12SiikSi!E6+Kseur13SuSe!E6+Kseur14UlvUra!E6+Kseur15ValSu!E6</f>
        <v>5</v>
      </c>
      <c r="F6" s="11">
        <f>Kseur1EKU!F6+Kseur2Hiisi!F6+Kseur3HSU!F6+Kseur4KanSu!F6+Kseur5KoKV!F6+Kseur6LLuja!F6+Kseur7LLL!F6+Kseur8NaWi!F6+Kseur9PunKu!F6+Kseur10RasKa!F6+Kseur11RaLu!F6+Kseur12SiikSi!F6+Kseur13SuSe!F6+Kseur14UlvUra!F6+Kseur15ValSu!F6</f>
        <v>4</v>
      </c>
      <c r="G6" s="11">
        <f>Kseur1EKU!G6+Kseur2Hiisi!G6+Kseur3HSU!G6+Kseur4KanSu!G6+Kseur5KoKV!G6+Kseur6LLuja!G6+Kseur7LLL!G6+Kseur8NaWi!G6+Kseur9PunKu!G6+Kseur10RasKa!G6+Kseur11RaLu!G6+Kseur12SiikSi!G6+Kseur13SuSe!G6+Kseur14UlvUra!G6+Kseur15ValSu!G6</f>
        <v>13</v>
      </c>
      <c r="H6" s="135"/>
      <c r="L6" s="7"/>
      <c r="M6" s="8">
        <v>2</v>
      </c>
      <c r="N6" s="56">
        <f>Kseur1EKU!N6+Kseur2Hiisi!N6+Kseur3HSU!N6+Kseur4KanSu!N6+Kseur5KoKV!N6+Kseur6LLuja!N6+Kseur7LLL!N6+Kseur8NaWi!N6+Kseur9PunKu!N6+Kseur10RasKa!N6+Kseur11RaLu!N6+Kseur12SiikSi!N6+Kseur13SuSe!N6+Kseur14UlvUra!N6+Kseur15ValSu!N6</f>
        <v>4</v>
      </c>
      <c r="O6" s="56">
        <f>Kseur1EKU!O6+Kseur2Hiisi!O6+Kseur3HSU!O6+Kseur4KanSu!O6+Kseur5KoKV!O6+Kseur6LLuja!O6+Kseur7LLL!O6+Kseur8NaWi!O6+Kseur9PunKu!O6+Kseur10RasKa!O6+Kseur11RaLu!O6+Kseur12SiikSi!O6+Kseur13SuSe!O6+Kseur14UlvUra!O6+Kseur15ValSu!O6</f>
        <v>6</v>
      </c>
      <c r="P6" s="56">
        <f>Kseur1EKU!P6+Kseur2Hiisi!P6+Kseur3HSU!P6+Kseur4KanSu!P6+Kseur5KoKV!P6+Kseur6LLuja!P6+Kseur7LLL!P6+Kseur8NaWi!P6+Kseur9PunKu!P6+Kseur10RasKa!P6+Kseur11RaLu!P6+Kseur12SiikSi!P6+Kseur13SuSe!P6+Kseur14UlvUra!P6+Kseur15ValSu!P6</f>
        <v>2</v>
      </c>
      <c r="Q6" s="11">
        <f>Kseur1EKU!Q6+Kseur2Hiisi!Q6+Kseur3HSU!Q6+Kseur4KanSu!Q6+Kseur5KoKV!Q6+Kseur6LLuja!Q6+Kseur7LLL!Q6+Kseur8NaWi!Q6+Kseur9PunKu!Q6+Kseur10RasKa!Q6+Kseur11RaLu!Q6+Kseur12SiikSi!Q6+Kseur13SuSe!Q6+Kseur14UlvUra!Q6+Kseur15ValSu!Q6</f>
        <v>4</v>
      </c>
      <c r="R6" s="11">
        <f>Kseur1EKU!R6+Kseur2Hiisi!R6+Kseur3HSU!R6+Kseur4KanSu!R6+Kseur5KoKV!R6+Kseur6LLuja!R6+Kseur7LLL!R6+Kseur8NaWi!R6+Kseur9PunKu!R6+Kseur10RasKa!R6+Kseur11RaLu!R6+Kseur12SiikSi!R6+Kseur13SuSe!R6+Kseur14UlvUra!R6+Kseur15ValSu!R6</f>
        <v>14</v>
      </c>
      <c r="W6" s="8">
        <v>2</v>
      </c>
      <c r="X6" s="53">
        <f>Kseur2Hiisi!X6+KseurHinnYr!X6+Kseur3HSU!X6+Kseur4KanSu!X6+Kseur6LLuja!X6+Kseur7LLL!X6+Kseur10RasKa!X6+Kseur11RaLu!X6+Kseur12SiikSi!X6+Kseur13SuSe!X6+Kseur14UlvUra!X6</f>
        <v>5</v>
      </c>
      <c r="Y6" s="53">
        <f>Kseur2Hiisi!Y6+KseurHinnYr!Y6+Kseur3HSU!Y6+Kseur4KanSu!Y6+Kseur6LLuja!Y6+Kseur7LLL!Y6+Kseur10RasKa!Y6+Kseur11RaLu!Y6+Kseur12SiikSi!Y6+Kseur13SuSe!Y6+Kseur14UlvUra!Y6</f>
        <v>6</v>
      </c>
      <c r="Z6" s="53">
        <f>Kseur2Hiisi!Z6+KseurHinnYr!Z6+Kseur3HSU!Z6+Kseur4KanSu!Z6+Kseur6LLuja!Z6+Kseur7LLL!Z6+Kseur10RasKa!Z6+Kseur11RaLu!Z6+Kseur12SiikSi!Z6+Kseur13SuSe!Z6+Kseur14UlvUra!Z6</f>
        <v>3</v>
      </c>
      <c r="AA6" s="11">
        <f>Kseur2Hiisi!AA6+KseurHinnYr!AA6+Kseur3HSU!AA6+Kseur4KanSu!AA6+Kseur6LLuja!AA6+Kseur7LLL!AA6+Kseur10RasKa!AA6+Kseur11RaLu!AA6+Kseur12SiikSi!AA6+Kseur13SuSe!AA6+Kseur14UlvUra!AA6</f>
        <v>2</v>
      </c>
      <c r="AB6" s="11">
        <f>Kseur2Hiisi!AB6+KseurHinnYr!AB6+Kseur3HSU!AB6+Kseur4KanSu!AB6+Kseur6LLuja!AB6+Kseur7LLL!AB6+Kseur10RasKa!AB6+Kseur11RaLu!AB6+Kseur12SiikSi!AB6+Kseur13SuSe!AB6+Kseur14UlvUra!AB6</f>
        <v>14</v>
      </c>
      <c r="AE6" s="77"/>
      <c r="AF6" s="78">
        <v>2</v>
      </c>
      <c r="AG6" s="76">
        <v>11</v>
      </c>
      <c r="AH6" s="76">
        <v>5</v>
      </c>
      <c r="AI6" s="76">
        <v>4</v>
      </c>
      <c r="AJ6" s="22">
        <v>0</v>
      </c>
      <c r="AK6" s="22">
        <v>16</v>
      </c>
    </row>
    <row r="7" spans="1:37" x14ac:dyDescent="0.25">
      <c r="A7" s="9"/>
      <c r="B7" s="10">
        <v>3</v>
      </c>
      <c r="C7" s="56">
        <f>Kseur1EKU!C7+Kseur2Hiisi!C7+Kseur3HSU!C7+Kseur4KanSu!C7+Kseur5KoKV!C7+Kseur6LLuja!C7+Kseur7LLL!C7+Kseur8NaWi!C7+Kseur9PunKu!C7+Kseur10RasKa!C7+Kseur11RaLu!C7+Kseur12SiikSi!C7+Kseur13SuSe!C7+Kseur14UlvUra!C7+Kseur15ValSu!C7</f>
        <v>11</v>
      </c>
      <c r="D7" s="56">
        <f>Kseur1EKU!D7+Kseur2Hiisi!D7+Kseur3HSU!D7+Kseur4KanSu!D7+Kseur5KoKV!D7+Kseur6LLuja!D7+Kseur7LLL!D7+Kseur8NaWi!D7+Kseur9PunKu!D7+Kseur10RasKa!D7+Kseur11RaLu!D7+Kseur12SiikSi!D7+Kseur13SuSe!D7+Kseur14UlvUra!D7+Kseur15ValSu!D7</f>
        <v>4</v>
      </c>
      <c r="E7" s="56">
        <f>Kseur1EKU!E7+Kseur2Hiisi!E7+Kseur3HSU!E7+Kseur4KanSu!E7+Kseur5KoKV!E7+Kseur6LLuja!E7+Kseur7LLL!E7+Kseur8NaWi!E7+Kseur9PunKu!E7+Kseur10RasKa!E7+Kseur11RaLu!E7+Kseur12SiikSi!E7+Kseur13SuSe!E7+Kseur14UlvUra!E7+Kseur15ValSu!E7</f>
        <v>2</v>
      </c>
      <c r="F7" s="11">
        <f>Kseur1EKU!F7+Kseur2Hiisi!F7+Kseur3HSU!F7+Kseur4KanSu!F7+Kseur5KoKV!F7+Kseur6LLuja!F7+Kseur7LLL!F7+Kseur8NaWi!F7+Kseur9PunKu!F7+Kseur10RasKa!F7+Kseur11RaLu!F7+Kseur12SiikSi!F7+Kseur13SuSe!F7+Kseur14UlvUra!F7+Kseur15ValSu!F7</f>
        <v>2</v>
      </c>
      <c r="G7" s="11">
        <f>Kseur1EKU!G7+Kseur2Hiisi!G7+Kseur3HSU!G7+Kseur4KanSu!G7+Kseur5KoKV!G7+Kseur6LLuja!G7+Kseur7LLL!G7+Kseur8NaWi!G7+Kseur9PunKu!G7+Kseur10RasKa!G7+Kseur11RaLu!G7+Kseur12SiikSi!G7+Kseur13SuSe!G7+Kseur14UlvUra!G7+Kseur15ValSu!G7</f>
        <v>14</v>
      </c>
      <c r="H7" s="135"/>
      <c r="L7" s="9"/>
      <c r="M7" s="10">
        <v>3</v>
      </c>
      <c r="N7" s="56">
        <f>Kseur1EKU!N7+Kseur2Hiisi!N7+Kseur3HSU!N7+Kseur4KanSu!N7+Kseur5KoKV!N7+Kseur6LLuja!N7+Kseur7LLL!N7+Kseur8NaWi!N7+Kseur9PunKu!N7+Kseur10RasKa!N7+Kseur11RaLu!N7+Kseur12SiikSi!N7+Kseur13SuSe!N7+Kseur14UlvUra!N7+Kseur15ValSu!N7</f>
        <v>4</v>
      </c>
      <c r="O7" s="56">
        <f>Kseur1EKU!O7+Kseur2Hiisi!O7+Kseur3HSU!O7+Kseur4KanSu!O7+Kseur5KoKV!O7+Kseur6LLuja!O7+Kseur7LLL!O7+Kseur8NaWi!O7+Kseur9PunKu!O7+Kseur10RasKa!O7+Kseur11RaLu!O7+Kseur12SiikSi!O7+Kseur13SuSe!O7+Kseur14UlvUra!O7+Kseur15ValSu!O7</f>
        <v>4</v>
      </c>
      <c r="P7" s="56">
        <f>Kseur1EKU!P7+Kseur2Hiisi!P7+Kseur3HSU!P7+Kseur4KanSu!P7+Kseur5KoKV!P7+Kseur6LLuja!P7+Kseur7LLL!P7+Kseur8NaWi!P7+Kseur9PunKu!P7+Kseur10RasKa!P7+Kseur11RaLu!P7+Kseur12SiikSi!P7+Kseur13SuSe!P7+Kseur14UlvUra!P7+Kseur15ValSu!P7</f>
        <v>2</v>
      </c>
      <c r="Q7" s="11">
        <f>Kseur1EKU!Q7+Kseur2Hiisi!Q7+Kseur3HSU!Q7+Kseur4KanSu!Q7+Kseur5KoKV!Q7+Kseur6LLuja!Q7+Kseur7LLL!Q7+Kseur8NaWi!Q7+Kseur9PunKu!Q7+Kseur10RasKa!Q7+Kseur11RaLu!Q7+Kseur12SiikSi!Q7+Kseur13SuSe!Q7+Kseur14UlvUra!Q7+Kseur15ValSu!Q7</f>
        <v>1</v>
      </c>
      <c r="R7" s="11">
        <f>Kseur1EKU!R7+Kseur2Hiisi!R7+Kseur3HSU!R7+Kseur4KanSu!R7+Kseur5KoKV!R7+Kseur6LLuja!R7+Kseur7LLL!R7+Kseur8NaWi!R7+Kseur9PunKu!R7+Kseur10RasKa!R7+Kseur11RaLu!R7+Kseur12SiikSi!R7+Kseur13SuSe!R7+Kseur14UlvUra!R7+Kseur15ValSu!R7</f>
        <v>12</v>
      </c>
      <c r="V7" s="9"/>
      <c r="W7" s="10">
        <v>3</v>
      </c>
      <c r="X7" s="53">
        <f>Kseur2Hiisi!X7+KseurHinnYr!X7+Kseur3HSU!X7+Kseur4KanSu!X7+Kseur6LLuja!X7+Kseur7LLL!X7+Kseur10RasKa!X7+Kseur11RaLu!X7+Kseur12SiikSi!X7+Kseur13SuSe!X7+Kseur14UlvUra!X7</f>
        <v>4</v>
      </c>
      <c r="Y7" s="53">
        <f>Kseur2Hiisi!Y7+KseurHinnYr!Y7+Kseur3HSU!Y7+Kseur4KanSu!Y7+Kseur6LLuja!Y7+Kseur7LLL!Y7+Kseur10RasKa!Y7+Kseur11RaLu!Y7+Kseur12SiikSi!Y7+Kseur13SuSe!Y7+Kseur14UlvUra!Y7</f>
        <v>9</v>
      </c>
      <c r="Z7" s="53">
        <f>Kseur2Hiisi!Z7+KseurHinnYr!Z7+Kseur3HSU!Z7+Kseur4KanSu!Z7+Kseur6LLuja!Z7+Kseur7LLL!Z7+Kseur10RasKa!Z7+Kseur11RaLu!Z7+Kseur12SiikSi!Z7+Kseur13SuSe!Z7+Kseur14UlvUra!Z7</f>
        <v>3</v>
      </c>
      <c r="AA7" s="11">
        <f>Kseur2Hiisi!AA7+KseurHinnYr!AA7+Kseur3HSU!AA7+Kseur4KanSu!AA7+Kseur6LLuja!AA7+Kseur7LLL!AA7+Kseur10RasKa!AA7+Kseur11RaLu!AA7+Kseur12SiikSi!AA7+Kseur13SuSe!AA7+Kseur14UlvUra!AA7</f>
        <v>0</v>
      </c>
      <c r="AB7" s="11">
        <f>Kseur2Hiisi!AB7+KseurHinnYr!AB7+Kseur3HSU!AB7+Kseur4KanSu!AB7+Kseur6LLuja!AB7+Kseur7LLL!AB7+Kseur10RasKa!AB7+Kseur11RaLu!AB7+Kseur12SiikSi!AB7+Kseur13SuSe!AB7+Kseur14UlvUra!AB7</f>
        <v>20</v>
      </c>
      <c r="AE7" s="79"/>
      <c r="AF7" s="80">
        <v>3</v>
      </c>
      <c r="AG7" s="76">
        <v>8</v>
      </c>
      <c r="AH7" s="76">
        <v>3</v>
      </c>
      <c r="AI7" s="76">
        <v>2</v>
      </c>
      <c r="AJ7" s="22">
        <v>1</v>
      </c>
      <c r="AK7" s="22">
        <v>14</v>
      </c>
    </row>
    <row r="8" spans="1:37" x14ac:dyDescent="0.25">
      <c r="A8" t="s">
        <v>5</v>
      </c>
      <c r="C8" s="57">
        <f>SUM(C5:C7)</f>
        <v>18</v>
      </c>
      <c r="D8" s="58">
        <f>SUM(D5:D7)</f>
        <v>9</v>
      </c>
      <c r="E8" s="58">
        <f>SUM(E5:E7)</f>
        <v>13</v>
      </c>
      <c r="F8" s="14">
        <f>SUM(F5:F7)</f>
        <v>12</v>
      </c>
      <c r="G8" s="15">
        <f>SUM(G5:G7)</f>
        <v>34</v>
      </c>
      <c r="H8" s="189">
        <f>SUM(C8:G8)</f>
        <v>86</v>
      </c>
      <c r="I8" s="67">
        <f>SUM(S8)</f>
        <v>78</v>
      </c>
      <c r="J8" s="65">
        <f>SUM(T8)</f>
        <v>96</v>
      </c>
      <c r="K8" s="68">
        <f>SUM(U8)</f>
        <v>91</v>
      </c>
      <c r="L8" t="s">
        <v>5</v>
      </c>
      <c r="N8" s="57">
        <f>SUM(N5:N7)</f>
        <v>12</v>
      </c>
      <c r="O8" s="58">
        <f>SUM(O5:O7)</f>
        <v>16</v>
      </c>
      <c r="P8" s="58">
        <f>SUM(P5:P7)</f>
        <v>7</v>
      </c>
      <c r="Q8" s="14">
        <f>SUM(Q5:Q7)</f>
        <v>11</v>
      </c>
      <c r="R8" s="15">
        <f>SUM(R5:R7)</f>
        <v>32</v>
      </c>
      <c r="S8" s="67">
        <f>SUM(N8:R8)</f>
        <v>78</v>
      </c>
      <c r="T8" s="65">
        <v>96</v>
      </c>
      <c r="U8" s="68">
        <v>91</v>
      </c>
      <c r="V8" s="7" t="s">
        <v>5</v>
      </c>
      <c r="X8" s="54">
        <f>SUM(X5:X7)</f>
        <v>17</v>
      </c>
      <c r="Y8" s="55">
        <f>SUM(Y5:Y7)</f>
        <v>21</v>
      </c>
      <c r="Z8" s="55">
        <f>SUM(Z5:Z7)</f>
        <v>12</v>
      </c>
      <c r="AA8" s="14">
        <f>SUM(AA5:AA7)</f>
        <v>4</v>
      </c>
      <c r="AB8" s="15">
        <f>SUM(AB5:AB7)</f>
        <v>42</v>
      </c>
      <c r="AC8" s="65">
        <f>SUM(X8:AB8)</f>
        <v>96</v>
      </c>
      <c r="AD8" s="68">
        <f>SUM(AG8:AK8)</f>
        <v>91</v>
      </c>
      <c r="AE8" s="77"/>
      <c r="AF8" s="22" t="s">
        <v>5</v>
      </c>
      <c r="AG8" s="81">
        <f>SUM(AG5:AG7)</f>
        <v>26</v>
      </c>
      <c r="AH8" s="82">
        <f>SUM(AH5:AH7)</f>
        <v>14</v>
      </c>
      <c r="AI8" s="82">
        <f>SUM(AI5:AI7)</f>
        <v>9</v>
      </c>
      <c r="AJ8" s="83">
        <f>SUM(AJ5:AJ7)</f>
        <v>3</v>
      </c>
      <c r="AK8" s="84">
        <f>SUM(AK5:AK7)</f>
        <v>39</v>
      </c>
    </row>
    <row r="9" spans="1:37" x14ac:dyDescent="0.25">
      <c r="I9" t="s">
        <v>533</v>
      </c>
      <c r="S9" t="s">
        <v>189</v>
      </c>
      <c r="AC9" t="s">
        <v>189</v>
      </c>
      <c r="AE9" s="77"/>
      <c r="AF9" s="22"/>
      <c r="AG9" s="22"/>
      <c r="AH9" s="22"/>
      <c r="AI9" s="22"/>
      <c r="AJ9" s="22"/>
      <c r="AK9" s="22"/>
    </row>
    <row r="10" spans="1:37" x14ac:dyDescent="0.25">
      <c r="A10" t="s">
        <v>4</v>
      </c>
      <c r="L10" t="s">
        <v>4</v>
      </c>
      <c r="V10" s="7" t="s">
        <v>4</v>
      </c>
      <c r="AE10" s="77" t="s">
        <v>4</v>
      </c>
      <c r="AF10" s="22"/>
      <c r="AG10" s="22"/>
      <c r="AH10" s="22"/>
      <c r="AI10" s="22"/>
      <c r="AJ10" s="22"/>
      <c r="AK10" s="22"/>
    </row>
    <row r="11" spans="1:37" x14ac:dyDescent="0.25">
      <c r="C11" s="1" t="s">
        <v>1</v>
      </c>
      <c r="D11" s="2"/>
      <c r="E11" s="2"/>
      <c r="F11" s="2"/>
      <c r="G11" s="3"/>
      <c r="H11" s="135"/>
      <c r="N11" s="1" t="s">
        <v>1</v>
      </c>
      <c r="O11" s="2"/>
      <c r="P11" s="2"/>
      <c r="Q11" s="2"/>
      <c r="R11" s="3"/>
      <c r="X11" s="1" t="s">
        <v>1</v>
      </c>
      <c r="Y11" s="2"/>
      <c r="Z11" s="2"/>
      <c r="AA11" s="2"/>
      <c r="AB11" s="3"/>
      <c r="AE11" s="77"/>
      <c r="AF11" s="22"/>
      <c r="AG11" s="70" t="s">
        <v>1</v>
      </c>
      <c r="AH11" s="71"/>
      <c r="AI11" s="71"/>
      <c r="AJ11" s="71"/>
      <c r="AK11" s="72"/>
    </row>
    <row r="12" spans="1:37" x14ac:dyDescent="0.25">
      <c r="C12" s="4" t="s">
        <v>7</v>
      </c>
      <c r="D12" s="5" t="s">
        <v>8</v>
      </c>
      <c r="E12" s="5" t="s">
        <v>9</v>
      </c>
      <c r="F12" s="5" t="s">
        <v>10</v>
      </c>
      <c r="G12" s="6" t="s">
        <v>12</v>
      </c>
      <c r="H12" s="27"/>
      <c r="N12" s="4" t="s">
        <v>7</v>
      </c>
      <c r="O12" s="5" t="s">
        <v>8</v>
      </c>
      <c r="P12" s="5" t="s">
        <v>9</v>
      </c>
      <c r="Q12" s="5" t="s">
        <v>10</v>
      </c>
      <c r="R12" s="6" t="s">
        <v>12</v>
      </c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E12" s="77"/>
      <c r="AF12" s="22"/>
      <c r="AG12" s="73" t="s">
        <v>7</v>
      </c>
      <c r="AH12" s="74" t="s">
        <v>8</v>
      </c>
      <c r="AI12" s="74" t="s">
        <v>9</v>
      </c>
      <c r="AJ12" s="74" t="s">
        <v>10</v>
      </c>
      <c r="AK12" s="75" t="s">
        <v>12</v>
      </c>
    </row>
    <row r="13" spans="1:37" x14ac:dyDescent="0.25">
      <c r="A13" s="1" t="s">
        <v>2</v>
      </c>
      <c r="B13" s="3">
        <v>1</v>
      </c>
      <c r="C13" s="56">
        <f>Kseur1EKU!C13+Kseur2Hiisi!C13+Kseur3HSU!C13+Kseur4KanSu!C13+Kseur5KoKV!C13+Kseur6LLuja!C13+Kseur7LLL!C13+Kseur8NaWi!C13+Kseur9PunKu!C13+Kseur10RasKa!C13+Kseur11RaLu!C13+Kseur12SiikSi!C13+Kseur13SuSe!C13+Kseur14UlvUra!C13+Kseur15ValSu!C13</f>
        <v>3</v>
      </c>
      <c r="D13" s="56">
        <f>Kseur1EKU!D13+Kseur2Hiisi!D13+Kseur3HSU!D13+Kseur4KanSu!D13+Kseur5KoKV!D13+Kseur6LLuja!D13+Kseur7LLL!D13+Kseur8NaWi!D13+Kseur9PunKu!D13+Kseur10RasKa!D13+Kseur11RaLu!D13+Kseur12SiikSi!D13+Kseur13SuSe!D13+Kseur14UlvUra!D13+Kseur15ValSu!D13</f>
        <v>3</v>
      </c>
      <c r="E13" s="56">
        <f>Kseur1EKU!E13+Kseur2Hiisi!E13+Kseur3HSU!E13+Kseur4KanSu!E13+Kseur5KoKV!E13+Kseur6LLuja!E13+Kseur7LLL!E13+Kseur8NaWi!E13+Kseur9PunKu!E13+Kseur10RasKa!E13+Kseur11RaLu!E13+Kseur12SiikSi!E13+Kseur13SuSe!E13+Kseur14UlvUra!E13+Kseur15ValSu!E13</f>
        <v>6</v>
      </c>
      <c r="F13" s="11">
        <f>Kseur1EKU!F13+Kseur2Hiisi!F13+Kseur3HSU!F13+Kseur4KanSu!F13+Kseur5KoKV!F13+Kseur6LLuja!F13+Kseur7LLL!F13+Kseur8NaWi!F13+Kseur9PunKu!F13+Kseur10RasKa!F13+Kseur11RaLu!F13+Kseur12SiikSi!F13+Kseur13SuSe!F13+Kseur14UlvUra!F13+Kseur15ValSu!F13</f>
        <v>0</v>
      </c>
      <c r="G13" s="11">
        <f>Kseur1EKU!G13+Kseur2Hiisi!G13+Kseur3HSU!G13+Kseur4KanSu!G13+Kseur5KoKV!G13+Kseur6LLuja!G13+Kseur7LLL!G13+Kseur8NaWi!G13+Kseur9PunKu!G13+Kseur10RasKa!G13+Kseur11RaLu!G13+Kseur12SiikSi!G13+Kseur13SuSe!G13+Kseur14UlvUra!G13+Kseur15ValSu!G13</f>
        <v>11</v>
      </c>
      <c r="H13" s="135"/>
      <c r="L13" s="1" t="s">
        <v>2</v>
      </c>
      <c r="M13" s="3">
        <v>1</v>
      </c>
      <c r="N13" s="56">
        <f>Kseur1EKU!N13+Kseur2Hiisi!N13+Kseur3HSU!N13+Kseur4KanSu!N13+Kseur5KoKV!N13+Kseur6LLuja!N13+Kseur7LLL!N13+Kseur8NaWi!N13+Kseur9PunKu!N13+Kseur10RasKa!N13+Kseur11RaLu!N13+Kseur12SiikSi!N13+Kseur13SuSe!N13+Kseur14UlvUra!N13+Kseur15ValSu!N13</f>
        <v>4</v>
      </c>
      <c r="O13" s="56">
        <f>Kseur1EKU!O13+Kseur2Hiisi!O13+Kseur3HSU!O13+Kseur4KanSu!O13+Kseur5KoKV!O13+Kseur6LLuja!O13+Kseur7LLL!O13+Kseur8NaWi!O13+Kseur9PunKu!O13+Kseur10RasKa!O13+Kseur11RaLu!O13+Kseur12SiikSi!O13+Kseur13SuSe!O13+Kseur14UlvUra!O13+Kseur15ValSu!O13</f>
        <v>4</v>
      </c>
      <c r="P13" s="56">
        <f>Kseur1EKU!P13+Kseur2Hiisi!P13+Kseur3HSU!P13+Kseur4KanSu!P13+Kseur5KoKV!P13+Kseur6LLuja!P13+Kseur7LLL!P13+Kseur8NaWi!P13+Kseur9PunKu!P13+Kseur10RasKa!P13+Kseur11RaLu!P13+Kseur12SiikSi!P13+Kseur13SuSe!P13+Kseur14UlvUra!P13+Kseur15ValSu!P13</f>
        <v>2</v>
      </c>
      <c r="Q13" s="11">
        <f>Kseur1EKU!Q13+Kseur2Hiisi!Q13+Kseur3HSU!Q13+Kseur4KanSu!Q13+Kseur5KoKV!Q13+Kseur6LLuja!Q13+Kseur7LLL!Q13+Kseur8NaWi!Q13+Kseur9PunKu!Q13+Kseur10RasKa!Q13+Kseur11RaLu!Q13+Kseur12SiikSi!Q13+Kseur13SuSe!Q13+Kseur14UlvUra!Q13+Kseur15ValSu!Q13</f>
        <v>2</v>
      </c>
      <c r="R13" s="11">
        <f>Kseur1EKU!R13+Kseur2Hiisi!R13+Kseur3HSU!R13+Kseur4KanSu!R13+Kseur5KoKV!R13+Kseur6LLuja!R13+Kseur7LLL!R13+Kseur8NaWi!R13+Kseur9PunKu!R13+Kseur10RasKa!R13+Kseur11RaLu!R13+Kseur12SiikSi!R13+Kseur13SuSe!R13+Kseur14UlvUra!R13+Kseur15ValSu!R13</f>
        <v>12</v>
      </c>
      <c r="V13" s="1" t="s">
        <v>2</v>
      </c>
      <c r="W13" s="3">
        <v>1</v>
      </c>
      <c r="X13" s="53">
        <f>Kseur2Hiisi!X13+KseurHinnYr!X13+Kseur3HSU!X13+Kseur4KanSu!X13+Kseur6LLuja!X13+Kseur7LLL!X13+Kseur10RasKa!X13+Kseur11RaLu!X13+Kseur12SiikSi!X13+Kseur13SuSe!X13+Kseur14UlvUra!X13</f>
        <v>3</v>
      </c>
      <c r="Y13" s="53">
        <f>Kseur2Hiisi!Y13+KseurHinnYr!Y13+Kseur3HSU!Y13+Kseur4KanSu!Y13+Kseur6LLuja!Y13+Kseur7LLL!Y13+Kseur10RasKa!Y13+Kseur11RaLu!Y13+Kseur12SiikSi!Y13+Kseur13SuSe!Y13+Kseur14UlvUra!Y13</f>
        <v>8</v>
      </c>
      <c r="Z13" s="53">
        <f>Kseur2Hiisi!Z13+KseurHinnYr!Z13+Kseur3HSU!Z13+Kseur4KanSu!Z13+Kseur6LLuja!Z13+Kseur7LLL!Z13+Kseur10RasKa!Z13+Kseur11RaLu!Z13+Kseur12SiikSi!Z13+Kseur13SuSe!Z13+Kseur14UlvUra!Z13</f>
        <v>0</v>
      </c>
      <c r="AA13" s="11">
        <f>Kseur2Hiisi!AA13+KseurHinnYr!AA13+Kseur3HSU!AA13+Kseur4KanSu!AA13+Kseur6LLuja!AA13+Kseur7LLL!AA13+Kseur10RasKa!AA13+Kseur11RaLu!AA13+Kseur12SiikSi!AA13+Kseur13SuSe!AA13+Kseur14UlvUra!AA13</f>
        <v>3</v>
      </c>
      <c r="AB13" s="11">
        <f>Kseur2Hiisi!AB13+KseurHinnYr!AB13+Kseur3HSU!AB13+Kseur4KanSu!AB13+Kseur6LLuja!AB13+Kseur7LLL!AB13+Kseur10RasKa!AB13+Kseur11RaLu!AB13+Kseur12SiikSi!AB13+Kseur13SuSe!AB13+Kseur14UlvUra!AB13</f>
        <v>10</v>
      </c>
      <c r="AE13" s="70" t="s">
        <v>2</v>
      </c>
      <c r="AF13" s="72">
        <v>1</v>
      </c>
      <c r="AG13" s="76">
        <v>5</v>
      </c>
      <c r="AH13" s="76">
        <v>4</v>
      </c>
      <c r="AI13" s="76">
        <v>3</v>
      </c>
      <c r="AJ13" s="22">
        <v>2</v>
      </c>
      <c r="AK13" s="22">
        <v>14</v>
      </c>
    </row>
    <row r="14" spans="1:37" x14ac:dyDescent="0.25">
      <c r="A14" s="7"/>
      <c r="B14" s="8">
        <v>2</v>
      </c>
      <c r="C14" s="56">
        <f>Kseur1EKU!C14+Kseur2Hiisi!C14+Kseur3HSU!C14+Kseur4KanSu!C14+Kseur5KoKV!C14+Kseur6LLuja!C14+Kseur7LLL!C14+Kseur8NaWi!C14+Kseur9PunKu!C14+Kseur10RasKa!C14+Kseur11RaLu!C14+Kseur12SiikSi!C14+Kseur13SuSe!C14+Kseur14UlvUra!C14+Kseur15ValSu!C14</f>
        <v>4</v>
      </c>
      <c r="D14" s="56">
        <f>Kseur1EKU!D14+Kseur2Hiisi!D14+Kseur3HSU!D14+Kseur4KanSu!D14+Kseur5KoKV!D14+Kseur6LLuja!D14+Kseur7LLL!D14+Kseur8NaWi!D14+Kseur9PunKu!D14+Kseur10RasKa!D14+Kseur11RaLu!D14+Kseur12SiikSi!D14+Kseur13SuSe!D14+Kseur14UlvUra!D14+Kseur15ValSu!D14</f>
        <v>3</v>
      </c>
      <c r="E14" s="56">
        <f>Kseur1EKU!E14+Kseur2Hiisi!E14+Kseur3HSU!E14+Kseur4KanSu!E14+Kseur5KoKV!E14+Kseur6LLuja!E14+Kseur7LLL!E14+Kseur8NaWi!E14+Kseur9PunKu!E14+Kseur10RasKa!E14+Kseur11RaLu!E14+Kseur12SiikSi!E14+Kseur13SuSe!E14+Kseur14UlvUra!E14+Kseur15ValSu!E14</f>
        <v>3</v>
      </c>
      <c r="F14" s="11">
        <f>Kseur1EKU!F14+Kseur2Hiisi!F14+Kseur3HSU!F14+Kseur4KanSu!F14+Kseur5KoKV!F14+Kseur6LLuja!F14+Kseur7LLL!F14+Kseur8NaWi!F14+Kseur9PunKu!F14+Kseur10RasKa!F14+Kseur11RaLu!F14+Kseur12SiikSi!F14+Kseur13SuSe!F14+Kseur14UlvUra!F14+Kseur15ValSu!F14</f>
        <v>1</v>
      </c>
      <c r="G14" s="11">
        <f>Kseur1EKU!G14+Kseur2Hiisi!G14+Kseur3HSU!G14+Kseur4KanSu!G14+Kseur5KoKV!G14+Kseur6LLuja!G14+Kseur7LLL!G14+Kseur8NaWi!G14+Kseur9PunKu!G14+Kseur10RasKa!G14+Kseur11RaLu!G14+Kseur12SiikSi!G14+Kseur13SuSe!G14+Kseur14UlvUra!G14+Kseur15ValSu!G14</f>
        <v>21</v>
      </c>
      <c r="H14" s="135"/>
      <c r="L14" s="7"/>
      <c r="M14" s="8">
        <v>2</v>
      </c>
      <c r="N14" s="56">
        <f>Kseur1EKU!N14+Kseur2Hiisi!N14+Kseur3HSU!N14+Kseur4KanSu!N14+Kseur5KoKV!N14+Kseur6LLuja!N14+Kseur7LLL!N14+Kseur8NaWi!N14+Kseur9PunKu!N14+Kseur10RasKa!N14+Kseur11RaLu!N14+Kseur12SiikSi!N14+Kseur13SuSe!N14+Kseur14UlvUra!N14+Kseur15ValSu!N14</f>
        <v>9</v>
      </c>
      <c r="O14" s="56">
        <f>Kseur1EKU!O14+Kseur2Hiisi!O14+Kseur3HSU!O14+Kseur4KanSu!O14+Kseur5KoKV!O14+Kseur6LLuja!O14+Kseur7LLL!O14+Kseur8NaWi!O14+Kseur9PunKu!O14+Kseur10RasKa!O14+Kseur11RaLu!O14+Kseur12SiikSi!O14+Kseur13SuSe!O14+Kseur14UlvUra!O14+Kseur15ValSu!O14</f>
        <v>2</v>
      </c>
      <c r="P14" s="56">
        <f>Kseur1EKU!P14+Kseur2Hiisi!P14+Kseur3HSU!P14+Kseur4KanSu!P14+Kseur5KoKV!P14+Kseur6LLuja!P14+Kseur7LLL!P14+Kseur8NaWi!P14+Kseur9PunKu!P14+Kseur10RasKa!P14+Kseur11RaLu!P14+Kseur12SiikSi!P14+Kseur13SuSe!P14+Kseur14UlvUra!P14+Kseur15ValSu!P14</f>
        <v>4</v>
      </c>
      <c r="Q14" s="11">
        <f>Kseur1EKU!Q14+Kseur2Hiisi!Q14+Kseur3HSU!Q14+Kseur4KanSu!Q14+Kseur5KoKV!Q14+Kseur6LLuja!Q14+Kseur7LLL!Q14+Kseur8NaWi!Q14+Kseur9PunKu!Q14+Kseur10RasKa!Q14+Kseur11RaLu!Q14+Kseur12SiikSi!Q14+Kseur13SuSe!Q14+Kseur14UlvUra!Q14+Kseur15ValSu!Q14</f>
        <v>1</v>
      </c>
      <c r="R14" s="11">
        <f>Kseur1EKU!R14+Kseur2Hiisi!R14+Kseur3HSU!R14+Kseur4KanSu!R14+Kseur5KoKV!R14+Kseur6LLuja!R14+Kseur7LLL!R14+Kseur8NaWi!R14+Kseur9PunKu!R14+Kseur10RasKa!R14+Kseur11RaLu!R14+Kseur12SiikSi!R14+Kseur13SuSe!R14+Kseur14UlvUra!R14+Kseur15ValSu!R14</f>
        <v>24</v>
      </c>
      <c r="W14" s="8">
        <v>2</v>
      </c>
      <c r="X14" s="53">
        <f>Kseur2Hiisi!X14+KseurHinnYr!X14+Kseur3HSU!X14+Kseur4KanSu!X14+Kseur6LLuja!X14+Kseur7LLL!X14+Kseur10RasKa!X14+Kseur11RaLu!X14+Kseur12SiikSi!X14+Kseur13SuSe!X14+Kseur14UlvUra!X14</f>
        <v>9</v>
      </c>
      <c r="Y14" s="53">
        <f>Kseur2Hiisi!Y14+KseurHinnYr!Y14+Kseur3HSU!Y14+Kseur4KanSu!Y14+Kseur6LLuja!Y14+Kseur7LLL!Y14+Kseur10RasKa!Y14+Kseur11RaLu!Y14+Kseur12SiikSi!Y14+Kseur13SuSe!Y14+Kseur14UlvUra!Y14</f>
        <v>5</v>
      </c>
      <c r="Z14" s="53">
        <f>Kseur2Hiisi!Z14+KseurHinnYr!Z14+Kseur3HSU!Z14+Kseur4KanSu!Z14+Kseur6LLuja!Z14+Kseur7LLL!Z14+Kseur10RasKa!Z14+Kseur11RaLu!Z14+Kseur12SiikSi!Z14+Kseur13SuSe!Z14+Kseur14UlvUra!Z14</f>
        <v>7</v>
      </c>
      <c r="AA14" s="11">
        <f>Kseur2Hiisi!AA14+KseurHinnYr!AA14+Kseur3HSU!AA14+Kseur4KanSu!AA14+Kseur6LLuja!AA14+Kseur7LLL!AA14+Kseur10RasKa!AA14+Kseur11RaLu!AA14+Kseur12SiikSi!AA14+Kseur13SuSe!AA14+Kseur14UlvUra!AA14</f>
        <v>4</v>
      </c>
      <c r="AB14" s="11">
        <f>Kseur2Hiisi!AB14+KseurHinnYr!AB14+Kseur3HSU!AB14+Kseur4KanSu!AB14+Kseur6LLuja!AB14+Kseur7LLL!AB14+Kseur10RasKa!AB14+Kseur11RaLu!AB14+Kseur12SiikSi!AB14+Kseur13SuSe!AB14+Kseur14UlvUra!AB14</f>
        <v>31</v>
      </c>
      <c r="AE14" s="77"/>
      <c r="AF14" s="78">
        <v>2</v>
      </c>
      <c r="AG14" s="76">
        <v>7</v>
      </c>
      <c r="AH14" s="76">
        <v>6</v>
      </c>
      <c r="AI14" s="76">
        <v>3</v>
      </c>
      <c r="AJ14" s="22">
        <v>2</v>
      </c>
      <c r="AK14" s="22">
        <v>20</v>
      </c>
    </row>
    <row r="15" spans="1:37" x14ac:dyDescent="0.25">
      <c r="A15" s="9"/>
      <c r="B15" s="10">
        <v>3</v>
      </c>
      <c r="C15" s="56">
        <f>Kseur1EKU!C15+Kseur2Hiisi!C15+Kseur3HSU!C15+Kseur4KanSu!C15+Kseur5KoKV!C15+Kseur6LLuja!C15+Kseur7LLL!C15+Kseur8NaWi!C15+Kseur9PunKu!C15+Kseur10RasKa!C15+Kseur11RaLu!C15+Kseur12SiikSi!C15+Kseur13SuSe!C15+Kseur14UlvUra!C15+Kseur15ValSu!C15</f>
        <v>2</v>
      </c>
      <c r="D15" s="56">
        <f>Kseur1EKU!D15+Kseur2Hiisi!D15+Kseur3HSU!D15+Kseur4KanSu!D15+Kseur5KoKV!D15+Kseur6LLuja!D15+Kseur7LLL!D15+Kseur8NaWi!D15+Kseur9PunKu!D15+Kseur10RasKa!D15+Kseur11RaLu!D15+Kseur12SiikSi!D15+Kseur13SuSe!D15+Kseur14UlvUra!D15+Kseur15ValSu!D15</f>
        <v>8</v>
      </c>
      <c r="E15" s="56">
        <f>Kseur1EKU!E15+Kseur2Hiisi!E15+Kseur3HSU!E15+Kseur4KanSu!E15+Kseur5KoKV!E15+Kseur6LLuja!E15+Kseur7LLL!E15+Kseur8NaWi!E15+Kseur9PunKu!E15+Kseur10RasKa!E15+Kseur11RaLu!E15+Kseur12SiikSi!E15+Kseur13SuSe!E15+Kseur14UlvUra!E15+Kseur15ValSu!E15</f>
        <v>4</v>
      </c>
      <c r="F15" s="11">
        <f>Kseur1EKU!F15+Kseur2Hiisi!F15+Kseur3HSU!F15+Kseur4KanSu!F15+Kseur5KoKV!F15+Kseur6LLuja!F15+Kseur7LLL!F15+Kseur8NaWi!F15+Kseur9PunKu!F15+Kseur10RasKa!F15+Kseur11RaLu!F15+Kseur12SiikSi!F15+Kseur13SuSe!F15+Kseur14UlvUra!F15+Kseur15ValSu!F15</f>
        <v>4</v>
      </c>
      <c r="G15" s="11">
        <f>Kseur1EKU!G15+Kseur2Hiisi!G15+Kseur3HSU!G15+Kseur4KanSu!G15+Kseur5KoKV!G15+Kseur6LLuja!G15+Kseur7LLL!G15+Kseur8NaWi!G15+Kseur9PunKu!G15+Kseur10RasKa!G15+Kseur11RaLu!G15+Kseur12SiikSi!G15+Kseur13SuSe!G15+Kseur14UlvUra!G15+Kseur15ValSu!G15</f>
        <v>16</v>
      </c>
      <c r="H15" s="135"/>
      <c r="L15" s="9"/>
      <c r="M15" s="10">
        <v>3</v>
      </c>
      <c r="N15" s="56">
        <f>Kseur1EKU!N15+Kseur2Hiisi!N15+Kseur3HSU!N15+Kseur4KanSu!N15+Kseur5KoKV!N15+Kseur6LLuja!N15+Kseur7LLL!N15+Kseur8NaWi!N15+Kseur9PunKu!N15+Kseur10RasKa!N15+Kseur11RaLu!N15+Kseur12SiikSi!N15+Kseur13SuSe!N15+Kseur14UlvUra!N15+Kseur15ValSu!N15</f>
        <v>4</v>
      </c>
      <c r="O15" s="56">
        <f>Kseur1EKU!O15+Kseur2Hiisi!O15+Kseur3HSU!O15+Kseur4KanSu!O15+Kseur5KoKV!O15+Kseur6LLuja!O15+Kseur7LLL!O15+Kseur8NaWi!O15+Kseur9PunKu!O15+Kseur10RasKa!O15+Kseur11RaLu!O15+Kseur12SiikSi!O15+Kseur13SuSe!O15+Kseur14UlvUra!O15+Kseur15ValSu!O15</f>
        <v>8</v>
      </c>
      <c r="P15" s="56">
        <f>Kseur1EKU!P15+Kseur2Hiisi!P15+Kseur3HSU!P15+Kseur4KanSu!P15+Kseur5KoKV!P15+Kseur6LLuja!P15+Kseur7LLL!P15+Kseur8NaWi!P15+Kseur9PunKu!P15+Kseur10RasKa!P15+Kseur11RaLu!P15+Kseur12SiikSi!P15+Kseur13SuSe!P15+Kseur14UlvUra!P15+Kseur15ValSu!P15</f>
        <v>3</v>
      </c>
      <c r="Q15" s="11">
        <f>Kseur1EKU!Q15+Kseur2Hiisi!Q15+Kseur3HSU!Q15+Kseur4KanSu!Q15+Kseur5KoKV!Q15+Kseur6LLuja!Q15+Kseur7LLL!Q15+Kseur8NaWi!Q15+Kseur9PunKu!Q15+Kseur10RasKa!Q15+Kseur11RaLu!Q15+Kseur12SiikSi!Q15+Kseur13SuSe!Q15+Kseur14UlvUra!Q15+Kseur15ValSu!Q15</f>
        <v>5</v>
      </c>
      <c r="R15" s="11">
        <f>Kseur1EKU!R15+Kseur2Hiisi!R15+Kseur3HSU!R15+Kseur4KanSu!R15+Kseur5KoKV!R15+Kseur6LLuja!R15+Kseur7LLL!R15+Kseur8NaWi!R15+Kseur9PunKu!R15+Kseur10RasKa!R15+Kseur11RaLu!R15+Kseur12SiikSi!R15+Kseur13SuSe!R15+Kseur14UlvUra!R15+Kseur15ValSu!R15</f>
        <v>17</v>
      </c>
      <c r="V15" s="9"/>
      <c r="W15" s="10">
        <v>3</v>
      </c>
      <c r="X15" s="53">
        <f>Kseur2Hiisi!X15+KseurHinnYr!X15+Kseur3HSU!X15+Kseur4KanSu!X15+Kseur6LLuja!X15+Kseur7LLL!X15+Kseur10RasKa!X15+Kseur11RaLu!X15+Kseur12SiikSi!X15+Kseur13SuSe!X15+Kseur14UlvUra!X15</f>
        <v>7</v>
      </c>
      <c r="Y15" s="53">
        <f>Kseur2Hiisi!Y15+KseurHinnYr!Y15+Kseur3HSU!Y15+Kseur4KanSu!Y15+Kseur6LLuja!Y15+Kseur7LLL!Y15+Kseur10RasKa!Y15+Kseur11RaLu!Y15+Kseur12SiikSi!Y15+Kseur13SuSe!Y15+Kseur14UlvUra!Y15</f>
        <v>3</v>
      </c>
      <c r="Z15" s="53">
        <f>Kseur2Hiisi!Z15+KseurHinnYr!Z15+Kseur3HSU!Z15+Kseur4KanSu!Z15+Kseur6LLuja!Z15+Kseur7LLL!Z15+Kseur10RasKa!Z15+Kseur11RaLu!Z15+Kseur12SiikSi!Z15+Kseur13SuSe!Z15+Kseur14UlvUra!Z15</f>
        <v>5</v>
      </c>
      <c r="AA15" s="11">
        <f>Kseur2Hiisi!AA15+KseurHinnYr!AA15+Kseur3HSU!AA15+Kseur4KanSu!AA15+Kseur6LLuja!AA15+Kseur7LLL!AA15+Kseur10RasKa!AA15+Kseur11RaLu!AA15+Kseur12SiikSi!AA15+Kseur13SuSe!AA15+Kseur14UlvUra!AA15</f>
        <v>3</v>
      </c>
      <c r="AB15" s="11">
        <f>Kseur2Hiisi!AB15+KseurHinnYr!AB15+Kseur3HSU!AB15+Kseur4KanSu!AB15+Kseur6LLuja!AB15+Kseur7LLL!AB15+Kseur10RasKa!AB15+Kseur11RaLu!AB15+Kseur12SiikSi!AB15+Kseur13SuSe!AB15+Kseur14UlvUra!AB15</f>
        <v>28</v>
      </c>
      <c r="AE15" s="79"/>
      <c r="AF15" s="80">
        <v>3</v>
      </c>
      <c r="AG15" s="76">
        <v>5</v>
      </c>
      <c r="AH15" s="76">
        <v>7</v>
      </c>
      <c r="AI15" s="76">
        <v>3</v>
      </c>
      <c r="AJ15" s="22">
        <v>7</v>
      </c>
      <c r="AK15" s="22">
        <v>38</v>
      </c>
    </row>
    <row r="16" spans="1:37" x14ac:dyDescent="0.25">
      <c r="A16" t="s">
        <v>5</v>
      </c>
      <c r="C16" s="57">
        <f>SUM(C13:C15)</f>
        <v>9</v>
      </c>
      <c r="D16" s="58">
        <f>SUM(D13:D15)</f>
        <v>14</v>
      </c>
      <c r="E16" s="58">
        <f>SUM(E13:E15)</f>
        <v>13</v>
      </c>
      <c r="F16" s="14">
        <f>SUM(F13:F15)</f>
        <v>5</v>
      </c>
      <c r="G16" s="15">
        <f>SUM(G13:G15)</f>
        <v>48</v>
      </c>
      <c r="H16" s="189">
        <f>SUM(C16:G16)</f>
        <v>89</v>
      </c>
      <c r="I16" s="67">
        <f>SUM(S16)</f>
        <v>101</v>
      </c>
      <c r="J16" s="65">
        <f>SUM(T16)</f>
        <v>126</v>
      </c>
      <c r="K16" s="68">
        <f>SUM(U16)</f>
        <v>126</v>
      </c>
      <c r="L16" t="s">
        <v>5</v>
      </c>
      <c r="N16" s="57">
        <f>SUM(N13:N15)</f>
        <v>17</v>
      </c>
      <c r="O16" s="58">
        <f>SUM(O13:O15)</f>
        <v>14</v>
      </c>
      <c r="P16" s="58">
        <f>SUM(P13:P15)</f>
        <v>9</v>
      </c>
      <c r="Q16" s="14">
        <f>SUM(Q13:Q15)</f>
        <v>8</v>
      </c>
      <c r="R16" s="15">
        <f>SUM(R13:R15)</f>
        <v>53</v>
      </c>
      <c r="S16" s="67">
        <f>SUM(N16:R16)</f>
        <v>101</v>
      </c>
      <c r="T16" s="65">
        <v>126</v>
      </c>
      <c r="U16" s="68">
        <v>126</v>
      </c>
      <c r="V16" s="7" t="s">
        <v>5</v>
      </c>
      <c r="X16" s="54">
        <f>SUM(X13:X15)</f>
        <v>19</v>
      </c>
      <c r="Y16" s="55">
        <f>SUM(Y13:Y15)</f>
        <v>16</v>
      </c>
      <c r="Z16" s="55">
        <f>SUM(Z13:Z15)</f>
        <v>12</v>
      </c>
      <c r="AA16" s="14">
        <f>SUM(AA13:AA15)</f>
        <v>10</v>
      </c>
      <c r="AB16" s="15">
        <f>SUM(AB13:AB15)</f>
        <v>69</v>
      </c>
      <c r="AC16" s="65">
        <f>SUM(X16:AB16)</f>
        <v>126</v>
      </c>
      <c r="AD16" s="68">
        <f>SUM(AG16:AK16)</f>
        <v>126</v>
      </c>
      <c r="AE16" s="77"/>
      <c r="AF16" s="22" t="s">
        <v>5</v>
      </c>
      <c r="AG16" s="81">
        <f>SUM(AG13:AG15)</f>
        <v>17</v>
      </c>
      <c r="AH16" s="82">
        <f>SUM(AH13:AH15)</f>
        <v>17</v>
      </c>
      <c r="AI16" s="82">
        <f>SUM(AI13:AI15)</f>
        <v>9</v>
      </c>
      <c r="AJ16" s="83">
        <f>SUM(AJ13:AJ15)</f>
        <v>11</v>
      </c>
      <c r="AK16" s="84">
        <f>SUM(AK13:AK15)</f>
        <v>72</v>
      </c>
    </row>
    <row r="17" spans="1:37" x14ac:dyDescent="0.25">
      <c r="I17" t="s">
        <v>190</v>
      </c>
      <c r="S17" t="s">
        <v>190</v>
      </c>
      <c r="AC17" t="s">
        <v>190</v>
      </c>
      <c r="AE17" s="77"/>
      <c r="AF17" s="22"/>
      <c r="AG17" s="22"/>
      <c r="AH17" s="22"/>
      <c r="AI17" s="22"/>
      <c r="AJ17" s="22"/>
      <c r="AK17" s="22"/>
    </row>
    <row r="18" spans="1:37" x14ac:dyDescent="0.25">
      <c r="AE18" s="77"/>
      <c r="AF18" s="22"/>
      <c r="AG18" s="22"/>
      <c r="AH18" s="22"/>
      <c r="AI18" s="22"/>
      <c r="AJ18" s="22"/>
      <c r="AK18" s="22"/>
    </row>
    <row r="19" spans="1:37" s="16" customFormat="1" x14ac:dyDescent="0.25">
      <c r="C19" s="93">
        <f t="shared" ref="C19:I19" si="0">SUM(C16)+C8</f>
        <v>27</v>
      </c>
      <c r="D19" s="94">
        <f t="shared" si="0"/>
        <v>23</v>
      </c>
      <c r="E19" s="95">
        <f t="shared" si="0"/>
        <v>26</v>
      </c>
      <c r="F19" s="51">
        <f t="shared" si="0"/>
        <v>17</v>
      </c>
      <c r="G19" s="51">
        <f t="shared" si="0"/>
        <v>82</v>
      </c>
      <c r="H19" s="190">
        <f>SUM(C19:G19)</f>
        <v>175</v>
      </c>
      <c r="I19" s="66">
        <f t="shared" si="0"/>
        <v>179</v>
      </c>
      <c r="J19" s="64">
        <f>SUM(J16)+J8</f>
        <v>222</v>
      </c>
      <c r="K19" s="69">
        <f>SUM(K16)+K8</f>
        <v>217</v>
      </c>
      <c r="N19" s="93">
        <f t="shared" ref="N19:S19" si="1">SUM(N16)+N8</f>
        <v>29</v>
      </c>
      <c r="O19" s="94">
        <f t="shared" si="1"/>
        <v>30</v>
      </c>
      <c r="P19" s="95">
        <f t="shared" si="1"/>
        <v>16</v>
      </c>
      <c r="Q19" s="51">
        <f t="shared" si="1"/>
        <v>19</v>
      </c>
      <c r="R19" s="51">
        <f t="shared" si="1"/>
        <v>85</v>
      </c>
      <c r="S19" s="66">
        <f t="shared" si="1"/>
        <v>179</v>
      </c>
      <c r="T19" s="64">
        <v>222</v>
      </c>
      <c r="U19" s="69">
        <v>217</v>
      </c>
      <c r="V19" s="29"/>
      <c r="X19" s="97">
        <f t="shared" ref="X19:AD19" si="2">SUM(X16)+X8</f>
        <v>36</v>
      </c>
      <c r="Y19" s="98">
        <f t="shared" si="2"/>
        <v>37</v>
      </c>
      <c r="Z19" s="99">
        <f t="shared" si="2"/>
        <v>24</v>
      </c>
      <c r="AA19" s="51">
        <f t="shared" si="2"/>
        <v>14</v>
      </c>
      <c r="AB19" s="51">
        <f t="shared" si="2"/>
        <v>111</v>
      </c>
      <c r="AC19" s="64">
        <f t="shared" si="2"/>
        <v>222</v>
      </c>
      <c r="AD19" s="69">
        <f t="shared" si="2"/>
        <v>217</v>
      </c>
      <c r="AE19" s="89"/>
      <c r="AF19" s="51"/>
      <c r="AG19" s="81">
        <f>SUM(AG16)+AG8</f>
        <v>43</v>
      </c>
      <c r="AH19" s="82">
        <f>SUM(AH16)+AH8</f>
        <v>31</v>
      </c>
      <c r="AI19" s="100">
        <f>SUM(AI16)+AI8</f>
        <v>18</v>
      </c>
      <c r="AJ19" s="51">
        <f>SUM(AJ16)+AJ8</f>
        <v>14</v>
      </c>
      <c r="AK19" s="51">
        <f>SUM(AK16)+AK8</f>
        <v>111</v>
      </c>
    </row>
    <row r="20" spans="1:37" s="22" customFormat="1" x14ac:dyDescent="0.25">
      <c r="A20" s="96" t="s">
        <v>452</v>
      </c>
      <c r="B20" s="96"/>
      <c r="C20" s="96"/>
      <c r="D20" s="96" t="s">
        <v>632</v>
      </c>
      <c r="E20" s="96">
        <f>SUM(C19:E19)</f>
        <v>76</v>
      </c>
      <c r="F20" s="51"/>
      <c r="G20" s="51"/>
      <c r="H20" s="51"/>
      <c r="I20" s="51"/>
      <c r="J20" s="51"/>
      <c r="K20" s="51"/>
      <c r="L20" s="96" t="s">
        <v>452</v>
      </c>
      <c r="M20" s="96"/>
      <c r="N20" s="96"/>
      <c r="O20" s="96" t="s">
        <v>550</v>
      </c>
      <c r="P20" s="96">
        <f>SUM(N19:P19)</f>
        <v>75</v>
      </c>
      <c r="Q20" s="51"/>
      <c r="R20" s="51"/>
      <c r="S20" s="51"/>
      <c r="T20" s="51"/>
      <c r="U20" s="51"/>
      <c r="V20" s="92" t="s">
        <v>452</v>
      </c>
      <c r="W20" s="61"/>
      <c r="X20" s="61"/>
      <c r="Y20" s="61" t="s">
        <v>551</v>
      </c>
      <c r="Z20" s="61">
        <f>SUM(X19:Z19)</f>
        <v>97</v>
      </c>
      <c r="AE20" s="91" t="s">
        <v>452</v>
      </c>
      <c r="AF20" s="60"/>
      <c r="AG20" s="60"/>
      <c r="AH20" s="60" t="s">
        <v>552</v>
      </c>
      <c r="AI20" s="60">
        <f>SUM(AG19:AI19)</f>
        <v>92</v>
      </c>
    </row>
    <row r="21" spans="1:37" x14ac:dyDescent="0.25">
      <c r="C21" s="66" t="s">
        <v>563</v>
      </c>
      <c r="D21" s="66"/>
      <c r="E21" s="66"/>
      <c r="F21" s="66"/>
      <c r="G21" s="66"/>
      <c r="H21" s="66"/>
      <c r="I21" s="66"/>
      <c r="J21" s="67"/>
      <c r="K21" s="67"/>
      <c r="N21" s="66" t="s">
        <v>563</v>
      </c>
      <c r="O21" s="66"/>
      <c r="P21" s="66"/>
      <c r="Q21" s="66"/>
      <c r="R21" s="66"/>
      <c r="S21" s="66"/>
      <c r="T21" s="67"/>
      <c r="U21" s="67"/>
    </row>
    <row r="22" spans="1:37" x14ac:dyDescent="0.25">
      <c r="C22" s="66" t="s">
        <v>633</v>
      </c>
      <c r="D22" s="66"/>
      <c r="E22" s="66"/>
      <c r="F22" s="66"/>
      <c r="G22" s="66"/>
      <c r="H22" s="66"/>
      <c r="I22" s="66"/>
      <c r="J22" s="67"/>
      <c r="K22" s="67"/>
      <c r="N22" s="66" t="s">
        <v>531</v>
      </c>
      <c r="O22" s="66"/>
      <c r="P22" s="66"/>
      <c r="Q22" s="66"/>
      <c r="R22" s="66"/>
      <c r="S22" s="66"/>
      <c r="T22" s="67"/>
      <c r="U22" s="67"/>
    </row>
    <row r="24" spans="1:37" x14ac:dyDescent="0.25">
      <c r="C24">
        <v>2013</v>
      </c>
      <c r="N24">
        <v>2012</v>
      </c>
      <c r="X24">
        <v>2011</v>
      </c>
    </row>
    <row r="25" spans="1:37" x14ac:dyDescent="0.25">
      <c r="A25" s="7"/>
      <c r="C25" s="1" t="s">
        <v>459</v>
      </c>
      <c r="D25" s="2"/>
      <c r="E25" s="2"/>
      <c r="F25" s="3"/>
      <c r="L25" s="7"/>
      <c r="N25" s="1" t="s">
        <v>459</v>
      </c>
      <c r="O25" s="2"/>
      <c r="P25" s="2"/>
      <c r="Q25" s="3"/>
      <c r="X25" s="1" t="s">
        <v>459</v>
      </c>
      <c r="Y25" s="2"/>
      <c r="Z25" s="2"/>
      <c r="AA25" s="3"/>
    </row>
    <row r="26" spans="1:37" x14ac:dyDescent="0.25">
      <c r="A26" s="7"/>
      <c r="C26" s="29" t="s">
        <v>454</v>
      </c>
      <c r="D26" s="27" t="s">
        <v>455</v>
      </c>
      <c r="E26" s="27" t="s">
        <v>456</v>
      </c>
      <c r="F26" s="28" t="s">
        <v>458</v>
      </c>
      <c r="L26" s="7"/>
      <c r="N26" s="29" t="s">
        <v>454</v>
      </c>
      <c r="O26" s="27" t="s">
        <v>455</v>
      </c>
      <c r="P26" s="27" t="s">
        <v>456</v>
      </c>
      <c r="Q26" s="28" t="s">
        <v>458</v>
      </c>
      <c r="X26" s="29" t="s">
        <v>454</v>
      </c>
      <c r="Y26" s="27" t="s">
        <v>455</v>
      </c>
      <c r="Z26" s="27" t="s">
        <v>456</v>
      </c>
      <c r="AA26" s="28" t="s">
        <v>458</v>
      </c>
    </row>
    <row r="27" spans="1:37" x14ac:dyDescent="0.25">
      <c r="A27" s="7"/>
      <c r="B27" t="s">
        <v>457</v>
      </c>
      <c r="C27" s="85">
        <f>Kseur1EKU!C25+Kseur2Hiisi!C25+Kseur3HSU!C25+Kseur4KanSu!C25+Kseur5KoKV!C25+Kseur6LLuja!C25+Kseur7LLL!C25+Kseur8NaWi!C25+Kseur9PunKu!C25+Kseur10RasKa!C25+Kseur11RaLu!C25+Kseur12SiikSi!C25+Kseur13SuSe!C25+Kseur14UlvUra!C25+Kseur15ValSu!C25</f>
        <v>85</v>
      </c>
      <c r="D27" s="85">
        <f>Kseur1EKU!D25+Kseur2Hiisi!D25+Kseur3HSU!D25+Kseur4KanSu!D25+Kseur5KoKV!D25+Kseur6LLuja!D25+Kseur7LLL!D25+Kseur8NaWi!D25+Kseur9PunKu!D25+Kseur10RasKa!D25+Kseur11RaLu!D25+Kseur12SiikSi!D25+Kseur13SuSe!D25+Kseur14UlvUra!D25+Kseur15ValSu!D25</f>
        <v>70</v>
      </c>
      <c r="E27" s="85">
        <f>Kseur1EKU!E25+Kseur2Hiisi!E25+Kseur3HSU!E25+Kseur4KanSu!E25+Kseur5KoKV!E25+Kseur6LLuja!E25+Kseur7LLL!E25+Kseur8NaWi!E25+Kseur9PunKu!E25+Kseur10RasKa!E25+Kseur11RaLu!E25+Kseur12SiikSi!E25+Kseur13SuSe!E25+Kseur14UlvUra!E25+Kseur15ValSu!E25</f>
        <v>75</v>
      </c>
      <c r="F27" s="86">
        <f>SUM(C27:E27)</f>
        <v>230</v>
      </c>
      <c r="L27" s="7"/>
      <c r="M27" t="s">
        <v>457</v>
      </c>
      <c r="N27" s="85">
        <f>Kseur1EKU!N23+Kseur2Hiisi!N23+Kseur3HSU!N23+Kseur4KanSu!N23+Kseur5KoKV!N23+Kseur6LLuja!N23+Kseur7LLL!N23+Kseur8NaWi!N23+Kseur9PunKu!N23+Kseur10RasKa!N23+Kseur11RaLu!N23+Kseur12SiikSi!N23+Kseur13SuSe!N23+Kseur14UlvUra!N23+Kseur15ValSu!N23</f>
        <v>79</v>
      </c>
      <c r="O27" s="85">
        <f>Kseur1EKU!O23+Kseur2Hiisi!O23+Kseur3HSU!O23+Kseur4KanSu!O23+Kseur5KoKV!O23+Kseur6LLuja!O23+Kseur7LLL!O23+Kseur8NaWi!O23+Kseur9PunKu!O23+Kseur10RasKa!O23+Kseur11RaLu!O23+Kseur12SiikSi!O23+Kseur13SuSe!O23+Kseur14UlvUra!O23+Kseur15ValSu!O23</f>
        <v>72</v>
      </c>
      <c r="P27" s="85">
        <f>Kseur1EKU!P23+Kseur2Hiisi!P23+Kseur3HSU!P23+Kseur4KanSu!P23+Kseur5KoKV!P23+Kseur6LLuja!P23+Kseur7LLL!P23+Kseur8NaWi!P23+Kseur9PunKu!P23+Kseur10RasKa!P23+Kseur11RaLu!P23+Kseur12SiikSi!P23+Kseur13SuSe!P23+Kseur14UlvUra!P23+Kseur15ValSu!P23</f>
        <v>84</v>
      </c>
      <c r="Q27" s="86">
        <f>SUM(N27:P27)</f>
        <v>235</v>
      </c>
      <c r="W27" t="s">
        <v>457</v>
      </c>
      <c r="X27" s="85">
        <f>SUM(Kseur1EKU!X23+Kseur2Hiisi!X23+KseurHinnYr!X23+Kseur3HSU!X23+Kseur4KanSu!X23+Kseur5KoKV!X23+Kseur6LLuja!X23+Kseur7LLL!X23+Kseur9PunKu!X23+Kseur10RasKa!X23+Kseur11RaLu!X23+Kseur12SiikSi!X23+Kseur13SuSe!X23+Kseur14UlvUra!X23)</f>
        <v>96</v>
      </c>
      <c r="Y27" s="85">
        <f>SUM(Kseur1EKU!Y23+Kseur2Hiisi!Y23+KseurHinnYr!Y23+Kseur3HSU!Y23+Kseur4KanSu!Y23+Kseur5KoKV!Y23+Kseur6LLuja!Y23+Kseur7LLL!Y23+Kseur9PunKu!Y23+Kseur10RasKa!Y23+Kseur11RaLu!Y23+Kseur12SiikSi!Y23+Kseur13SuSe!Y23+Kseur14UlvUra!Y23)</f>
        <v>91</v>
      </c>
      <c r="Z27" s="85">
        <f>SUM(Kseur1EKU!Z23+Kseur2Hiisi!Z23+KseurHinnYr!Z23+Kseur3HSU!Z23+Kseur4KanSu!Z23+Kseur5KoKV!Z23+Kseur6LLuja!Z23+Kseur7LLL!Z23+Kseur9PunKu!Z23+Kseur10RasKa!Z23+Kseur11RaLu!Z23+Kseur12SiikSi!Z23+Kseur13SuSe!Z23+Kseur14UlvUra!Z23)</f>
        <v>65</v>
      </c>
      <c r="AA27" s="86">
        <f>SUM(X27:Z27)</f>
        <v>252</v>
      </c>
    </row>
    <row r="28" spans="1:37" x14ac:dyDescent="0.25">
      <c r="A28" s="7"/>
      <c r="C28" t="s">
        <v>570</v>
      </c>
      <c r="L28" s="7"/>
      <c r="N28" t="s">
        <v>564</v>
      </c>
      <c r="X28" t="s">
        <v>564</v>
      </c>
    </row>
    <row r="29" spans="1:37" x14ac:dyDescent="0.25">
      <c r="A29" s="7"/>
      <c r="C29" t="s">
        <v>649</v>
      </c>
      <c r="L29" s="7"/>
      <c r="N29" t="s">
        <v>602</v>
      </c>
      <c r="X29" t="s">
        <v>460</v>
      </c>
    </row>
  </sheetData>
  <pageMargins left="0.7" right="0.7" top="0.75" bottom="0.75" header="0.3" footer="0.3"/>
  <pageSetup paperSize="9" orientation="landscape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40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40</v>
      </c>
      <c r="O1" s="30"/>
      <c r="P1" s="30"/>
      <c r="Q1" s="30"/>
      <c r="R1" s="30"/>
      <c r="S1" s="31"/>
      <c r="V1" s="117" t="s">
        <v>3</v>
      </c>
      <c r="W1" s="109" t="s">
        <v>347</v>
      </c>
      <c r="X1" s="137"/>
      <c r="Y1" s="118"/>
      <c r="AE1" s="16" t="s">
        <v>3</v>
      </c>
      <c r="AF1" s="16" t="s">
        <v>6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40</v>
      </c>
      <c r="AC2" s="16"/>
      <c r="AD2" s="16"/>
      <c r="AE2" t="s">
        <v>40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1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1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1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4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2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3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1</v>
      </c>
      <c r="O7" s="38">
        <v>0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1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2</v>
      </c>
      <c r="H8" s="160">
        <f>SUM(C8:G8)</f>
        <v>3</v>
      </c>
      <c r="I8" s="31">
        <f>SUM(S8)</f>
        <v>7</v>
      </c>
      <c r="J8">
        <f>SUM(T8)</f>
        <v>4</v>
      </c>
      <c r="K8" s="8">
        <f>SUM(U8)</f>
        <v>4</v>
      </c>
      <c r="L8" s="30" t="s">
        <v>5</v>
      </c>
      <c r="M8" s="30"/>
      <c r="N8" s="43">
        <f>SUM(N5:N7)</f>
        <v>2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5</v>
      </c>
      <c r="S8" s="31">
        <f>SUM(N8:R8)</f>
        <v>7</v>
      </c>
      <c r="T8">
        <v>4</v>
      </c>
      <c r="U8">
        <v>4</v>
      </c>
      <c r="V8" s="7" t="s">
        <v>5</v>
      </c>
      <c r="W8" t="s">
        <v>0</v>
      </c>
      <c r="X8" s="13">
        <f>SUM(X5:X7)</f>
        <v>0</v>
      </c>
      <c r="Y8" s="14">
        <f t="shared" ref="Y8:AB8" si="2">SUM(Y5:Y7)</f>
        <v>0</v>
      </c>
      <c r="Z8" s="14">
        <f t="shared" si="2"/>
        <v>0</v>
      </c>
      <c r="AA8" s="14">
        <f t="shared" si="2"/>
        <v>0</v>
      </c>
      <c r="AB8" s="15">
        <f t="shared" si="2"/>
        <v>4</v>
      </c>
      <c r="AC8" s="16">
        <f>SUM(X8:AB8)</f>
        <v>4</v>
      </c>
      <c r="AD8" s="16">
        <v>4</v>
      </c>
      <c r="AE8" t="s">
        <v>5</v>
      </c>
      <c r="AF8" t="s">
        <v>0</v>
      </c>
      <c r="AG8" s="13">
        <f>SUM(AG5:AG7)</f>
        <v>0</v>
      </c>
      <c r="AH8" s="14">
        <f t="shared" ref="AH8:AK8" si="3">SUM(AH5:AH7)</f>
        <v>0</v>
      </c>
      <c r="AI8" s="14">
        <f t="shared" si="3"/>
        <v>0</v>
      </c>
      <c r="AJ8" s="14">
        <f t="shared" si="3"/>
        <v>0</v>
      </c>
      <c r="AK8" s="15">
        <f t="shared" si="3"/>
        <v>4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1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1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1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1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1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1</v>
      </c>
      <c r="AI15" s="12">
        <v>0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 t="shared" ref="C16:G16" si="4">SUM(C13:C15)</f>
        <v>0</v>
      </c>
      <c r="D16" s="44">
        <f t="shared" si="4"/>
        <v>0</v>
      </c>
      <c r="E16" s="44">
        <f t="shared" si="4"/>
        <v>1</v>
      </c>
      <c r="F16" s="44">
        <f t="shared" si="4"/>
        <v>0</v>
      </c>
      <c r="G16" s="45">
        <f t="shared" si="4"/>
        <v>0</v>
      </c>
      <c r="H16" s="160">
        <f>SUM(C16:G16)</f>
        <v>1</v>
      </c>
      <c r="I16" s="31">
        <f>SUM(S16)</f>
        <v>1</v>
      </c>
      <c r="J16">
        <f>SUM(T16)</f>
        <v>3</v>
      </c>
      <c r="K16" s="8">
        <f>SUM(U16)</f>
        <v>4</v>
      </c>
      <c r="L16" s="30" t="s">
        <v>5</v>
      </c>
      <c r="M16" s="30"/>
      <c r="N16" s="43">
        <f t="shared" ref="N16:R16" si="5">SUM(N13:N15)</f>
        <v>0</v>
      </c>
      <c r="O16" s="44">
        <f t="shared" si="5"/>
        <v>0</v>
      </c>
      <c r="P16" s="44">
        <f t="shared" si="5"/>
        <v>1</v>
      </c>
      <c r="Q16" s="44">
        <f t="shared" si="5"/>
        <v>0</v>
      </c>
      <c r="R16" s="45">
        <f t="shared" si="5"/>
        <v>0</v>
      </c>
      <c r="S16" s="31">
        <f>SUM(N16:R16)</f>
        <v>1</v>
      </c>
      <c r="T16">
        <v>3</v>
      </c>
      <c r="U16">
        <v>4</v>
      </c>
      <c r="V16" s="7" t="s">
        <v>5</v>
      </c>
      <c r="X16" s="13">
        <f t="shared" ref="X16:AB16" si="6">SUM(X13:X15)</f>
        <v>0</v>
      </c>
      <c r="Y16" s="14">
        <f t="shared" si="6"/>
        <v>2</v>
      </c>
      <c r="Z16" s="14">
        <f t="shared" si="6"/>
        <v>0</v>
      </c>
      <c r="AA16" s="14">
        <f t="shared" si="6"/>
        <v>0</v>
      </c>
      <c r="AB16" s="15">
        <f t="shared" si="6"/>
        <v>1</v>
      </c>
      <c r="AC16" s="16">
        <f>SUM(X16:AB16)</f>
        <v>3</v>
      </c>
      <c r="AD16" s="16">
        <v>4</v>
      </c>
      <c r="AE16" t="s">
        <v>5</v>
      </c>
      <c r="AG16" s="13">
        <f t="shared" ref="AG16:AK16" si="7">SUM(AG13:AG15)</f>
        <v>1</v>
      </c>
      <c r="AH16" s="14">
        <f t="shared" si="7"/>
        <v>2</v>
      </c>
      <c r="AI16" s="14">
        <f t="shared" si="7"/>
        <v>0</v>
      </c>
      <c r="AJ16" s="14">
        <f t="shared" si="7"/>
        <v>0</v>
      </c>
      <c r="AK16" s="15">
        <f t="shared" si="7"/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1</v>
      </c>
      <c r="D19" s="186">
        <f>SUM(D16)+D8</f>
        <v>0</v>
      </c>
      <c r="E19" s="178">
        <f t="shared" ref="E19:G19" si="8">SUM(E16)+E8</f>
        <v>1</v>
      </c>
      <c r="F19" s="169">
        <f t="shared" si="8"/>
        <v>0</v>
      </c>
      <c r="G19" s="169">
        <f t="shared" si="8"/>
        <v>2</v>
      </c>
      <c r="H19" s="166">
        <f>SUM(H16)+H8</f>
        <v>4</v>
      </c>
      <c r="I19" s="167">
        <f>SUM(S19)</f>
        <v>8</v>
      </c>
      <c r="J19">
        <f>SUM(T19)</f>
        <v>7</v>
      </c>
      <c r="K19" s="8">
        <f>SUM(U19)</f>
        <v>8</v>
      </c>
      <c r="L19" s="46" t="s">
        <v>5</v>
      </c>
      <c r="M19" s="46"/>
      <c r="N19" s="110">
        <f>SUM(N16)+N8</f>
        <v>2</v>
      </c>
      <c r="O19" s="111">
        <f>SUM(O16)+O8</f>
        <v>0</v>
      </c>
      <c r="P19" s="112">
        <f t="shared" ref="P19:R19" si="9">SUM(P16)+P8</f>
        <v>1</v>
      </c>
      <c r="Q19" s="46">
        <f t="shared" si="9"/>
        <v>0</v>
      </c>
      <c r="R19" s="46">
        <f t="shared" si="9"/>
        <v>5</v>
      </c>
      <c r="S19" s="31">
        <f>SUM(S16)+S8</f>
        <v>8</v>
      </c>
      <c r="T19">
        <v>7</v>
      </c>
      <c r="U19">
        <v>8</v>
      </c>
      <c r="X19" s="113">
        <f t="shared" ref="X19:AB19" si="10">SUM(X16)+X8</f>
        <v>0</v>
      </c>
      <c r="Y19" s="114">
        <f t="shared" si="10"/>
        <v>2</v>
      </c>
      <c r="Z19" s="115">
        <f t="shared" si="10"/>
        <v>0</v>
      </c>
      <c r="AA19" s="16">
        <f t="shared" si="10"/>
        <v>0</v>
      </c>
      <c r="AB19" s="16">
        <f t="shared" si="10"/>
        <v>5</v>
      </c>
      <c r="AC19" s="16">
        <f>SUM(AC16)+AC8</f>
        <v>7</v>
      </c>
      <c r="AD19" s="16">
        <f>SUM(AD16)+AD8</f>
        <v>8</v>
      </c>
    </row>
    <row r="20" spans="1:30" x14ac:dyDescent="0.25">
      <c r="A20" s="177" t="s">
        <v>451</v>
      </c>
      <c r="B20" s="181">
        <v>2012</v>
      </c>
      <c r="C20" s="170">
        <f>SUM(N19)</f>
        <v>2</v>
      </c>
      <c r="D20" s="171">
        <f>SUM(O19)</f>
        <v>0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2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13</v>
      </c>
      <c r="O23" s="50">
        <v>4</v>
      </c>
      <c r="P23" s="50">
        <v>7</v>
      </c>
      <c r="Q23" s="50">
        <f>SUM(N23:P23)</f>
        <v>24</v>
      </c>
      <c r="R23" s="30"/>
      <c r="S23" s="107"/>
      <c r="V23" s="7" t="s">
        <v>457</v>
      </c>
      <c r="X23" s="26">
        <v>5</v>
      </c>
      <c r="Y23" s="26">
        <v>0</v>
      </c>
      <c r="Z23" s="26">
        <v>3</v>
      </c>
      <c r="AA23" s="26">
        <f>SUM(X23:Z23)</f>
        <v>8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6</v>
      </c>
      <c r="D25" s="162">
        <v>2</v>
      </c>
      <c r="E25" s="162">
        <v>3</v>
      </c>
      <c r="F25" s="162">
        <f>SUM(C25:E25)</f>
        <v>11</v>
      </c>
      <c r="G25" s="30"/>
      <c r="H25" s="162">
        <f>SUM(F25)</f>
        <v>11</v>
      </c>
      <c r="I25" s="50">
        <f>SUM(Q23)</f>
        <v>24</v>
      </c>
      <c r="J25" s="26">
        <f>SUM(AA23)</f>
        <v>8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46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46</v>
      </c>
      <c r="O1" s="30"/>
      <c r="P1" s="30"/>
      <c r="Q1" s="30"/>
      <c r="R1" s="30"/>
      <c r="S1" s="31"/>
      <c r="V1" s="117" t="s">
        <v>3</v>
      </c>
      <c r="W1" s="109" t="s">
        <v>347</v>
      </c>
      <c r="X1" s="137"/>
      <c r="Y1" s="118"/>
      <c r="Z1" t="s">
        <v>46</v>
      </c>
      <c r="AE1" s="16" t="s">
        <v>3</v>
      </c>
      <c r="AF1" s="16" t="s">
        <v>6</v>
      </c>
      <c r="AI1" t="s">
        <v>46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AC2" s="16"/>
      <c r="AD2" s="16"/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2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1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1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1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2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0</v>
      </c>
      <c r="H8" s="160">
        <f>SUM(C8:G8)</f>
        <v>2</v>
      </c>
      <c r="I8" s="31">
        <f>SUM(S8)</f>
        <v>1</v>
      </c>
      <c r="J8">
        <f>SUM(T8)</f>
        <v>1</v>
      </c>
      <c r="K8" s="8">
        <f>SUM(U8)</f>
        <v>1</v>
      </c>
      <c r="L8" s="30" t="s">
        <v>5</v>
      </c>
      <c r="M8" s="30"/>
      <c r="N8" s="43">
        <f>SUM(N5:N7)</f>
        <v>1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0</v>
      </c>
      <c r="S8" s="31">
        <f>SUM(N8:R8)</f>
        <v>1</v>
      </c>
      <c r="T8">
        <v>1</v>
      </c>
      <c r="U8">
        <v>1</v>
      </c>
      <c r="V8" s="7" t="s">
        <v>5</v>
      </c>
      <c r="W8" t="s">
        <v>0</v>
      </c>
      <c r="X8" s="13">
        <f>SUM(X5:X7)</f>
        <v>1</v>
      </c>
      <c r="Y8" s="14">
        <f t="shared" ref="Y8:AB8" si="2">SUM(Y5:Y7)</f>
        <v>0</v>
      </c>
      <c r="Z8" s="14">
        <f t="shared" si="2"/>
        <v>0</v>
      </c>
      <c r="AA8" s="14">
        <f t="shared" si="2"/>
        <v>0</v>
      </c>
      <c r="AB8" s="15">
        <f t="shared" si="2"/>
        <v>0</v>
      </c>
      <c r="AC8" s="16">
        <f>SUM(X8:AB8)</f>
        <v>1</v>
      </c>
      <c r="AD8" s="16">
        <v>1</v>
      </c>
      <c r="AE8" t="s">
        <v>5</v>
      </c>
      <c r="AF8" t="s">
        <v>0</v>
      </c>
      <c r="AG8" s="13">
        <f>SUM(AG5:AG7)</f>
        <v>1</v>
      </c>
      <c r="AH8" s="14">
        <f t="shared" ref="AH8:AK8" si="3">SUM(AH5:AH7)</f>
        <v>0</v>
      </c>
      <c r="AI8" s="14">
        <f t="shared" si="3"/>
        <v>0</v>
      </c>
      <c r="AJ8" s="14">
        <f t="shared" si="3"/>
        <v>0</v>
      </c>
      <c r="AK8" s="15">
        <f t="shared" si="3"/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1</v>
      </c>
      <c r="E15" s="161">
        <v>1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1</v>
      </c>
      <c r="O15" s="38">
        <v>1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1</v>
      </c>
      <c r="Y15" s="12">
        <v>1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 t="shared" ref="C16:G16" si="4">SUM(C13:C15)</f>
        <v>0</v>
      </c>
      <c r="D16" s="44">
        <f t="shared" si="4"/>
        <v>1</v>
      </c>
      <c r="E16" s="44">
        <f t="shared" si="4"/>
        <v>1</v>
      </c>
      <c r="F16" s="44">
        <f t="shared" si="4"/>
        <v>0</v>
      </c>
      <c r="G16" s="45">
        <f t="shared" si="4"/>
        <v>0</v>
      </c>
      <c r="H16" s="160">
        <f>SUM(C16:G16)</f>
        <v>2</v>
      </c>
      <c r="I16" s="31">
        <f>SUM(S16)</f>
        <v>2</v>
      </c>
      <c r="J16">
        <f>SUM(T16)</f>
        <v>2</v>
      </c>
      <c r="K16" s="8">
        <f>SUM(U16)</f>
        <v>1</v>
      </c>
      <c r="L16" s="30" t="s">
        <v>5</v>
      </c>
      <c r="M16" s="30"/>
      <c r="N16" s="43">
        <f t="shared" ref="N16:R16" si="5">SUM(N13:N15)</f>
        <v>1</v>
      </c>
      <c r="O16" s="44">
        <f t="shared" si="5"/>
        <v>1</v>
      </c>
      <c r="P16" s="44">
        <f t="shared" si="5"/>
        <v>0</v>
      </c>
      <c r="Q16" s="44">
        <f t="shared" si="5"/>
        <v>0</v>
      </c>
      <c r="R16" s="45">
        <f t="shared" si="5"/>
        <v>0</v>
      </c>
      <c r="S16" s="31">
        <f>SUM(N16:R16)</f>
        <v>2</v>
      </c>
      <c r="T16">
        <v>2</v>
      </c>
      <c r="U16">
        <v>1</v>
      </c>
      <c r="V16" s="7" t="s">
        <v>5</v>
      </c>
      <c r="X16" s="13">
        <f t="shared" ref="X16:AB16" si="6">SUM(X13:X15)</f>
        <v>1</v>
      </c>
      <c r="Y16" s="14">
        <f t="shared" si="6"/>
        <v>1</v>
      </c>
      <c r="Z16" s="14">
        <f t="shared" si="6"/>
        <v>0</v>
      </c>
      <c r="AA16" s="14">
        <f t="shared" si="6"/>
        <v>0</v>
      </c>
      <c r="AB16" s="15">
        <f t="shared" si="6"/>
        <v>0</v>
      </c>
      <c r="AC16" s="16">
        <f>SUM(X16:AB16)</f>
        <v>2</v>
      </c>
      <c r="AD16" s="16">
        <v>1</v>
      </c>
      <c r="AE16" t="s">
        <v>5</v>
      </c>
      <c r="AG16" s="13">
        <f t="shared" ref="AG16:AK16" si="7">SUM(AG13:AG15)</f>
        <v>0</v>
      </c>
      <c r="AH16" s="14">
        <f t="shared" si="7"/>
        <v>0</v>
      </c>
      <c r="AI16" s="14">
        <f t="shared" si="7"/>
        <v>0</v>
      </c>
      <c r="AJ16" s="14">
        <f t="shared" si="7"/>
        <v>0</v>
      </c>
      <c r="AK16" s="15">
        <f t="shared" si="7"/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2</v>
      </c>
      <c r="D19" s="186">
        <f>SUM(D16)+D8</f>
        <v>1</v>
      </c>
      <c r="E19" s="178">
        <f t="shared" ref="E19:G19" si="8">SUM(E16)+E8</f>
        <v>1</v>
      </c>
      <c r="F19" s="169">
        <f t="shared" si="8"/>
        <v>0</v>
      </c>
      <c r="G19" s="169">
        <f t="shared" si="8"/>
        <v>0</v>
      </c>
      <c r="H19" s="166">
        <f>SUM(H16)+H8</f>
        <v>4</v>
      </c>
      <c r="I19" s="167">
        <f>SUM(S19)</f>
        <v>3</v>
      </c>
      <c r="J19">
        <f>SUM(T19)</f>
        <v>3</v>
      </c>
      <c r="K19" s="8">
        <f>SUM(U19)</f>
        <v>2</v>
      </c>
      <c r="L19" s="46" t="s">
        <v>5</v>
      </c>
      <c r="M19" s="46"/>
      <c r="N19" s="110">
        <f>SUM(N16)+N8</f>
        <v>2</v>
      </c>
      <c r="O19" s="111">
        <f>SUM(O16)+O8</f>
        <v>1</v>
      </c>
      <c r="P19" s="112">
        <f t="shared" ref="P19:R19" si="9">SUM(P16)+P8</f>
        <v>0</v>
      </c>
      <c r="Q19" s="46">
        <f t="shared" si="9"/>
        <v>0</v>
      </c>
      <c r="R19" s="46">
        <f t="shared" si="9"/>
        <v>0</v>
      </c>
      <c r="S19" s="31">
        <f>SUM(S16)+S8</f>
        <v>3</v>
      </c>
      <c r="T19">
        <v>3</v>
      </c>
      <c r="U19">
        <v>2</v>
      </c>
      <c r="X19" s="113">
        <f t="shared" ref="X19:AB19" si="10">SUM(X16)+X8</f>
        <v>2</v>
      </c>
      <c r="Y19" s="114">
        <f t="shared" si="10"/>
        <v>1</v>
      </c>
      <c r="Z19" s="115">
        <f t="shared" si="10"/>
        <v>0</v>
      </c>
      <c r="AA19" s="16">
        <f t="shared" si="10"/>
        <v>0</v>
      </c>
      <c r="AB19" s="16">
        <f t="shared" si="10"/>
        <v>0</v>
      </c>
      <c r="AC19" s="16">
        <f>SUM(AC16)+AC8</f>
        <v>3</v>
      </c>
      <c r="AD19" s="16">
        <f>SUM(AD16)+AD8</f>
        <v>2</v>
      </c>
    </row>
    <row r="20" spans="1:30" x14ac:dyDescent="0.25">
      <c r="A20" s="177" t="s">
        <v>451</v>
      </c>
      <c r="B20" s="181">
        <v>2012</v>
      </c>
      <c r="C20" s="170">
        <f>SUM(N19)</f>
        <v>2</v>
      </c>
      <c r="D20" s="171">
        <f>SUM(O19)</f>
        <v>1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2</v>
      </c>
      <c r="D21" s="174">
        <f>SUM(Y19)</f>
        <v>1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1</v>
      </c>
      <c r="P23" s="50">
        <v>1</v>
      </c>
      <c r="Q23" s="50">
        <f>SUM(N23:P23)</f>
        <v>2</v>
      </c>
      <c r="R23" s="30"/>
      <c r="S23" s="107"/>
      <c r="V23" s="7" t="s">
        <v>457</v>
      </c>
      <c r="X23" s="26">
        <v>2</v>
      </c>
      <c r="Y23" s="26">
        <v>0</v>
      </c>
      <c r="Z23" s="26">
        <v>3</v>
      </c>
      <c r="AA23" s="26">
        <f>SUM(X23:Z23)</f>
        <v>5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/>
      <c r="E25" s="162">
        <v>1</v>
      </c>
      <c r="F25" s="162">
        <f>SUM(C25:E25)</f>
        <v>2</v>
      </c>
      <c r="G25" s="30"/>
      <c r="H25" s="162">
        <f>SUM(F25)</f>
        <v>2</v>
      </c>
      <c r="I25" s="50">
        <f>SUM(Q23)</f>
        <v>2</v>
      </c>
      <c r="J25" s="26">
        <f>SUM(AA23)</f>
        <v>5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17" sqref="F17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528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528</v>
      </c>
      <c r="O1" s="30"/>
      <c r="P1" s="30"/>
      <c r="Q1" s="30"/>
      <c r="R1" s="30"/>
      <c r="S1" s="31"/>
      <c r="V1" s="117" t="s">
        <v>347</v>
      </c>
      <c r="W1" s="109"/>
      <c r="X1" t="s">
        <v>528</v>
      </c>
      <c r="Z1" t="s">
        <v>511</v>
      </c>
      <c r="AC1" s="16"/>
      <c r="AD1" s="16"/>
      <c r="AE1" t="s">
        <v>6</v>
      </c>
      <c r="AG1" t="s">
        <v>528</v>
      </c>
      <c r="AI1" t="s">
        <v>513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1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1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0</v>
      </c>
      <c r="J16">
        <f>SUM(T16)</f>
        <v>0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0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1</v>
      </c>
      <c r="I19" s="167">
        <f>SUM(S19)</f>
        <v>0</v>
      </c>
      <c r="J19">
        <f>SUM(T19)</f>
        <v>0</v>
      </c>
      <c r="K19" s="8">
        <f>SUM(U19)</f>
        <v>0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0</v>
      </c>
      <c r="T19">
        <v>0</v>
      </c>
      <c r="U19">
        <v>0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0</v>
      </c>
      <c r="AC19" s="16">
        <f>SUM(AC16)+AC8</f>
        <v>0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1</v>
      </c>
      <c r="Q23" s="50">
        <f>SUM(N23:P23)</f>
        <v>1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1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56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56</v>
      </c>
      <c r="O1" s="30"/>
      <c r="P1" s="30"/>
      <c r="Q1" s="30"/>
      <c r="R1" s="30"/>
      <c r="S1" s="31"/>
      <c r="V1" s="117" t="s">
        <v>347</v>
      </c>
      <c r="W1" s="109"/>
      <c r="X1" s="137" t="s">
        <v>56</v>
      </c>
      <c r="Y1" s="118"/>
      <c r="AE1" s="16" t="s">
        <v>6</v>
      </c>
      <c r="AF1" s="16"/>
      <c r="AG1" t="s">
        <v>56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2</v>
      </c>
      <c r="D5" s="161">
        <v>0</v>
      </c>
      <c r="E5" s="161">
        <v>1</v>
      </c>
      <c r="F5" s="161">
        <v>0</v>
      </c>
      <c r="G5" s="161">
        <v>4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8</v>
      </c>
      <c r="S5" s="31"/>
      <c r="V5" s="1" t="s">
        <v>2</v>
      </c>
      <c r="W5" s="3">
        <v>1</v>
      </c>
      <c r="X5" s="12">
        <v>0</v>
      </c>
      <c r="Y5" s="12">
        <v>1</v>
      </c>
      <c r="Z5" s="12">
        <v>1</v>
      </c>
      <c r="AA5" s="12">
        <v>1</v>
      </c>
      <c r="AB5" s="12">
        <v>5</v>
      </c>
      <c r="AC5" s="16"/>
      <c r="AD5" s="16"/>
      <c r="AE5" s="1" t="s">
        <v>2</v>
      </c>
      <c r="AF5" s="3">
        <v>1</v>
      </c>
      <c r="AG5" s="12">
        <v>0</v>
      </c>
      <c r="AH5" s="12">
        <v>2</v>
      </c>
      <c r="AI5" s="12">
        <v>0</v>
      </c>
      <c r="AJ5" s="12">
        <v>0</v>
      </c>
      <c r="AK5" s="12">
        <v>7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1</v>
      </c>
      <c r="F6" s="161">
        <v>2</v>
      </c>
      <c r="G6" s="161">
        <v>2</v>
      </c>
      <c r="H6" s="160"/>
      <c r="I6" s="31"/>
      <c r="L6" s="39"/>
      <c r="M6" s="40">
        <v>2</v>
      </c>
      <c r="N6" s="38">
        <v>2</v>
      </c>
      <c r="O6" s="38">
        <v>0</v>
      </c>
      <c r="P6" s="38">
        <v>1</v>
      </c>
      <c r="Q6" s="38">
        <v>0</v>
      </c>
      <c r="R6" s="38">
        <v>3</v>
      </c>
      <c r="S6" s="31"/>
      <c r="W6" s="8">
        <v>2</v>
      </c>
      <c r="X6" s="12">
        <v>1</v>
      </c>
      <c r="Y6" s="12">
        <v>1</v>
      </c>
      <c r="Z6" s="12">
        <v>1</v>
      </c>
      <c r="AA6" s="12">
        <v>0</v>
      </c>
      <c r="AB6" s="12">
        <v>4</v>
      </c>
      <c r="AC6" s="16"/>
      <c r="AD6" s="16"/>
      <c r="AE6" s="7"/>
      <c r="AF6" s="8">
        <v>2</v>
      </c>
      <c r="AG6" s="12">
        <v>0</v>
      </c>
      <c r="AH6" s="12">
        <v>1</v>
      </c>
      <c r="AI6" s="12">
        <v>0</v>
      </c>
      <c r="AJ6" s="12">
        <v>1</v>
      </c>
      <c r="AK6" s="12">
        <v>5</v>
      </c>
    </row>
    <row r="7" spans="1:37" x14ac:dyDescent="0.25">
      <c r="A7" s="41"/>
      <c r="B7" s="42">
        <v>3</v>
      </c>
      <c r="C7" s="161">
        <v>1</v>
      </c>
      <c r="D7" s="161">
        <v>2</v>
      </c>
      <c r="E7" s="161">
        <v>1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1</v>
      </c>
      <c r="P7" s="38">
        <v>1</v>
      </c>
      <c r="Q7" s="38">
        <v>1</v>
      </c>
      <c r="R7" s="38">
        <v>1</v>
      </c>
      <c r="S7" s="31"/>
      <c r="V7" s="9"/>
      <c r="W7" s="10">
        <v>3</v>
      </c>
      <c r="X7" s="12">
        <v>0</v>
      </c>
      <c r="Y7" s="12">
        <v>1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1</v>
      </c>
      <c r="AI7" s="12">
        <v>3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3</v>
      </c>
      <c r="D8" s="44">
        <f t="shared" ref="D8:G8" si="0">SUM(D5:D7)</f>
        <v>2</v>
      </c>
      <c r="E8" s="44">
        <f t="shared" si="0"/>
        <v>3</v>
      </c>
      <c r="F8" s="44">
        <f t="shared" si="0"/>
        <v>2</v>
      </c>
      <c r="G8" s="45">
        <f t="shared" si="0"/>
        <v>7</v>
      </c>
      <c r="H8" s="160">
        <f>SUM(C8:G8)</f>
        <v>17</v>
      </c>
      <c r="I8" s="31">
        <f>SUM(S8)</f>
        <v>18</v>
      </c>
      <c r="J8">
        <f>SUM(T8)</f>
        <v>16</v>
      </c>
      <c r="K8" s="8">
        <f>SUM(U8)</f>
        <v>20</v>
      </c>
      <c r="L8" s="30" t="s">
        <v>5</v>
      </c>
      <c r="M8" s="30"/>
      <c r="N8" s="43">
        <f>SUM(N5:N7)</f>
        <v>2</v>
      </c>
      <c r="O8" s="44">
        <f t="shared" ref="O8:R8" si="1">SUM(O5:O7)</f>
        <v>1</v>
      </c>
      <c r="P8" s="44">
        <f t="shared" si="1"/>
        <v>2</v>
      </c>
      <c r="Q8" s="44">
        <f t="shared" si="1"/>
        <v>1</v>
      </c>
      <c r="R8" s="45">
        <f t="shared" si="1"/>
        <v>12</v>
      </c>
      <c r="S8" s="31">
        <f>SUM(N8:R8)</f>
        <v>18</v>
      </c>
      <c r="T8">
        <v>16</v>
      </c>
      <c r="U8">
        <v>20</v>
      </c>
      <c r="V8" s="7" t="s">
        <v>5</v>
      </c>
      <c r="X8" s="13">
        <f>SUM(X5:X7)</f>
        <v>1</v>
      </c>
      <c r="Y8" s="14">
        <f>SUM(Y5:Y7)</f>
        <v>3</v>
      </c>
      <c r="Z8" s="14">
        <f>SUM(Z5:Z7)</f>
        <v>2</v>
      </c>
      <c r="AA8" s="14">
        <f>SUM(AA5:AA7)</f>
        <v>1</v>
      </c>
      <c r="AB8" s="15">
        <f>SUM(AB5:AB7)</f>
        <v>9</v>
      </c>
      <c r="AC8" s="16">
        <f>SUM(X8:AB8)</f>
        <v>16</v>
      </c>
      <c r="AD8" s="16">
        <v>20</v>
      </c>
      <c r="AE8" t="s">
        <v>5</v>
      </c>
      <c r="AG8" s="13">
        <f>SUM(AG5:AG7)</f>
        <v>0</v>
      </c>
      <c r="AH8" s="14">
        <f>SUM(AH5:AH7)</f>
        <v>4</v>
      </c>
      <c r="AI8" s="14">
        <f>SUM(AI5:AI7)</f>
        <v>3</v>
      </c>
      <c r="AJ8" s="14">
        <f>SUM(AJ5:AJ7)</f>
        <v>1</v>
      </c>
      <c r="AK8" s="15">
        <f>SUM(AK5:AK7)</f>
        <v>12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2</v>
      </c>
      <c r="D13" s="161">
        <v>0</v>
      </c>
      <c r="E13" s="161">
        <v>1</v>
      </c>
      <c r="F13" s="161">
        <v>0</v>
      </c>
      <c r="G13" s="161">
        <v>12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1</v>
      </c>
      <c r="Q13" s="38">
        <v>0</v>
      </c>
      <c r="R13" s="38">
        <v>14</v>
      </c>
      <c r="S13" s="31"/>
      <c r="V13" s="1" t="s">
        <v>2</v>
      </c>
      <c r="W13" s="3">
        <v>1</v>
      </c>
      <c r="X13" s="12">
        <v>0</v>
      </c>
      <c r="Y13" s="12">
        <v>2</v>
      </c>
      <c r="Z13" s="12">
        <v>0</v>
      </c>
      <c r="AA13" s="12">
        <v>0</v>
      </c>
      <c r="AB13" s="12">
        <v>16</v>
      </c>
      <c r="AC13" s="16"/>
      <c r="AD13" s="16"/>
      <c r="AE13" s="1" t="s">
        <v>2</v>
      </c>
      <c r="AF13" s="3">
        <v>1</v>
      </c>
      <c r="AG13" s="12">
        <v>0</v>
      </c>
      <c r="AH13" s="12">
        <v>1</v>
      </c>
      <c r="AI13" s="12">
        <v>0</v>
      </c>
      <c r="AJ13" s="12">
        <v>0</v>
      </c>
      <c r="AK13" s="12">
        <v>14</v>
      </c>
    </row>
    <row r="14" spans="1:37" x14ac:dyDescent="0.25">
      <c r="A14" s="39"/>
      <c r="B14" s="40">
        <v>2</v>
      </c>
      <c r="C14" s="161">
        <v>1</v>
      </c>
      <c r="D14" s="161">
        <v>0</v>
      </c>
      <c r="E14" s="161">
        <v>1</v>
      </c>
      <c r="F14" s="161">
        <v>0</v>
      </c>
      <c r="G14" s="161">
        <v>3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2</v>
      </c>
      <c r="Q14" s="38">
        <v>0</v>
      </c>
      <c r="R14" s="38">
        <v>5</v>
      </c>
      <c r="S14" s="31"/>
      <c r="W14" s="8">
        <v>2</v>
      </c>
      <c r="X14" s="12">
        <v>0</v>
      </c>
      <c r="Y14" s="12">
        <v>1</v>
      </c>
      <c r="Z14" s="12">
        <v>0</v>
      </c>
      <c r="AA14" s="12">
        <v>0</v>
      </c>
      <c r="AB14" s="12">
        <v>7</v>
      </c>
      <c r="AC14" s="16"/>
      <c r="AD14" s="16"/>
      <c r="AE14" s="7"/>
      <c r="AF14" s="8">
        <v>2</v>
      </c>
      <c r="AG14" s="12">
        <v>0</v>
      </c>
      <c r="AH14" s="12">
        <v>1</v>
      </c>
      <c r="AI14" s="12">
        <v>0</v>
      </c>
      <c r="AJ14" s="12">
        <v>0</v>
      </c>
      <c r="AK14" s="12">
        <v>6</v>
      </c>
    </row>
    <row r="15" spans="1:37" x14ac:dyDescent="0.25">
      <c r="A15" s="41"/>
      <c r="B15" s="42">
        <v>3</v>
      </c>
      <c r="C15" s="161">
        <v>3</v>
      </c>
      <c r="D15" s="161">
        <v>1</v>
      </c>
      <c r="E15" s="161">
        <v>1</v>
      </c>
      <c r="F15" s="161">
        <v>0</v>
      </c>
      <c r="G15" s="161">
        <v>2</v>
      </c>
      <c r="H15" s="160"/>
      <c r="I15" s="31"/>
      <c r="L15" s="41"/>
      <c r="M15" s="42">
        <v>3</v>
      </c>
      <c r="N15" s="38">
        <v>2</v>
      </c>
      <c r="O15" s="38">
        <v>1</v>
      </c>
      <c r="P15" s="38">
        <v>0</v>
      </c>
      <c r="Q15" s="38">
        <v>0</v>
      </c>
      <c r="R15" s="38">
        <v>7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3</v>
      </c>
      <c r="AC15" s="16"/>
      <c r="AD15" s="16"/>
      <c r="AE15" s="9"/>
      <c r="AF15" s="10">
        <v>3</v>
      </c>
      <c r="AG15" s="12">
        <v>0</v>
      </c>
      <c r="AH15" s="12">
        <v>1</v>
      </c>
      <c r="AI15" s="12">
        <v>0</v>
      </c>
      <c r="AJ15" s="12">
        <v>1</v>
      </c>
      <c r="AK15" s="12">
        <v>7</v>
      </c>
    </row>
    <row r="16" spans="1:37" x14ac:dyDescent="0.25">
      <c r="A16" s="30" t="s">
        <v>5</v>
      </c>
      <c r="B16" s="30"/>
      <c r="C16" s="43">
        <f t="shared" ref="C16:G16" si="2">SUM(C13:C15)</f>
        <v>6</v>
      </c>
      <c r="D16" s="44">
        <f t="shared" si="2"/>
        <v>1</v>
      </c>
      <c r="E16" s="44">
        <f t="shared" si="2"/>
        <v>3</v>
      </c>
      <c r="F16" s="44">
        <f t="shared" si="2"/>
        <v>0</v>
      </c>
      <c r="G16" s="45">
        <f t="shared" si="2"/>
        <v>17</v>
      </c>
      <c r="H16" s="160">
        <f>SUM(C16:G16)</f>
        <v>27</v>
      </c>
      <c r="I16" s="31">
        <f>SUM(S16)</f>
        <v>32</v>
      </c>
      <c r="J16">
        <f>SUM(T16)</f>
        <v>29</v>
      </c>
      <c r="K16" s="8">
        <f>SUM(U16)</f>
        <v>31</v>
      </c>
      <c r="L16" s="30" t="s">
        <v>5</v>
      </c>
      <c r="M16" s="30"/>
      <c r="N16" s="43">
        <f t="shared" ref="N16:R16" si="3">SUM(N13:N15)</f>
        <v>2</v>
      </c>
      <c r="O16" s="44">
        <f t="shared" si="3"/>
        <v>1</v>
      </c>
      <c r="P16" s="44">
        <f t="shared" si="3"/>
        <v>3</v>
      </c>
      <c r="Q16" s="44">
        <f t="shared" si="3"/>
        <v>0</v>
      </c>
      <c r="R16" s="45">
        <f t="shared" si="3"/>
        <v>26</v>
      </c>
      <c r="S16" s="31">
        <f>SUM(N16:R16)</f>
        <v>32</v>
      </c>
      <c r="T16">
        <v>29</v>
      </c>
      <c r="U16">
        <v>31</v>
      </c>
      <c r="V16" s="7" t="s">
        <v>5</v>
      </c>
      <c r="X16" s="13">
        <f>SUM(X13:X15)</f>
        <v>0</v>
      </c>
      <c r="Y16" s="14">
        <f>SUM(Y13:Y15)</f>
        <v>3</v>
      </c>
      <c r="Z16" s="14">
        <f>SUM(Z13:Z15)</f>
        <v>0</v>
      </c>
      <c r="AA16" s="14">
        <f>SUM(AA13:AA15)</f>
        <v>0</v>
      </c>
      <c r="AB16" s="15">
        <f>SUM(AB13:AB15)</f>
        <v>26</v>
      </c>
      <c r="AC16" s="16">
        <f>SUM(X16:AB16)</f>
        <v>29</v>
      </c>
      <c r="AD16" s="16">
        <v>31</v>
      </c>
      <c r="AE16" t="s">
        <v>5</v>
      </c>
      <c r="AG16" s="13">
        <f>SUM(AG13:AG15)</f>
        <v>0</v>
      </c>
      <c r="AH16" s="14">
        <f>SUM(AH13:AH15)</f>
        <v>3</v>
      </c>
      <c r="AI16" s="14">
        <f>SUM(AI13:AI15)</f>
        <v>0</v>
      </c>
      <c r="AJ16" s="14">
        <f>SUM(AJ13:AJ15)</f>
        <v>1</v>
      </c>
      <c r="AK16" s="15">
        <f>SUM(AK13:AK15)</f>
        <v>27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9</v>
      </c>
      <c r="D19" s="186">
        <f>SUM(D16)+D8</f>
        <v>3</v>
      </c>
      <c r="E19" s="178">
        <f t="shared" ref="E19:G19" si="4">SUM(E16)+E8</f>
        <v>6</v>
      </c>
      <c r="F19" s="169">
        <f t="shared" si="4"/>
        <v>2</v>
      </c>
      <c r="G19" s="169">
        <f t="shared" si="4"/>
        <v>24</v>
      </c>
      <c r="H19" s="166">
        <f>SUM(H16)+H8</f>
        <v>44</v>
      </c>
      <c r="I19" s="167">
        <f>SUM(S19)</f>
        <v>50</v>
      </c>
      <c r="J19">
        <f>SUM(T19)</f>
        <v>45</v>
      </c>
      <c r="K19" s="8">
        <f>SUM(U19)</f>
        <v>51</v>
      </c>
      <c r="L19" s="46" t="s">
        <v>5</v>
      </c>
      <c r="M19" s="46"/>
      <c r="N19" s="110">
        <f>SUM(N16)+N8</f>
        <v>4</v>
      </c>
      <c r="O19" s="111">
        <f>SUM(O16)+O8</f>
        <v>2</v>
      </c>
      <c r="P19" s="112">
        <f t="shared" ref="P19:R19" si="5">SUM(P16)+P8</f>
        <v>5</v>
      </c>
      <c r="Q19" s="46">
        <f t="shared" si="5"/>
        <v>1</v>
      </c>
      <c r="R19" s="46">
        <f t="shared" si="5"/>
        <v>38</v>
      </c>
      <c r="S19" s="31">
        <f>SUM(S16)+S8</f>
        <v>50</v>
      </c>
      <c r="T19">
        <v>45</v>
      </c>
      <c r="U19">
        <v>51</v>
      </c>
      <c r="X19" s="113">
        <f>SUM(X16)+X8</f>
        <v>1</v>
      </c>
      <c r="Y19" s="114">
        <f>SUM(Y16)+Y8</f>
        <v>6</v>
      </c>
      <c r="Z19" s="115">
        <f>SUM(Z16)+Z8</f>
        <v>2</v>
      </c>
      <c r="AA19" s="16"/>
      <c r="AB19" s="16"/>
      <c r="AC19" s="16">
        <f>SUM(AC16)+AC8</f>
        <v>45</v>
      </c>
      <c r="AD19" s="16">
        <f>SUM(AD16)+AD8</f>
        <v>51</v>
      </c>
    </row>
    <row r="20" spans="1:30" x14ac:dyDescent="0.25">
      <c r="A20" s="177" t="s">
        <v>451</v>
      </c>
      <c r="B20" s="181">
        <v>2012</v>
      </c>
      <c r="C20" s="170">
        <f>SUM(N19)</f>
        <v>4</v>
      </c>
      <c r="D20" s="171">
        <f>SUM(O19)</f>
        <v>2</v>
      </c>
      <c r="E20" s="172">
        <f>SUM(P19)</f>
        <v>5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6</v>
      </c>
      <c r="E21" s="175">
        <f>SUM(Z19)</f>
        <v>2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6</v>
      </c>
      <c r="P23" s="50">
        <v>7</v>
      </c>
      <c r="Q23" s="50">
        <f>SUM(N23:P23)</f>
        <v>14</v>
      </c>
      <c r="R23" s="30"/>
      <c r="S23" s="107"/>
      <c r="V23" s="7" t="s">
        <v>457</v>
      </c>
      <c r="X23" s="26">
        <v>2</v>
      </c>
      <c r="Y23" s="26">
        <v>8</v>
      </c>
      <c r="Z23" s="26">
        <v>4</v>
      </c>
      <c r="AA23" s="26">
        <f>SUM(X23:Z23)</f>
        <v>14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2</v>
      </c>
      <c r="D25" s="162">
        <v>5</v>
      </c>
      <c r="E25" s="162">
        <v>3</v>
      </c>
      <c r="F25" s="162">
        <f>SUM(C25:E25)</f>
        <v>10</v>
      </c>
      <c r="G25" s="30"/>
      <c r="H25" s="162">
        <f>SUM(F25)</f>
        <v>10</v>
      </c>
      <c r="I25" s="50">
        <f>SUM(Q23)</f>
        <v>14</v>
      </c>
      <c r="J25" s="26">
        <f>SUM(AA23)</f>
        <v>14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378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378</v>
      </c>
      <c r="O1" s="30"/>
      <c r="P1" s="30"/>
      <c r="Q1" s="30"/>
      <c r="R1" s="30"/>
      <c r="S1" s="31"/>
      <c r="V1" s="117" t="s">
        <v>347</v>
      </c>
      <c r="W1" s="109"/>
      <c r="X1" s="137" t="s">
        <v>378</v>
      </c>
      <c r="Y1" s="118"/>
      <c r="AE1" s="16" t="s">
        <v>6</v>
      </c>
      <c r="AF1" s="16"/>
      <c r="AG1" t="s">
        <v>378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0</v>
      </c>
      <c r="S8" s="31">
        <f>SUM(N8:R8)</f>
        <v>0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1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1</v>
      </c>
      <c r="Z15" s="12">
        <v>1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0</v>
      </c>
      <c r="E16" s="44">
        <f t="shared" si="2"/>
        <v>0</v>
      </c>
      <c r="F16" s="44">
        <f t="shared" si="2"/>
        <v>0</v>
      </c>
      <c r="G16" s="45">
        <f t="shared" si="2"/>
        <v>0</v>
      </c>
      <c r="H16" s="160">
        <f>SUM(C16:G16)</f>
        <v>0</v>
      </c>
      <c r="I16" s="31">
        <f>SUM(S16)</f>
        <v>2</v>
      </c>
      <c r="J16">
        <f>SUM(T16)</f>
        <v>2</v>
      </c>
      <c r="K16" s="8">
        <f>SUM(U16)</f>
        <v>0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0</v>
      </c>
      <c r="P16" s="44">
        <f t="shared" si="3"/>
        <v>1</v>
      </c>
      <c r="Q16" s="44">
        <f t="shared" si="3"/>
        <v>0</v>
      </c>
      <c r="R16" s="45">
        <f t="shared" si="3"/>
        <v>1</v>
      </c>
      <c r="S16" s="31">
        <f>SUM(N16:R16)</f>
        <v>2</v>
      </c>
      <c r="T16">
        <v>2</v>
      </c>
      <c r="U16">
        <v>0</v>
      </c>
      <c r="V16" s="7" t="s">
        <v>5</v>
      </c>
      <c r="X16" s="13">
        <f>SUM(X13:X15)</f>
        <v>0</v>
      </c>
      <c r="Y16" s="14">
        <f>SUM(Y13:Y15)</f>
        <v>1</v>
      </c>
      <c r="Z16" s="14">
        <f>SUM(Z13:Z15)</f>
        <v>1</v>
      </c>
      <c r="AA16" s="14">
        <f>SUM(AA13:AA15)</f>
        <v>0</v>
      </c>
      <c r="AB16" s="15">
        <f>SUM(AB13:AB15)</f>
        <v>0</v>
      </c>
      <c r="AC16" s="16">
        <f>SUM(X16:AB16)</f>
        <v>2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0</v>
      </c>
      <c r="D19" s="186">
        <f>SUM(D16)+D8</f>
        <v>0</v>
      </c>
      <c r="E19" s="178">
        <f t="shared" ref="E19:G19" si="4">SUM(E16)+E8</f>
        <v>0</v>
      </c>
      <c r="F19" s="169">
        <f t="shared" si="4"/>
        <v>0</v>
      </c>
      <c r="G19" s="169">
        <f t="shared" si="4"/>
        <v>0</v>
      </c>
      <c r="H19" s="166">
        <f>SUM(H16)+H8</f>
        <v>0</v>
      </c>
      <c r="I19" s="167">
        <f>SUM(S19)</f>
        <v>2</v>
      </c>
      <c r="J19">
        <f>SUM(T19)</f>
        <v>2</v>
      </c>
      <c r="K19" s="8">
        <f>SUM(U19)</f>
        <v>0</v>
      </c>
      <c r="L19" s="46" t="s">
        <v>5</v>
      </c>
      <c r="M19" s="46"/>
      <c r="N19" s="110">
        <f>SUM(N16)+N8</f>
        <v>0</v>
      </c>
      <c r="O19" s="111">
        <f>SUM(O16)+O8</f>
        <v>0</v>
      </c>
      <c r="P19" s="112">
        <f t="shared" ref="P19:R19" si="5">SUM(P16)+P8</f>
        <v>1</v>
      </c>
      <c r="Q19" s="46">
        <f t="shared" si="5"/>
        <v>0</v>
      </c>
      <c r="R19" s="46">
        <f t="shared" si="5"/>
        <v>1</v>
      </c>
      <c r="S19" s="31">
        <f>SUM(S16)+S8</f>
        <v>2</v>
      </c>
      <c r="T19">
        <v>2</v>
      </c>
      <c r="U19">
        <v>0</v>
      </c>
      <c r="X19" s="113">
        <f t="shared" ref="X19:AB19" si="6">SUM(X16)+X8</f>
        <v>0</v>
      </c>
      <c r="Y19" s="114">
        <f t="shared" si="6"/>
        <v>1</v>
      </c>
      <c r="Z19" s="115">
        <f t="shared" si="6"/>
        <v>1</v>
      </c>
      <c r="AA19" s="16">
        <f t="shared" si="6"/>
        <v>0</v>
      </c>
      <c r="AB19" s="16">
        <f t="shared" si="6"/>
        <v>0</v>
      </c>
      <c r="AC19" s="16">
        <f>SUM(AC16)+AC8</f>
        <v>2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U20" t="s">
        <v>405</v>
      </c>
      <c r="AD20" t="s">
        <v>405</v>
      </c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1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1</v>
      </c>
      <c r="Q23" s="50">
        <f>SUM(N23:P23)</f>
        <v>1</v>
      </c>
      <c r="R23" s="30"/>
      <c r="S23" s="107"/>
      <c r="V23" s="7" t="s">
        <v>457</v>
      </c>
      <c r="X23" s="26">
        <v>0</v>
      </c>
      <c r="Y23" s="26">
        <v>1</v>
      </c>
      <c r="Z23" s="26">
        <v>0</v>
      </c>
      <c r="AA23" s="26">
        <f>SUM(X23:Z23)</f>
        <v>1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1</v>
      </c>
      <c r="F25" s="162">
        <f>SUM(C25:E25)</f>
        <v>1</v>
      </c>
      <c r="G25" s="30"/>
      <c r="H25" s="162">
        <f>SUM(F25)</f>
        <v>1</v>
      </c>
      <c r="I25" s="50">
        <f>SUM(Q23)</f>
        <v>1</v>
      </c>
      <c r="J25" s="26">
        <f>SUM(AA23)</f>
        <v>1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0" sqref="G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74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74</v>
      </c>
      <c r="O1" s="30"/>
      <c r="P1" s="30"/>
      <c r="Q1" s="30"/>
      <c r="R1" s="30"/>
      <c r="S1" s="31"/>
      <c r="V1" s="117" t="s">
        <v>347</v>
      </c>
      <c r="W1" s="109"/>
      <c r="X1" s="137" t="s">
        <v>74</v>
      </c>
      <c r="Y1" s="118"/>
      <c r="AE1" s="16" t="s">
        <v>6</v>
      </c>
      <c r="AF1" s="16"/>
      <c r="AG1" t="s">
        <v>74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2</v>
      </c>
      <c r="D5" s="161">
        <v>2</v>
      </c>
      <c r="E5" s="161">
        <v>0</v>
      </c>
      <c r="F5" s="161">
        <v>1</v>
      </c>
      <c r="G5" s="161">
        <v>2</v>
      </c>
      <c r="H5" s="160"/>
      <c r="I5" s="31"/>
      <c r="L5" s="32" t="s">
        <v>2</v>
      </c>
      <c r="M5" s="34">
        <v>1</v>
      </c>
      <c r="N5" s="38">
        <v>4</v>
      </c>
      <c r="O5" s="38">
        <v>1</v>
      </c>
      <c r="P5" s="38">
        <v>2</v>
      </c>
      <c r="Q5" s="38">
        <v>1</v>
      </c>
      <c r="R5" s="38">
        <v>0</v>
      </c>
      <c r="S5" s="31"/>
      <c r="V5" s="1" t="s">
        <v>2</v>
      </c>
      <c r="W5" s="3">
        <v>1</v>
      </c>
      <c r="X5" s="12">
        <v>1</v>
      </c>
      <c r="Y5" s="12">
        <v>0</v>
      </c>
      <c r="Z5" s="12">
        <v>2</v>
      </c>
      <c r="AA5" s="12">
        <v>1</v>
      </c>
      <c r="AB5" s="12">
        <v>1</v>
      </c>
      <c r="AC5" s="16"/>
      <c r="AD5" s="16"/>
      <c r="AE5" s="1" t="s">
        <v>2</v>
      </c>
      <c r="AF5" s="3">
        <v>1</v>
      </c>
      <c r="AG5" s="12">
        <v>0</v>
      </c>
      <c r="AH5" s="12">
        <v>2</v>
      </c>
      <c r="AI5" s="12">
        <v>1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1</v>
      </c>
      <c r="E6" s="161">
        <v>0</v>
      </c>
      <c r="F6" s="161">
        <v>1</v>
      </c>
      <c r="G6" s="161">
        <v>1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4</v>
      </c>
      <c r="Y6" s="12">
        <v>0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0</v>
      </c>
      <c r="D7" s="161">
        <v>1</v>
      </c>
      <c r="E7" s="161">
        <v>0</v>
      </c>
      <c r="F7" s="161">
        <v>0</v>
      </c>
      <c r="G7" s="161">
        <v>2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1</v>
      </c>
      <c r="Y7" s="12">
        <v>1</v>
      </c>
      <c r="Z7" s="12">
        <v>0</v>
      </c>
      <c r="AA7" s="12">
        <v>1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2</v>
      </c>
      <c r="AI7" s="12">
        <v>1</v>
      </c>
      <c r="AJ7" s="12">
        <v>2</v>
      </c>
      <c r="AK7" s="12">
        <v>1</v>
      </c>
    </row>
    <row r="8" spans="1:37" x14ac:dyDescent="0.25">
      <c r="A8" s="30" t="s">
        <v>5</v>
      </c>
      <c r="B8" s="30"/>
      <c r="C8" s="43">
        <f>SUM(C5:C7)</f>
        <v>3</v>
      </c>
      <c r="D8" s="44">
        <f t="shared" ref="D8:G8" si="0">SUM(D5:D7)</f>
        <v>4</v>
      </c>
      <c r="E8" s="44">
        <f t="shared" si="0"/>
        <v>0</v>
      </c>
      <c r="F8" s="44">
        <f t="shared" si="0"/>
        <v>2</v>
      </c>
      <c r="G8" s="45">
        <f t="shared" si="0"/>
        <v>5</v>
      </c>
      <c r="H8" s="160">
        <f>SUM(C8:G8)</f>
        <v>14</v>
      </c>
      <c r="I8" s="31">
        <f>SUM(S8)</f>
        <v>9</v>
      </c>
      <c r="J8">
        <f>SUM(T8)</f>
        <v>14</v>
      </c>
      <c r="K8" s="8">
        <f>SUM(U8)</f>
        <v>10</v>
      </c>
      <c r="L8" s="30" t="s">
        <v>5</v>
      </c>
      <c r="M8" s="30"/>
      <c r="N8" s="43">
        <f>SUM(N5:N7)</f>
        <v>5</v>
      </c>
      <c r="O8" s="44">
        <f t="shared" ref="O8:R8" si="1">SUM(O5:O7)</f>
        <v>1</v>
      </c>
      <c r="P8" s="44">
        <f t="shared" si="1"/>
        <v>2</v>
      </c>
      <c r="Q8" s="44">
        <f t="shared" si="1"/>
        <v>1</v>
      </c>
      <c r="R8" s="45">
        <f t="shared" si="1"/>
        <v>0</v>
      </c>
      <c r="S8" s="31">
        <f>SUM(N8:R8)</f>
        <v>9</v>
      </c>
      <c r="T8">
        <v>14</v>
      </c>
      <c r="U8">
        <v>10</v>
      </c>
      <c r="V8" s="7" t="s">
        <v>5</v>
      </c>
      <c r="X8" s="13">
        <f>SUM(X5:X7)</f>
        <v>6</v>
      </c>
      <c r="Y8" s="14">
        <f>SUM(Y5:Y7)</f>
        <v>1</v>
      </c>
      <c r="Z8" s="14">
        <f>SUM(Z5:Z7)</f>
        <v>2</v>
      </c>
      <c r="AA8" s="14">
        <f>SUM(AA5:AA7)</f>
        <v>2</v>
      </c>
      <c r="AB8" s="15">
        <f>SUM(AB5:AB7)</f>
        <v>3</v>
      </c>
      <c r="AC8" s="16">
        <f>SUM(X8:AB8)</f>
        <v>14</v>
      </c>
      <c r="AD8" s="16">
        <v>10</v>
      </c>
      <c r="AE8" t="s">
        <v>5</v>
      </c>
      <c r="AG8" s="13">
        <f>SUM(AG5:AG7)</f>
        <v>0</v>
      </c>
      <c r="AH8" s="14">
        <f>SUM(AH5:AH7)</f>
        <v>4</v>
      </c>
      <c r="AI8" s="14">
        <f>SUM(AI5:AI7)</f>
        <v>2</v>
      </c>
      <c r="AJ8" s="14">
        <f>SUM(AJ5:AJ7)</f>
        <v>2</v>
      </c>
      <c r="AK8" s="15">
        <f>SUM(AK5:AK7)</f>
        <v>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3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1</v>
      </c>
      <c r="P13" s="38">
        <v>1</v>
      </c>
      <c r="Q13" s="38">
        <v>1</v>
      </c>
      <c r="R13" s="38">
        <v>1</v>
      </c>
      <c r="S13" s="31"/>
      <c r="V13" s="1" t="s">
        <v>2</v>
      </c>
      <c r="W13" s="3">
        <v>1</v>
      </c>
      <c r="X13" s="12">
        <v>0</v>
      </c>
      <c r="Y13" s="12">
        <v>1</v>
      </c>
      <c r="Z13" s="12">
        <v>2</v>
      </c>
      <c r="AA13" s="12">
        <v>1</v>
      </c>
      <c r="AB13" s="12">
        <v>0</v>
      </c>
      <c r="AC13" s="16"/>
      <c r="AD13" s="16"/>
      <c r="AE13" s="1" t="s">
        <v>2</v>
      </c>
      <c r="AF13" s="3">
        <v>1</v>
      </c>
      <c r="AG13" s="12">
        <v>1</v>
      </c>
      <c r="AH13" s="12">
        <v>1</v>
      </c>
      <c r="AI13" s="12">
        <v>1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1</v>
      </c>
      <c r="D14" s="161">
        <v>1</v>
      </c>
      <c r="E14" s="161">
        <v>1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2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1</v>
      </c>
      <c r="Y14" s="12">
        <v>0</v>
      </c>
      <c r="Z14" s="12">
        <v>0</v>
      </c>
      <c r="AA14" s="12">
        <v>1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1</v>
      </c>
      <c r="AK14" s="12">
        <v>3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1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1</v>
      </c>
      <c r="O15" s="38">
        <v>2</v>
      </c>
      <c r="P15" s="38">
        <v>0</v>
      </c>
      <c r="Q15" s="38">
        <v>1</v>
      </c>
      <c r="R15" s="38">
        <v>0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0</v>
      </c>
      <c r="AB15" s="12">
        <v>4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1</v>
      </c>
      <c r="AJ15" s="12">
        <v>1</v>
      </c>
      <c r="AK15" s="12">
        <v>2</v>
      </c>
    </row>
    <row r="16" spans="1:37" x14ac:dyDescent="0.25">
      <c r="A16" s="30" t="s">
        <v>5</v>
      </c>
      <c r="B16" s="30"/>
      <c r="C16" s="43">
        <f t="shared" ref="C16:G16" si="2">SUM(C13:C15)</f>
        <v>2</v>
      </c>
      <c r="D16" s="44">
        <f t="shared" si="2"/>
        <v>1</v>
      </c>
      <c r="E16" s="44">
        <f t="shared" si="2"/>
        <v>2</v>
      </c>
      <c r="F16" s="44">
        <f t="shared" si="2"/>
        <v>3</v>
      </c>
      <c r="G16" s="45">
        <f t="shared" si="2"/>
        <v>1</v>
      </c>
      <c r="H16" s="160">
        <f>SUM(C16:G16)</f>
        <v>9</v>
      </c>
      <c r="I16" s="31">
        <f>SUM(S16)</f>
        <v>10</v>
      </c>
      <c r="J16">
        <f>SUM(T16)</f>
        <v>11</v>
      </c>
      <c r="K16" s="8">
        <f>SUM(U16)</f>
        <v>11</v>
      </c>
      <c r="L16" s="30" t="s">
        <v>5</v>
      </c>
      <c r="M16" s="30"/>
      <c r="N16" s="43">
        <f t="shared" ref="N16:R16" si="3">SUM(N13:N15)</f>
        <v>3</v>
      </c>
      <c r="O16" s="44">
        <f t="shared" si="3"/>
        <v>3</v>
      </c>
      <c r="P16" s="44">
        <f t="shared" si="3"/>
        <v>1</v>
      </c>
      <c r="Q16" s="44">
        <f t="shared" si="3"/>
        <v>2</v>
      </c>
      <c r="R16" s="45">
        <f t="shared" si="3"/>
        <v>1</v>
      </c>
      <c r="S16" s="31">
        <f>SUM(N16:R16)</f>
        <v>10</v>
      </c>
      <c r="T16">
        <v>11</v>
      </c>
      <c r="U16">
        <v>11</v>
      </c>
      <c r="V16" s="7" t="s">
        <v>5</v>
      </c>
      <c r="X16" s="13">
        <f>SUM(X13:X15)</f>
        <v>1</v>
      </c>
      <c r="Y16" s="14">
        <f>SUM(Y13:Y15)</f>
        <v>2</v>
      </c>
      <c r="Z16" s="14">
        <f>SUM(Z13:Z15)</f>
        <v>2</v>
      </c>
      <c r="AA16" s="14">
        <f>SUM(AA13:AA15)</f>
        <v>2</v>
      </c>
      <c r="AB16" s="15">
        <f>SUM(AB13:AB15)</f>
        <v>4</v>
      </c>
      <c r="AC16" s="16">
        <f>SUM(X16:AB16)</f>
        <v>11</v>
      </c>
      <c r="AD16" s="16">
        <v>11</v>
      </c>
      <c r="AE16" t="s">
        <v>5</v>
      </c>
      <c r="AG16" s="13">
        <f>SUM(AG13:AG15)</f>
        <v>1</v>
      </c>
      <c r="AH16" s="14">
        <f>SUM(AH13:AH15)</f>
        <v>1</v>
      </c>
      <c r="AI16" s="14">
        <f>SUM(AI13:AI15)</f>
        <v>2</v>
      </c>
      <c r="AJ16" s="14">
        <f>SUM(AJ13:AJ15)</f>
        <v>2</v>
      </c>
      <c r="AK16" s="15">
        <f>SUM(AK13:AK15)</f>
        <v>5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5</v>
      </c>
      <c r="D19" s="186">
        <f>SUM(D16)+D8</f>
        <v>5</v>
      </c>
      <c r="E19" s="178">
        <f t="shared" ref="E19:G19" si="4">SUM(E16)+E8</f>
        <v>2</v>
      </c>
      <c r="F19" s="169">
        <f t="shared" si="4"/>
        <v>5</v>
      </c>
      <c r="G19" s="169">
        <f t="shared" si="4"/>
        <v>6</v>
      </c>
      <c r="H19" s="166">
        <f>SUM(H16)+H8</f>
        <v>23</v>
      </c>
      <c r="I19" s="167">
        <f>SUM(S19)</f>
        <v>19</v>
      </c>
      <c r="J19">
        <f>SUM(T19)</f>
        <v>25</v>
      </c>
      <c r="K19" s="8">
        <f>SUM(U19)</f>
        <v>21</v>
      </c>
      <c r="L19" s="46" t="s">
        <v>5</v>
      </c>
      <c r="M19" s="46"/>
      <c r="N19" s="110">
        <f>SUM(N16)+N8</f>
        <v>8</v>
      </c>
      <c r="O19" s="111">
        <f>SUM(O16)+O8</f>
        <v>4</v>
      </c>
      <c r="P19" s="112">
        <f t="shared" ref="P19:R19" si="5">SUM(P16)+P8</f>
        <v>3</v>
      </c>
      <c r="Q19" s="46">
        <f t="shared" si="5"/>
        <v>3</v>
      </c>
      <c r="R19" s="46">
        <f t="shared" si="5"/>
        <v>1</v>
      </c>
      <c r="S19" s="31">
        <f>SUM(S16)+S8</f>
        <v>19</v>
      </c>
      <c r="T19">
        <v>25</v>
      </c>
      <c r="U19">
        <v>21</v>
      </c>
      <c r="X19" s="113">
        <f t="shared" ref="X19:AB19" si="6">SUM(X16)+X8</f>
        <v>7</v>
      </c>
      <c r="Y19" s="114">
        <f t="shared" si="6"/>
        <v>3</v>
      </c>
      <c r="Z19" s="115">
        <f t="shared" si="6"/>
        <v>4</v>
      </c>
      <c r="AA19" s="16">
        <f t="shared" si="6"/>
        <v>4</v>
      </c>
      <c r="AB19" s="16">
        <f t="shared" si="6"/>
        <v>7</v>
      </c>
      <c r="AC19" s="16">
        <f>SUM(AC16)+AC8</f>
        <v>25</v>
      </c>
      <c r="AD19" s="16">
        <f>SUM(AD16)+AD8</f>
        <v>21</v>
      </c>
    </row>
    <row r="20" spans="1:30" x14ac:dyDescent="0.25">
      <c r="A20" s="177" t="s">
        <v>451</v>
      </c>
      <c r="B20" s="181">
        <v>2012</v>
      </c>
      <c r="C20" s="170">
        <f>SUM(N19)</f>
        <v>8</v>
      </c>
      <c r="D20" s="171">
        <f>SUM(O19)</f>
        <v>4</v>
      </c>
      <c r="E20" s="172">
        <f>SUM(P19)</f>
        <v>3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7</v>
      </c>
      <c r="D21" s="174">
        <f>SUM(Y19)</f>
        <v>3</v>
      </c>
      <c r="E21" s="175">
        <f>SUM(Z19)</f>
        <v>4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21</v>
      </c>
      <c r="O23" s="50">
        <v>12</v>
      </c>
      <c r="P23" s="50">
        <v>7</v>
      </c>
      <c r="Q23" s="50">
        <f>SUM(N23:P23)</f>
        <v>40</v>
      </c>
      <c r="R23" s="30"/>
      <c r="S23" s="107"/>
      <c r="V23" s="7" t="s">
        <v>457</v>
      </c>
      <c r="X23" s="26">
        <v>18</v>
      </c>
      <c r="Y23" s="26">
        <v>12</v>
      </c>
      <c r="Z23" s="26">
        <v>12</v>
      </c>
      <c r="AA23" s="26">
        <f>SUM(X23:Z23)</f>
        <v>42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17</v>
      </c>
      <c r="D25" s="162">
        <v>22</v>
      </c>
      <c r="E25" s="162">
        <v>5</v>
      </c>
      <c r="F25" s="162">
        <f>SUM(C25:E25)</f>
        <v>44</v>
      </c>
      <c r="G25" s="30"/>
      <c r="H25" s="162">
        <f>SUM(F25)</f>
        <v>44</v>
      </c>
      <c r="I25" s="50">
        <f>SUM(Q23)</f>
        <v>40</v>
      </c>
      <c r="J25" s="26">
        <f>SUM(AA23)</f>
        <v>42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I21" sqref="I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493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493</v>
      </c>
      <c r="O1" s="30"/>
      <c r="P1" s="30"/>
      <c r="Q1" s="30"/>
      <c r="R1" s="30"/>
      <c r="S1" s="31"/>
      <c r="V1" s="117" t="s">
        <v>347</v>
      </c>
      <c r="W1" s="109"/>
      <c r="X1" s="137" t="s">
        <v>493</v>
      </c>
      <c r="Y1" s="118"/>
      <c r="AE1" s="16" t="s">
        <v>6</v>
      </c>
      <c r="AF1" s="16"/>
      <c r="AG1" t="s">
        <v>494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1</v>
      </c>
      <c r="H8" s="160">
        <f>SUM(C8:G8)</f>
        <v>1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1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1</v>
      </c>
      <c r="I16" s="31">
        <f>SUM(S16)</f>
        <v>0</v>
      </c>
      <c r="J16">
        <f>SUM(T16)</f>
        <v>1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1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1</v>
      </c>
      <c r="AC16" s="16">
        <f>SUM(X16:AB16)</f>
        <v>1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2</v>
      </c>
      <c r="H19" s="166">
        <f t="shared" si="0"/>
        <v>2</v>
      </c>
      <c r="I19" s="167">
        <f>SUM(S19)</f>
        <v>0</v>
      </c>
      <c r="J19">
        <f>SUM(T19)</f>
        <v>1</v>
      </c>
      <c r="K19" s="8">
        <f>SUM(U19)</f>
        <v>0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0</v>
      </c>
      <c r="T19">
        <v>1</v>
      </c>
      <c r="U19">
        <v>0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1</v>
      </c>
      <c r="AC19" s="16">
        <f>SUM(AC16)+AC8</f>
        <v>1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0</v>
      </c>
      <c r="P23" s="50">
        <v>0</v>
      </c>
      <c r="Q23" s="50">
        <f>SUM(N23:P23)</f>
        <v>1</v>
      </c>
      <c r="R23" s="30"/>
      <c r="S23" s="107"/>
      <c r="V23" s="7" t="s">
        <v>457</v>
      </c>
      <c r="X23" s="26">
        <v>0</v>
      </c>
      <c r="Y23" s="26">
        <v>1</v>
      </c>
      <c r="Z23" s="26">
        <v>0</v>
      </c>
      <c r="AA23" s="26">
        <f>SUM(X23:Z23)</f>
        <v>1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3</v>
      </c>
      <c r="D25" s="162">
        <v>0</v>
      </c>
      <c r="E25" s="162">
        <v>0</v>
      </c>
      <c r="F25" s="162">
        <f>SUM(C25:E25)</f>
        <v>3</v>
      </c>
      <c r="G25" s="30"/>
      <c r="H25" s="162">
        <f>SUM(F25)</f>
        <v>3</v>
      </c>
      <c r="I25" s="50">
        <f>SUM(Q23)</f>
        <v>1</v>
      </c>
      <c r="J25" s="26">
        <f>SUM(AA23)</f>
        <v>1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0" sqref="G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142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142</v>
      </c>
      <c r="O1" s="30"/>
      <c r="P1" s="30"/>
      <c r="Q1" s="30"/>
      <c r="R1" s="30"/>
      <c r="S1" s="31"/>
      <c r="V1" s="117" t="s">
        <v>347</v>
      </c>
      <c r="W1" s="109"/>
      <c r="X1" s="137" t="s">
        <v>142</v>
      </c>
      <c r="Y1" s="118"/>
      <c r="AE1" s="16" t="s">
        <v>6</v>
      </c>
      <c r="AF1" s="16"/>
      <c r="AG1" t="s">
        <v>142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1</v>
      </c>
      <c r="O7" s="38">
        <v>0</v>
      </c>
      <c r="P7" s="38">
        <v>0</v>
      </c>
      <c r="Q7" s="38">
        <v>0</v>
      </c>
      <c r="R7" s="38">
        <v>2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1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1</v>
      </c>
      <c r="I8" s="31">
        <f>SUM(S8)</f>
        <v>3</v>
      </c>
      <c r="J8">
        <f>SUM(T8)</f>
        <v>0</v>
      </c>
      <c r="K8" s="8">
        <f>SUM(U8)</f>
        <v>2</v>
      </c>
      <c r="L8" s="30" t="s">
        <v>5</v>
      </c>
      <c r="M8" s="30"/>
      <c r="N8" s="43">
        <f>SUM(N5:N7)</f>
        <v>1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2</v>
      </c>
      <c r="S8" s="31">
        <f>SUM(N8:R8)</f>
        <v>3</v>
      </c>
      <c r="T8">
        <v>0</v>
      </c>
      <c r="U8">
        <v>2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2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1</v>
      </c>
      <c r="AJ8" s="14">
        <f>SUM(AJ5:AJ7)</f>
        <v>0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1</v>
      </c>
      <c r="R13" s="38">
        <v>1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1</v>
      </c>
      <c r="AA13" s="12">
        <v>0</v>
      </c>
      <c r="AB13" s="12">
        <v>1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1</v>
      </c>
      <c r="AJ13" s="12">
        <v>0</v>
      </c>
      <c r="AK13" s="12">
        <v>2</v>
      </c>
    </row>
    <row r="14" spans="1:37" x14ac:dyDescent="0.25">
      <c r="A14" s="39"/>
      <c r="B14" s="40">
        <v>2</v>
      </c>
      <c r="C14" s="161">
        <v>1</v>
      </c>
      <c r="D14" s="161">
        <v>0</v>
      </c>
      <c r="E14" s="161">
        <v>0</v>
      </c>
      <c r="F14" s="161">
        <v>0</v>
      </c>
      <c r="G14" s="161">
        <v>2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2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4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3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2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>SUM(C13:C15)</f>
        <v>1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4</v>
      </c>
      <c r="H16" s="160">
        <f>SUM(C16:G16)</f>
        <v>5</v>
      </c>
      <c r="I16" s="31">
        <f>SUM(S16)</f>
        <v>6</v>
      </c>
      <c r="J16">
        <f>SUM(T16)</f>
        <v>7</v>
      </c>
      <c r="K16" s="8">
        <f>SUM(U16)</f>
        <v>7</v>
      </c>
      <c r="L16" s="30" t="s">
        <v>5</v>
      </c>
      <c r="M16" s="30"/>
      <c r="N16" s="43">
        <f>SUM(N13:N15)</f>
        <v>1</v>
      </c>
      <c r="O16" s="44">
        <f>SUM(O13:O15)</f>
        <v>0</v>
      </c>
      <c r="P16" s="44">
        <f>SUM(P13:P15)</f>
        <v>0</v>
      </c>
      <c r="Q16" s="44">
        <f>SUM(Q13:Q15)</f>
        <v>1</v>
      </c>
      <c r="R16" s="45">
        <f>SUM(R13:R15)</f>
        <v>4</v>
      </c>
      <c r="S16" s="31">
        <f>SUM(N16:R16)</f>
        <v>6</v>
      </c>
      <c r="T16">
        <v>7</v>
      </c>
      <c r="U16">
        <v>7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1</v>
      </c>
      <c r="AA16" s="14">
        <f>SUM(AA13:AA15)</f>
        <v>0</v>
      </c>
      <c r="AB16" s="15">
        <f>SUM(AB13:AB15)</f>
        <v>6</v>
      </c>
      <c r="AC16" s="16">
        <f>SUM(X16:AB16)</f>
        <v>7</v>
      </c>
      <c r="AD16" s="16">
        <v>7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1</v>
      </c>
      <c r="AJ16" s="14">
        <f>SUM(AJ13:AJ15)</f>
        <v>0</v>
      </c>
      <c r="AK16" s="15">
        <f>SUM(AK13:AK15)</f>
        <v>6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2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4</v>
      </c>
      <c r="H19" s="166">
        <f t="shared" si="0"/>
        <v>6</v>
      </c>
      <c r="I19" s="167">
        <f>SUM(S19)</f>
        <v>9</v>
      </c>
      <c r="J19">
        <f>SUM(T19)</f>
        <v>7</v>
      </c>
      <c r="K19" s="8">
        <f>SUM(U19)</f>
        <v>9</v>
      </c>
      <c r="L19" s="46" t="s">
        <v>5</v>
      </c>
      <c r="M19" s="46"/>
      <c r="N19" s="110">
        <f t="shared" ref="N19:S19" si="1">SUM(N16)+N8</f>
        <v>2</v>
      </c>
      <c r="O19" s="111">
        <f t="shared" si="1"/>
        <v>0</v>
      </c>
      <c r="P19" s="112">
        <f t="shared" si="1"/>
        <v>0</v>
      </c>
      <c r="Q19" s="46">
        <f t="shared" si="1"/>
        <v>1</v>
      </c>
      <c r="R19" s="46">
        <f t="shared" si="1"/>
        <v>6</v>
      </c>
      <c r="S19" s="31">
        <f t="shared" si="1"/>
        <v>9</v>
      </c>
      <c r="T19">
        <v>7</v>
      </c>
      <c r="U19">
        <v>9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1</v>
      </c>
      <c r="AA19" s="16">
        <f t="shared" si="2"/>
        <v>0</v>
      </c>
      <c r="AB19" s="16">
        <f t="shared" si="2"/>
        <v>6</v>
      </c>
      <c r="AC19" s="16">
        <f>SUM(AC16)+AC8</f>
        <v>7</v>
      </c>
      <c r="AD19" s="16">
        <f>SUM(AD16)+AD8</f>
        <v>9</v>
      </c>
    </row>
    <row r="20" spans="1:30" x14ac:dyDescent="0.25">
      <c r="A20" s="177" t="s">
        <v>451</v>
      </c>
      <c r="B20" s="181">
        <v>2012</v>
      </c>
      <c r="C20" s="170">
        <f>SUM(N19)</f>
        <v>2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1</v>
      </c>
      <c r="Q23" s="50">
        <f>SUM(N23:P23)</f>
        <v>1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0</v>
      </c>
      <c r="E25" s="162">
        <v>0</v>
      </c>
      <c r="F25" s="162">
        <f>SUM(C25:E25)</f>
        <v>1</v>
      </c>
      <c r="G25" s="30"/>
      <c r="H25" s="162">
        <f>SUM(F25)</f>
        <v>1</v>
      </c>
      <c r="I25" s="50">
        <f>SUM(Q23)</f>
        <v>1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149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149</v>
      </c>
      <c r="O1" s="30"/>
      <c r="P1" s="30"/>
      <c r="Q1" s="30"/>
      <c r="R1" s="30"/>
      <c r="S1" s="31"/>
      <c r="V1" s="117" t="s">
        <v>347</v>
      </c>
      <c r="W1" s="109"/>
      <c r="X1" s="137" t="s">
        <v>149</v>
      </c>
      <c r="Y1" s="118"/>
      <c r="AE1" s="16" t="s">
        <v>6</v>
      </c>
      <c r="AF1" s="16"/>
      <c r="AG1" t="s">
        <v>149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1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1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0</v>
      </c>
      <c r="E8" s="44">
        <f>SUM(E5:E7)</f>
        <v>1</v>
      </c>
      <c r="F8" s="44">
        <f>SUM(F5:F7)</f>
        <v>0</v>
      </c>
      <c r="G8" s="45">
        <f>SUM(G5:G7)</f>
        <v>1</v>
      </c>
      <c r="H8" s="160">
        <f>SUM(C8:G8)</f>
        <v>3</v>
      </c>
      <c r="I8" s="31">
        <f>SUM(S8)</f>
        <v>2</v>
      </c>
      <c r="J8">
        <f>SUM(T8)</f>
        <v>0</v>
      </c>
      <c r="K8" s="8">
        <f>SUM(U8)</f>
        <v>2</v>
      </c>
      <c r="L8" s="30" t="s">
        <v>5</v>
      </c>
      <c r="M8" s="30"/>
      <c r="N8" s="43">
        <f>SUM(N5:N7)</f>
        <v>1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1</v>
      </c>
      <c r="S8" s="31">
        <f>SUM(N8:R8)</f>
        <v>2</v>
      </c>
      <c r="T8">
        <v>0</v>
      </c>
      <c r="U8">
        <v>2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2</v>
      </c>
      <c r="AE8" t="s">
        <v>5</v>
      </c>
      <c r="AG8" s="13">
        <f>SUM(AG5:AG7)</f>
        <v>1</v>
      </c>
      <c r="AH8" s="14">
        <f>SUM(AH5:AH7)</f>
        <v>0</v>
      </c>
      <c r="AI8" s="14">
        <f>SUM(AI5:AI7)</f>
        <v>1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1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1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1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1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1</v>
      </c>
      <c r="I16" s="31">
        <f>SUM(S16)</f>
        <v>1</v>
      </c>
      <c r="J16">
        <f>SUM(T16)</f>
        <v>1</v>
      </c>
      <c r="K16" s="8">
        <f>SUM(U16)</f>
        <v>1</v>
      </c>
      <c r="L16" s="30" t="s">
        <v>5</v>
      </c>
      <c r="M16" s="30"/>
      <c r="N16" s="43">
        <f>SUM(N13:N15)</f>
        <v>1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1</v>
      </c>
      <c r="T16">
        <v>1</v>
      </c>
      <c r="U16">
        <v>1</v>
      </c>
      <c r="V16" s="7" t="s">
        <v>5</v>
      </c>
      <c r="X16" s="13">
        <f>SUM(X13:X15)</f>
        <v>0</v>
      </c>
      <c r="Y16" s="14">
        <f>SUM(Y13:Y15)</f>
        <v>1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1</v>
      </c>
      <c r="AD16" s="16">
        <v>1</v>
      </c>
      <c r="AE16" t="s">
        <v>5</v>
      </c>
      <c r="AG16" s="13">
        <f>SUM(AG13:AG15)</f>
        <v>0</v>
      </c>
      <c r="AH16" s="14">
        <f>SUM(AH13:AH15)</f>
        <v>1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2</v>
      </c>
      <c r="D19" s="186">
        <f t="shared" si="0"/>
        <v>0</v>
      </c>
      <c r="E19" s="178">
        <f t="shared" si="0"/>
        <v>1</v>
      </c>
      <c r="F19" s="169">
        <f t="shared" si="0"/>
        <v>0</v>
      </c>
      <c r="G19" s="169">
        <f t="shared" si="0"/>
        <v>1</v>
      </c>
      <c r="H19" s="166">
        <f t="shared" si="0"/>
        <v>4</v>
      </c>
      <c r="I19" s="167">
        <f>SUM(S19)</f>
        <v>3</v>
      </c>
      <c r="J19">
        <f>SUM(T19)</f>
        <v>1</v>
      </c>
      <c r="K19" s="8">
        <f>SUM(U19)</f>
        <v>3</v>
      </c>
      <c r="L19" s="46" t="s">
        <v>5</v>
      </c>
      <c r="M19" s="46"/>
      <c r="N19" s="110">
        <f t="shared" ref="N19:S19" si="1">SUM(N16)+N8</f>
        <v>2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1</v>
      </c>
      <c r="S19" s="31">
        <f t="shared" si="1"/>
        <v>3</v>
      </c>
      <c r="T19">
        <v>1</v>
      </c>
      <c r="U19">
        <v>3</v>
      </c>
      <c r="X19" s="113">
        <f t="shared" ref="X19:AB19" si="2">SUM(X16)+X8</f>
        <v>0</v>
      </c>
      <c r="Y19" s="114">
        <f t="shared" si="2"/>
        <v>1</v>
      </c>
      <c r="Z19" s="115">
        <f t="shared" si="2"/>
        <v>0</v>
      </c>
      <c r="AA19" s="16">
        <f t="shared" si="2"/>
        <v>0</v>
      </c>
      <c r="AB19" s="16">
        <f t="shared" si="2"/>
        <v>0</v>
      </c>
      <c r="AC19" s="16">
        <f>SUM(AC16)+AC8</f>
        <v>1</v>
      </c>
      <c r="AD19" s="16">
        <f>SUM(AD16)+AD8</f>
        <v>3</v>
      </c>
    </row>
    <row r="20" spans="1:30" x14ac:dyDescent="0.25">
      <c r="A20" s="177" t="s">
        <v>451</v>
      </c>
      <c r="B20" s="181">
        <v>2012</v>
      </c>
      <c r="C20" s="170">
        <f>SUM(N19)</f>
        <v>2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1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1</v>
      </c>
      <c r="Y23" s="26">
        <v>0</v>
      </c>
      <c r="Z23" s="26">
        <v>4</v>
      </c>
      <c r="AA23" s="26">
        <f>SUM(X23:Z23)</f>
        <v>5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7</v>
      </c>
      <c r="D25" s="162">
        <v>6</v>
      </c>
      <c r="E25" s="162">
        <v>0</v>
      </c>
      <c r="F25" s="162">
        <f>SUM(C25:E25)</f>
        <v>13</v>
      </c>
      <c r="G25" s="30"/>
      <c r="H25" s="162">
        <f>SUM(F25)</f>
        <v>13</v>
      </c>
      <c r="I25" s="50">
        <f>SUM(Q23)</f>
        <v>0</v>
      </c>
      <c r="J25" s="26">
        <f>SUM(AA23)</f>
        <v>5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151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151</v>
      </c>
      <c r="O1" s="30"/>
      <c r="P1" s="30"/>
      <c r="Q1" s="30"/>
      <c r="R1" s="30"/>
      <c r="S1" s="31"/>
      <c r="V1" s="117" t="s">
        <v>347</v>
      </c>
      <c r="W1" s="109"/>
      <c r="X1" s="137" t="s">
        <v>151</v>
      </c>
      <c r="Y1" s="118"/>
      <c r="AE1" s="16" t="s">
        <v>6</v>
      </c>
      <c r="AF1" s="16"/>
      <c r="AG1" t="s">
        <v>151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1</v>
      </c>
      <c r="G5" s="161">
        <v>0</v>
      </c>
      <c r="H5" s="160"/>
      <c r="I5" s="31"/>
      <c r="L5" s="32" t="s">
        <v>2</v>
      </c>
      <c r="M5" s="34">
        <v>1</v>
      </c>
      <c r="N5" s="38">
        <v>2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1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1</v>
      </c>
      <c r="Y6" s="12">
        <v>0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2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1</v>
      </c>
      <c r="E8" s="44">
        <f>SUM(E5:E7)</f>
        <v>0</v>
      </c>
      <c r="F8" s="44">
        <f>SUM(F5:F7)</f>
        <v>1</v>
      </c>
      <c r="G8" s="45">
        <f>SUM(G5:G7)</f>
        <v>1</v>
      </c>
      <c r="H8" s="160">
        <f>SUM(C8:G8)</f>
        <v>3</v>
      </c>
      <c r="I8" s="31">
        <f>SUM(S8)</f>
        <v>3</v>
      </c>
      <c r="J8">
        <f>SUM(T8)</f>
        <v>2</v>
      </c>
      <c r="K8" s="8">
        <f>SUM(U8)</f>
        <v>2</v>
      </c>
      <c r="L8" s="30" t="s">
        <v>5</v>
      </c>
      <c r="M8" s="30"/>
      <c r="N8" s="43">
        <f>SUM(N5:N7)</f>
        <v>2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1</v>
      </c>
      <c r="S8" s="31">
        <f>SUM(N8:R8)</f>
        <v>3</v>
      </c>
      <c r="T8">
        <v>2</v>
      </c>
      <c r="U8">
        <v>2</v>
      </c>
      <c r="V8" s="7" t="s">
        <v>5</v>
      </c>
      <c r="X8" s="13">
        <f>SUM(X5:X7)</f>
        <v>1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2</v>
      </c>
      <c r="AD8" s="16">
        <v>2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1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1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1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5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4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8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9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2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5</v>
      </c>
    </row>
    <row r="16" spans="1:37" x14ac:dyDescent="0.25">
      <c r="A16" s="30" t="s">
        <v>5</v>
      </c>
      <c r="B16" s="30"/>
      <c r="C16" s="43">
        <f>SUM(C13:C15)</f>
        <v>1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6</v>
      </c>
      <c r="H16" s="160">
        <f>SUM(C16:G16)</f>
        <v>7</v>
      </c>
      <c r="I16" s="31">
        <f>SUM(S16)</f>
        <v>7</v>
      </c>
      <c r="J16">
        <f>SUM(T16)</f>
        <v>10</v>
      </c>
      <c r="K16" s="8">
        <f>SUM(U16)</f>
        <v>15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1</v>
      </c>
      <c r="Q16" s="44">
        <f>SUM(Q13:Q15)</f>
        <v>0</v>
      </c>
      <c r="R16" s="45">
        <f>SUM(R13:R15)</f>
        <v>6</v>
      </c>
      <c r="S16" s="31">
        <f>SUM(N16:R16)</f>
        <v>7</v>
      </c>
      <c r="T16">
        <v>10</v>
      </c>
      <c r="U16">
        <v>15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1</v>
      </c>
      <c r="AA16" s="14">
        <f>SUM(AA13:AA15)</f>
        <v>0</v>
      </c>
      <c r="AB16" s="15">
        <f>SUM(AB13:AB15)</f>
        <v>9</v>
      </c>
      <c r="AC16" s="16">
        <f>SUM(X16:AB16)</f>
        <v>10</v>
      </c>
      <c r="AD16" s="16">
        <v>15</v>
      </c>
      <c r="AE16" t="s">
        <v>5</v>
      </c>
      <c r="AG16" s="13">
        <f>SUM(AG13:AG15)</f>
        <v>0</v>
      </c>
      <c r="AH16" s="14">
        <f>SUM(AH13:AH15)</f>
        <v>1</v>
      </c>
      <c r="AI16" s="14">
        <f>SUM(AI13:AI15)</f>
        <v>0</v>
      </c>
      <c r="AJ16" s="14">
        <f>SUM(AJ13:AJ15)</f>
        <v>0</v>
      </c>
      <c r="AK16" s="15">
        <f>SUM(AK13:AK15)</f>
        <v>14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1</v>
      </c>
      <c r="E19" s="178">
        <f t="shared" si="0"/>
        <v>0</v>
      </c>
      <c r="F19" s="169">
        <f t="shared" si="0"/>
        <v>1</v>
      </c>
      <c r="G19" s="169">
        <f t="shared" si="0"/>
        <v>7</v>
      </c>
      <c r="H19" s="166">
        <f t="shared" si="0"/>
        <v>10</v>
      </c>
      <c r="I19" s="167">
        <f>SUM(S19)</f>
        <v>10</v>
      </c>
      <c r="J19">
        <f>SUM(T19)</f>
        <v>12</v>
      </c>
      <c r="K19" s="8">
        <f>SUM(U19)</f>
        <v>17</v>
      </c>
      <c r="L19" s="46" t="s">
        <v>5</v>
      </c>
      <c r="M19" s="46"/>
      <c r="N19" s="110">
        <f t="shared" ref="N19:S19" si="1">SUM(N16)+N8</f>
        <v>2</v>
      </c>
      <c r="O19" s="111">
        <f t="shared" si="1"/>
        <v>0</v>
      </c>
      <c r="P19" s="112">
        <f t="shared" si="1"/>
        <v>1</v>
      </c>
      <c r="Q19" s="46">
        <f t="shared" si="1"/>
        <v>0</v>
      </c>
      <c r="R19" s="46">
        <f t="shared" si="1"/>
        <v>7</v>
      </c>
      <c r="S19" s="31">
        <f t="shared" si="1"/>
        <v>10</v>
      </c>
      <c r="T19">
        <v>12</v>
      </c>
      <c r="U19">
        <v>17</v>
      </c>
      <c r="X19" s="113">
        <f t="shared" ref="X19:AB19" si="2">SUM(X16)+X8</f>
        <v>1</v>
      </c>
      <c r="Y19" s="114">
        <f t="shared" si="2"/>
        <v>0</v>
      </c>
      <c r="Z19" s="115">
        <f t="shared" si="2"/>
        <v>1</v>
      </c>
      <c r="AA19" s="16">
        <f t="shared" si="2"/>
        <v>0</v>
      </c>
      <c r="AB19" s="16">
        <f t="shared" si="2"/>
        <v>10</v>
      </c>
      <c r="AC19" s="16">
        <f>SUM(AC16)+AC8</f>
        <v>12</v>
      </c>
      <c r="AD19" s="16">
        <f>SUM(AD16)+AD8</f>
        <v>17</v>
      </c>
    </row>
    <row r="20" spans="1:30" x14ac:dyDescent="0.25">
      <c r="A20" s="177" t="s">
        <v>451</v>
      </c>
      <c r="B20" s="181">
        <v>2012</v>
      </c>
      <c r="C20" s="170">
        <f>SUM(N19)</f>
        <v>2</v>
      </c>
      <c r="D20" s="171">
        <f>SUM(O19)</f>
        <v>0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0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1</v>
      </c>
      <c r="P23" s="50">
        <v>1</v>
      </c>
      <c r="Q23" s="50">
        <f>SUM(N23:P23)</f>
        <v>3</v>
      </c>
      <c r="R23" s="30"/>
      <c r="S23" s="107"/>
      <c r="V23" s="7" t="s">
        <v>457</v>
      </c>
      <c r="X23" s="26">
        <v>0</v>
      </c>
      <c r="Y23" s="26">
        <v>0</v>
      </c>
      <c r="Z23" s="26">
        <v>1</v>
      </c>
      <c r="AA23" s="26">
        <f>SUM(X23:Z23)</f>
        <v>1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2</v>
      </c>
      <c r="E25" s="162">
        <v>0</v>
      </c>
      <c r="F25" s="162">
        <f>SUM(C25:E25)</f>
        <v>2</v>
      </c>
      <c r="G25" s="30"/>
      <c r="H25" s="162">
        <f>SUM(F25)</f>
        <v>2</v>
      </c>
      <c r="I25" s="50">
        <f>SUM(Q23)</f>
        <v>3</v>
      </c>
      <c r="J25" s="26">
        <f>SUM(AA23)</f>
        <v>1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158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158</v>
      </c>
      <c r="O1" s="30"/>
      <c r="P1" s="30"/>
      <c r="Q1" s="30"/>
      <c r="R1" s="30"/>
      <c r="S1" s="31"/>
      <c r="V1" s="117" t="s">
        <v>347</v>
      </c>
      <c r="W1" s="109"/>
      <c r="X1" s="137" t="s">
        <v>158</v>
      </c>
      <c r="Y1" s="118"/>
      <c r="AE1" s="16" t="s">
        <v>6</v>
      </c>
      <c r="AF1" s="16"/>
      <c r="AG1" t="s">
        <v>158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2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1</v>
      </c>
      <c r="P6" s="38">
        <v>1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2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1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2</v>
      </c>
      <c r="F8" s="44">
        <f>SUM(F5:F7)</f>
        <v>0</v>
      </c>
      <c r="G8" s="45">
        <f>SUM(G5:G7)</f>
        <v>0</v>
      </c>
      <c r="H8" s="160">
        <f>SUM(C8:G8)</f>
        <v>2</v>
      </c>
      <c r="I8" s="31">
        <f>SUM(S8)</f>
        <v>2</v>
      </c>
      <c r="J8">
        <f>SUM(T8)</f>
        <v>2</v>
      </c>
      <c r="K8" s="8">
        <f>SUM(U8)</f>
        <v>2</v>
      </c>
      <c r="L8" s="30" t="s">
        <v>5</v>
      </c>
      <c r="M8" s="30"/>
      <c r="N8" s="43">
        <f>SUM(N5:N7)</f>
        <v>0</v>
      </c>
      <c r="O8" s="44">
        <f>SUM(O5:O7)</f>
        <v>1</v>
      </c>
      <c r="P8" s="44">
        <f>SUM(P5:P7)</f>
        <v>1</v>
      </c>
      <c r="Q8" s="44">
        <f>SUM(Q5:Q7)</f>
        <v>0</v>
      </c>
      <c r="R8" s="45">
        <f>SUM(R5:R7)</f>
        <v>0</v>
      </c>
      <c r="S8" s="31">
        <f>SUM(N8:R8)</f>
        <v>2</v>
      </c>
      <c r="T8">
        <v>2</v>
      </c>
      <c r="U8">
        <v>2</v>
      </c>
      <c r="V8" s="7" t="s">
        <v>5</v>
      </c>
      <c r="X8" s="13">
        <f>SUM(X5:X7)</f>
        <v>0</v>
      </c>
      <c r="Y8" s="14">
        <f>SUM(Y5:Y7)</f>
        <v>2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2</v>
      </c>
      <c r="AD8" s="16">
        <v>2</v>
      </c>
      <c r="AE8" t="s">
        <v>5</v>
      </c>
      <c r="AG8" s="13">
        <f>SUM(AG5:AG7)</f>
        <v>1</v>
      </c>
      <c r="AH8" s="14">
        <f>SUM(AH5:AH7)</f>
        <v>1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0</v>
      </c>
      <c r="E13" s="161">
        <v>1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1</v>
      </c>
      <c r="O13" s="38">
        <v>1</v>
      </c>
      <c r="P13" s="38">
        <v>1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2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1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1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1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2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0</v>
      </c>
      <c r="Q15" s="38">
        <v>1</v>
      </c>
      <c r="R15" s="38">
        <v>1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3</v>
      </c>
      <c r="AJ15" s="12">
        <v>1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3</v>
      </c>
      <c r="D16" s="44">
        <f>SUM(D13:D15)</f>
        <v>0</v>
      </c>
      <c r="E16" s="44">
        <f>SUM(E13:E15)</f>
        <v>2</v>
      </c>
      <c r="F16" s="44">
        <f>SUM(F13:F15)</f>
        <v>0</v>
      </c>
      <c r="G16" s="45">
        <f>SUM(G13:G15)</f>
        <v>1</v>
      </c>
      <c r="H16" s="160">
        <f>SUM(C16:G16)</f>
        <v>6</v>
      </c>
      <c r="I16" s="31">
        <f>SUM(S16)</f>
        <v>6</v>
      </c>
      <c r="J16">
        <f>SUM(T16)</f>
        <v>3</v>
      </c>
      <c r="K16" s="8">
        <f>SUM(U16)</f>
        <v>7</v>
      </c>
      <c r="L16" s="30" t="s">
        <v>5</v>
      </c>
      <c r="M16" s="30"/>
      <c r="N16" s="43">
        <f>SUM(N13:N15)</f>
        <v>1</v>
      </c>
      <c r="O16" s="44">
        <f>SUM(O13:O15)</f>
        <v>2</v>
      </c>
      <c r="P16" s="44">
        <f>SUM(P13:P15)</f>
        <v>1</v>
      </c>
      <c r="Q16" s="44">
        <f>SUM(Q13:Q15)</f>
        <v>1</v>
      </c>
      <c r="R16" s="45">
        <f>SUM(R13:R15)</f>
        <v>1</v>
      </c>
      <c r="S16" s="31">
        <f>SUM(N16:R16)</f>
        <v>6</v>
      </c>
      <c r="T16">
        <v>3</v>
      </c>
      <c r="U16">
        <v>7</v>
      </c>
      <c r="V16" s="7" t="s">
        <v>5</v>
      </c>
      <c r="X16" s="13">
        <f>SUM(X13:X15)</f>
        <v>0</v>
      </c>
      <c r="Y16" s="14">
        <f>SUM(Y13:Y15)</f>
        <v>3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3</v>
      </c>
      <c r="AD16" s="16">
        <v>7</v>
      </c>
      <c r="AE16" t="s">
        <v>5</v>
      </c>
      <c r="AG16" s="13">
        <f>SUM(AG13:AG15)</f>
        <v>2</v>
      </c>
      <c r="AH16" s="14">
        <f>SUM(AH13:AH15)</f>
        <v>1</v>
      </c>
      <c r="AI16" s="14">
        <f>SUM(AI13:AI15)</f>
        <v>3</v>
      </c>
      <c r="AJ16" s="14">
        <f>SUM(AJ13:AJ15)</f>
        <v>1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3</v>
      </c>
      <c r="D19" s="186">
        <f t="shared" si="0"/>
        <v>0</v>
      </c>
      <c r="E19" s="178">
        <f t="shared" si="0"/>
        <v>4</v>
      </c>
      <c r="F19" s="169">
        <f t="shared" si="0"/>
        <v>0</v>
      </c>
      <c r="G19" s="169">
        <f t="shared" si="0"/>
        <v>1</v>
      </c>
      <c r="H19" s="166">
        <f t="shared" si="0"/>
        <v>8</v>
      </c>
      <c r="I19" s="167">
        <f>SUM(S19)</f>
        <v>8</v>
      </c>
      <c r="J19">
        <f>SUM(T19)</f>
        <v>5</v>
      </c>
      <c r="K19" s="8">
        <f>SUM(U19)</f>
        <v>9</v>
      </c>
      <c r="L19" s="46" t="s">
        <v>5</v>
      </c>
      <c r="M19" s="46"/>
      <c r="N19" s="110">
        <f t="shared" ref="N19:S19" si="1">SUM(N16)+N8</f>
        <v>1</v>
      </c>
      <c r="O19" s="111">
        <f t="shared" si="1"/>
        <v>3</v>
      </c>
      <c r="P19" s="112">
        <f t="shared" si="1"/>
        <v>2</v>
      </c>
      <c r="Q19" s="46">
        <f t="shared" si="1"/>
        <v>1</v>
      </c>
      <c r="R19" s="46">
        <f t="shared" si="1"/>
        <v>1</v>
      </c>
      <c r="S19" s="31">
        <f t="shared" si="1"/>
        <v>8</v>
      </c>
      <c r="T19">
        <v>5</v>
      </c>
      <c r="U19">
        <v>9</v>
      </c>
      <c r="X19" s="113">
        <f t="shared" ref="X19:AB19" si="2">SUM(X16)+X8</f>
        <v>0</v>
      </c>
      <c r="Y19" s="114">
        <f t="shared" si="2"/>
        <v>5</v>
      </c>
      <c r="Z19" s="115">
        <f t="shared" si="2"/>
        <v>0</v>
      </c>
      <c r="AA19" s="16">
        <f t="shared" si="2"/>
        <v>0</v>
      </c>
      <c r="AB19" s="16">
        <f t="shared" si="2"/>
        <v>0</v>
      </c>
      <c r="AC19" s="16">
        <f>SUM(AC16)+AC8</f>
        <v>5</v>
      </c>
      <c r="AD19" s="16">
        <f>SUM(AD16)+AD8</f>
        <v>9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3</v>
      </c>
      <c r="E20" s="172">
        <f>SUM(P19)</f>
        <v>2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5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2</v>
      </c>
      <c r="O23" s="50">
        <v>2</v>
      </c>
      <c r="P23" s="50">
        <v>2</v>
      </c>
      <c r="Q23" s="50">
        <f>SUM(N23:P23)</f>
        <v>6</v>
      </c>
      <c r="R23" s="30"/>
      <c r="S23" s="107"/>
      <c r="V23" s="7" t="s">
        <v>457</v>
      </c>
      <c r="X23" s="26">
        <v>1</v>
      </c>
      <c r="Y23" s="26">
        <v>1</v>
      </c>
      <c r="Z23" s="26">
        <v>3</v>
      </c>
      <c r="AA23" s="26">
        <f>SUM(X23:Z23)</f>
        <v>5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2</v>
      </c>
      <c r="E25" s="162">
        <v>2</v>
      </c>
      <c r="F25" s="162">
        <f>SUM(C25:E25)</f>
        <v>5</v>
      </c>
      <c r="G25" s="30"/>
      <c r="H25" s="162">
        <f>SUM(F25)</f>
        <v>5</v>
      </c>
      <c r="I25" s="50">
        <f>SUM(Q23)</f>
        <v>6</v>
      </c>
      <c r="J25" s="26">
        <f>SUM(AA23)</f>
        <v>5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1" sqref="G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403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403</v>
      </c>
      <c r="O1" s="30"/>
      <c r="P1" s="30"/>
      <c r="Q1" s="30"/>
      <c r="R1" s="30"/>
      <c r="S1" s="31"/>
      <c r="V1" s="117" t="s">
        <v>347</v>
      </c>
      <c r="W1" s="109"/>
      <c r="X1" s="137" t="s">
        <v>403</v>
      </c>
      <c r="Y1" s="118"/>
      <c r="AE1" s="16" t="s">
        <v>6</v>
      </c>
      <c r="AF1" s="16"/>
      <c r="AG1" t="s">
        <v>403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1</v>
      </c>
      <c r="H8" s="160">
        <f>SUM(C8:G8)</f>
        <v>1</v>
      </c>
      <c r="I8" s="31">
        <f>SUM(S8)</f>
        <v>1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1</v>
      </c>
      <c r="S8" s="31">
        <f>SUM(N8:R8)</f>
        <v>1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2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1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1</v>
      </c>
      <c r="Y15" s="12">
        <v>0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2</v>
      </c>
      <c r="H16" s="160">
        <f>SUM(C16:G16)</f>
        <v>2</v>
      </c>
      <c r="I16" s="31">
        <f>SUM(S16)</f>
        <v>3</v>
      </c>
      <c r="J16">
        <f>SUM(T16)</f>
        <v>3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3</v>
      </c>
      <c r="S16" s="31">
        <f>SUM(N16:R16)</f>
        <v>3</v>
      </c>
      <c r="T16">
        <v>3</v>
      </c>
      <c r="U16">
        <v>0</v>
      </c>
      <c r="V16" s="7" t="s">
        <v>5</v>
      </c>
      <c r="X16" s="13">
        <f>SUM(X13:X15)</f>
        <v>1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2</v>
      </c>
      <c r="AC16" s="16">
        <f>SUM(X16:AB16)</f>
        <v>3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3</v>
      </c>
      <c r="H19" s="166">
        <f t="shared" si="0"/>
        <v>3</v>
      </c>
      <c r="I19" s="167">
        <f>SUM(S19)</f>
        <v>4</v>
      </c>
      <c r="J19">
        <f>SUM(T19)</f>
        <v>3</v>
      </c>
      <c r="K19" s="8">
        <f>SUM(U19)</f>
        <v>0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4</v>
      </c>
      <c r="S19" s="31">
        <f t="shared" si="1"/>
        <v>4</v>
      </c>
      <c r="T19">
        <v>3</v>
      </c>
      <c r="U19">
        <v>0</v>
      </c>
      <c r="X19" s="113">
        <f t="shared" ref="X19:AB19" si="2">SUM(X16)+X8</f>
        <v>1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2</v>
      </c>
      <c r="AC19" s="16">
        <f>SUM(AC16)+AC8</f>
        <v>3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AD20" t="s">
        <v>393</v>
      </c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4</v>
      </c>
      <c r="O23" s="50">
        <v>3</v>
      </c>
      <c r="P23" s="50">
        <v>2</v>
      </c>
      <c r="Q23" s="50">
        <f>SUM(N23:P23)</f>
        <v>9</v>
      </c>
      <c r="R23" s="30"/>
      <c r="S23" s="107"/>
      <c r="V23" s="7" t="s">
        <v>457</v>
      </c>
      <c r="X23" s="26">
        <v>6</v>
      </c>
      <c r="Y23" s="26">
        <v>3</v>
      </c>
      <c r="Z23" s="26">
        <v>0</v>
      </c>
      <c r="AA23" s="26">
        <f>SUM(X23:Z23)</f>
        <v>9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4</v>
      </c>
      <c r="D25" s="162">
        <v>3</v>
      </c>
      <c r="E25" s="162">
        <v>3</v>
      </c>
      <c r="F25" s="162">
        <f>SUM(C25:E25)</f>
        <v>10</v>
      </c>
      <c r="G25" s="30"/>
      <c r="H25" s="162">
        <f>SUM(F25)</f>
        <v>10</v>
      </c>
      <c r="I25" s="50">
        <f>SUM(Q23)</f>
        <v>9</v>
      </c>
      <c r="J25" s="26">
        <f>SUM(AA23)</f>
        <v>9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16"/>
  <dimension ref="A1:AK29"/>
  <sheetViews>
    <sheetView workbookViewId="0">
      <selection activeCell="B3" sqref="B3"/>
    </sheetView>
  </sheetViews>
  <sheetFormatPr defaultRowHeight="15" x14ac:dyDescent="0.25"/>
  <cols>
    <col min="22" max="22" width="9.140625" style="7"/>
    <col min="24" max="24" width="10.7109375" bestFit="1" customWidth="1"/>
    <col min="25" max="25" width="9.85546875" customWidth="1"/>
    <col min="31" max="31" width="9.140625" style="7"/>
    <col min="280" max="280" width="10.7109375" bestFit="1" customWidth="1"/>
    <col min="281" max="281" width="9.85546875" customWidth="1"/>
    <col min="536" max="536" width="10.7109375" bestFit="1" customWidth="1"/>
    <col min="537" max="537" width="9.85546875" customWidth="1"/>
    <col min="792" max="792" width="10.7109375" bestFit="1" customWidth="1"/>
    <col min="793" max="793" width="9.85546875" customWidth="1"/>
    <col min="1048" max="1048" width="10.7109375" bestFit="1" customWidth="1"/>
    <col min="1049" max="1049" width="9.85546875" customWidth="1"/>
    <col min="1304" max="1304" width="10.7109375" bestFit="1" customWidth="1"/>
    <col min="1305" max="1305" width="9.85546875" customWidth="1"/>
    <col min="1560" max="1560" width="10.7109375" bestFit="1" customWidth="1"/>
    <col min="1561" max="1561" width="9.85546875" customWidth="1"/>
    <col min="1816" max="1816" width="10.7109375" bestFit="1" customWidth="1"/>
    <col min="1817" max="1817" width="9.85546875" customWidth="1"/>
    <col min="2072" max="2072" width="10.7109375" bestFit="1" customWidth="1"/>
    <col min="2073" max="2073" width="9.85546875" customWidth="1"/>
    <col min="2328" max="2328" width="10.7109375" bestFit="1" customWidth="1"/>
    <col min="2329" max="2329" width="9.85546875" customWidth="1"/>
    <col min="2584" max="2584" width="10.7109375" bestFit="1" customWidth="1"/>
    <col min="2585" max="2585" width="9.85546875" customWidth="1"/>
    <col min="2840" max="2840" width="10.7109375" bestFit="1" customWidth="1"/>
    <col min="2841" max="2841" width="9.85546875" customWidth="1"/>
    <col min="3096" max="3096" width="10.7109375" bestFit="1" customWidth="1"/>
    <col min="3097" max="3097" width="9.85546875" customWidth="1"/>
    <col min="3352" max="3352" width="10.7109375" bestFit="1" customWidth="1"/>
    <col min="3353" max="3353" width="9.85546875" customWidth="1"/>
    <col min="3608" max="3608" width="10.7109375" bestFit="1" customWidth="1"/>
    <col min="3609" max="3609" width="9.85546875" customWidth="1"/>
    <col min="3864" max="3864" width="10.7109375" bestFit="1" customWidth="1"/>
    <col min="3865" max="3865" width="9.85546875" customWidth="1"/>
    <col min="4120" max="4120" width="10.7109375" bestFit="1" customWidth="1"/>
    <col min="4121" max="4121" width="9.85546875" customWidth="1"/>
    <col min="4376" max="4376" width="10.7109375" bestFit="1" customWidth="1"/>
    <col min="4377" max="4377" width="9.85546875" customWidth="1"/>
    <col min="4632" max="4632" width="10.7109375" bestFit="1" customWidth="1"/>
    <col min="4633" max="4633" width="9.85546875" customWidth="1"/>
    <col min="4888" max="4888" width="10.7109375" bestFit="1" customWidth="1"/>
    <col min="4889" max="4889" width="9.85546875" customWidth="1"/>
    <col min="5144" max="5144" width="10.7109375" bestFit="1" customWidth="1"/>
    <col min="5145" max="5145" width="9.85546875" customWidth="1"/>
    <col min="5400" max="5400" width="10.7109375" bestFit="1" customWidth="1"/>
    <col min="5401" max="5401" width="9.85546875" customWidth="1"/>
    <col min="5656" max="5656" width="10.7109375" bestFit="1" customWidth="1"/>
    <col min="5657" max="5657" width="9.85546875" customWidth="1"/>
    <col min="5912" max="5912" width="10.7109375" bestFit="1" customWidth="1"/>
    <col min="5913" max="5913" width="9.85546875" customWidth="1"/>
    <col min="6168" max="6168" width="10.7109375" bestFit="1" customWidth="1"/>
    <col min="6169" max="6169" width="9.85546875" customWidth="1"/>
    <col min="6424" max="6424" width="10.7109375" bestFit="1" customWidth="1"/>
    <col min="6425" max="6425" width="9.85546875" customWidth="1"/>
    <col min="6680" max="6680" width="10.7109375" bestFit="1" customWidth="1"/>
    <col min="6681" max="6681" width="9.85546875" customWidth="1"/>
    <col min="6936" max="6936" width="10.7109375" bestFit="1" customWidth="1"/>
    <col min="6937" max="6937" width="9.85546875" customWidth="1"/>
    <col min="7192" max="7192" width="10.7109375" bestFit="1" customWidth="1"/>
    <col min="7193" max="7193" width="9.85546875" customWidth="1"/>
    <col min="7448" max="7448" width="10.7109375" bestFit="1" customWidth="1"/>
    <col min="7449" max="7449" width="9.85546875" customWidth="1"/>
    <col min="7704" max="7704" width="10.7109375" bestFit="1" customWidth="1"/>
    <col min="7705" max="7705" width="9.85546875" customWidth="1"/>
    <col min="7960" max="7960" width="10.7109375" bestFit="1" customWidth="1"/>
    <col min="7961" max="7961" width="9.85546875" customWidth="1"/>
    <col min="8216" max="8216" width="10.7109375" bestFit="1" customWidth="1"/>
    <col min="8217" max="8217" width="9.85546875" customWidth="1"/>
    <col min="8472" max="8472" width="10.7109375" bestFit="1" customWidth="1"/>
    <col min="8473" max="8473" width="9.85546875" customWidth="1"/>
    <col min="8728" max="8728" width="10.7109375" bestFit="1" customWidth="1"/>
    <col min="8729" max="8729" width="9.85546875" customWidth="1"/>
    <col min="8984" max="8984" width="10.7109375" bestFit="1" customWidth="1"/>
    <col min="8985" max="8985" width="9.85546875" customWidth="1"/>
    <col min="9240" max="9240" width="10.7109375" bestFit="1" customWidth="1"/>
    <col min="9241" max="9241" width="9.85546875" customWidth="1"/>
    <col min="9496" max="9496" width="10.7109375" bestFit="1" customWidth="1"/>
    <col min="9497" max="9497" width="9.85546875" customWidth="1"/>
    <col min="9752" max="9752" width="10.7109375" bestFit="1" customWidth="1"/>
    <col min="9753" max="9753" width="9.85546875" customWidth="1"/>
    <col min="10008" max="10008" width="10.7109375" bestFit="1" customWidth="1"/>
    <col min="10009" max="10009" width="9.85546875" customWidth="1"/>
    <col min="10264" max="10264" width="10.7109375" bestFit="1" customWidth="1"/>
    <col min="10265" max="10265" width="9.85546875" customWidth="1"/>
    <col min="10520" max="10520" width="10.7109375" bestFit="1" customWidth="1"/>
    <col min="10521" max="10521" width="9.85546875" customWidth="1"/>
    <col min="10776" max="10776" width="10.7109375" bestFit="1" customWidth="1"/>
    <col min="10777" max="10777" width="9.85546875" customWidth="1"/>
    <col min="11032" max="11032" width="10.7109375" bestFit="1" customWidth="1"/>
    <col min="11033" max="11033" width="9.85546875" customWidth="1"/>
    <col min="11288" max="11288" width="10.7109375" bestFit="1" customWidth="1"/>
    <col min="11289" max="11289" width="9.85546875" customWidth="1"/>
    <col min="11544" max="11544" width="10.7109375" bestFit="1" customWidth="1"/>
    <col min="11545" max="11545" width="9.85546875" customWidth="1"/>
    <col min="11800" max="11800" width="10.7109375" bestFit="1" customWidth="1"/>
    <col min="11801" max="11801" width="9.85546875" customWidth="1"/>
    <col min="12056" max="12056" width="10.7109375" bestFit="1" customWidth="1"/>
    <col min="12057" max="12057" width="9.85546875" customWidth="1"/>
    <col min="12312" max="12312" width="10.7109375" bestFit="1" customWidth="1"/>
    <col min="12313" max="12313" width="9.85546875" customWidth="1"/>
    <col min="12568" max="12568" width="10.7109375" bestFit="1" customWidth="1"/>
    <col min="12569" max="12569" width="9.85546875" customWidth="1"/>
    <col min="12824" max="12824" width="10.7109375" bestFit="1" customWidth="1"/>
    <col min="12825" max="12825" width="9.85546875" customWidth="1"/>
    <col min="13080" max="13080" width="10.7109375" bestFit="1" customWidth="1"/>
    <col min="13081" max="13081" width="9.85546875" customWidth="1"/>
    <col min="13336" max="13336" width="10.7109375" bestFit="1" customWidth="1"/>
    <col min="13337" max="13337" width="9.85546875" customWidth="1"/>
    <col min="13592" max="13592" width="10.7109375" bestFit="1" customWidth="1"/>
    <col min="13593" max="13593" width="9.85546875" customWidth="1"/>
    <col min="13848" max="13848" width="10.7109375" bestFit="1" customWidth="1"/>
    <col min="13849" max="13849" width="9.85546875" customWidth="1"/>
    <col min="14104" max="14104" width="10.7109375" bestFit="1" customWidth="1"/>
    <col min="14105" max="14105" width="9.85546875" customWidth="1"/>
    <col min="14360" max="14360" width="10.7109375" bestFit="1" customWidth="1"/>
    <col min="14361" max="14361" width="9.85546875" customWidth="1"/>
    <col min="14616" max="14616" width="10.7109375" bestFit="1" customWidth="1"/>
    <col min="14617" max="14617" width="9.85546875" customWidth="1"/>
    <col min="14872" max="14872" width="10.7109375" bestFit="1" customWidth="1"/>
    <col min="14873" max="14873" width="9.85546875" customWidth="1"/>
    <col min="15128" max="15128" width="10.7109375" bestFit="1" customWidth="1"/>
    <col min="15129" max="15129" width="9.85546875" customWidth="1"/>
    <col min="15384" max="15384" width="10.7109375" bestFit="1" customWidth="1"/>
    <col min="15385" max="15385" width="9.85546875" customWidth="1"/>
    <col min="15640" max="15640" width="10.7109375" bestFit="1" customWidth="1"/>
    <col min="15641" max="15641" width="9.85546875" customWidth="1"/>
    <col min="15896" max="15896" width="10.7109375" bestFit="1" customWidth="1"/>
    <col min="15897" max="15897" width="9.85546875" customWidth="1"/>
    <col min="16152" max="16152" width="10.7109375" bestFit="1" customWidth="1"/>
    <col min="16153" max="16153" width="9.85546875" customWidth="1"/>
  </cols>
  <sheetData>
    <row r="1" spans="1:37" x14ac:dyDescent="0.25">
      <c r="A1" s="90" t="s">
        <v>651</v>
      </c>
      <c r="B1" s="90"/>
      <c r="C1" s="90"/>
      <c r="L1" s="90" t="s">
        <v>535</v>
      </c>
      <c r="M1" s="90"/>
      <c r="N1" s="90"/>
      <c r="V1" s="87" t="s">
        <v>423</v>
      </c>
      <c r="W1" s="63"/>
      <c r="X1" s="63"/>
      <c r="AD1" s="18"/>
      <c r="AE1" s="88" t="s">
        <v>424</v>
      </c>
      <c r="AF1" s="59"/>
      <c r="AG1" s="59"/>
      <c r="AH1" s="18"/>
      <c r="AI1" s="18"/>
      <c r="AJ1" s="18"/>
      <c r="AK1" s="18"/>
    </row>
    <row r="2" spans="1:37" x14ac:dyDescent="0.25">
      <c r="A2" t="s">
        <v>3</v>
      </c>
      <c r="L2" t="s">
        <v>3</v>
      </c>
      <c r="V2" s="7" t="s">
        <v>3</v>
      </c>
      <c r="AD2" s="18"/>
      <c r="AE2" s="77" t="s">
        <v>3</v>
      </c>
      <c r="AF2" s="22"/>
      <c r="AG2" s="22"/>
      <c r="AH2" s="22"/>
      <c r="AI2" s="22"/>
      <c r="AJ2" s="22"/>
      <c r="AK2" s="22"/>
    </row>
    <row r="3" spans="1:37" x14ac:dyDescent="0.25">
      <c r="C3" s="1" t="s">
        <v>1</v>
      </c>
      <c r="D3" s="2"/>
      <c r="E3" s="2"/>
      <c r="F3" s="2"/>
      <c r="G3" s="3"/>
      <c r="H3" s="188">
        <v>2013</v>
      </c>
      <c r="I3" s="66">
        <v>2012</v>
      </c>
      <c r="J3" s="65">
        <v>2011</v>
      </c>
      <c r="K3" s="68">
        <v>2010</v>
      </c>
      <c r="N3" s="1" t="s">
        <v>1</v>
      </c>
      <c r="O3" s="2"/>
      <c r="P3" s="2"/>
      <c r="Q3" s="2"/>
      <c r="R3" s="3"/>
      <c r="S3" s="66">
        <v>2012</v>
      </c>
      <c r="T3" s="65">
        <v>2011</v>
      </c>
      <c r="U3" s="68">
        <v>2010</v>
      </c>
      <c r="X3" s="1" t="s">
        <v>1</v>
      </c>
      <c r="Y3" s="2"/>
      <c r="Z3" s="2"/>
      <c r="AA3" s="2"/>
      <c r="AB3" s="3"/>
      <c r="AC3" s="65">
        <v>2011</v>
      </c>
      <c r="AD3" s="68">
        <v>2010</v>
      </c>
      <c r="AE3" s="77"/>
      <c r="AF3" s="22"/>
      <c r="AG3" s="70" t="s">
        <v>1</v>
      </c>
      <c r="AH3" s="71"/>
      <c r="AI3" s="71"/>
      <c r="AJ3" s="71"/>
      <c r="AK3" s="72"/>
    </row>
    <row r="4" spans="1:37" x14ac:dyDescent="0.25">
      <c r="C4" s="4" t="s">
        <v>7</v>
      </c>
      <c r="D4" s="5" t="s">
        <v>8</v>
      </c>
      <c r="E4" s="5" t="s">
        <v>9</v>
      </c>
      <c r="F4" s="5" t="s">
        <v>10</v>
      </c>
      <c r="G4" s="6" t="s">
        <v>11</v>
      </c>
      <c r="H4" s="27"/>
      <c r="N4" s="4" t="s">
        <v>7</v>
      </c>
      <c r="O4" s="5" t="s">
        <v>8</v>
      </c>
      <c r="P4" s="5" t="s">
        <v>9</v>
      </c>
      <c r="Q4" s="5" t="s">
        <v>10</v>
      </c>
      <c r="R4" s="6" t="s">
        <v>11</v>
      </c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E4" s="77"/>
      <c r="AF4" s="22"/>
      <c r="AG4" s="73" t="s">
        <v>7</v>
      </c>
      <c r="AH4" s="74" t="s">
        <v>8</v>
      </c>
      <c r="AI4" s="74" t="s">
        <v>9</v>
      </c>
      <c r="AJ4" s="74" t="s">
        <v>10</v>
      </c>
      <c r="AK4" s="75" t="s">
        <v>11</v>
      </c>
    </row>
    <row r="5" spans="1:37" x14ac:dyDescent="0.25">
      <c r="A5" s="1" t="s">
        <v>2</v>
      </c>
      <c r="B5" s="3">
        <v>1</v>
      </c>
      <c r="C5" s="56">
        <f>Lseur1IisVi!C5+Lseur2IlU!C5+Lseur3KR!C5+Lseur4KeKaRa!C5+Lseur5KuoSu!C5+Lseur6LipTa!C5+Lseur7RasPi!C5+Lseur8SaSu!C5+Lseur9SiiRa!C5+Lseur10SonPa!C5+Lseur11TuuSe!C5</f>
        <v>6</v>
      </c>
      <c r="D5" s="56">
        <f>Lseur1IisVi!D5+Lseur2IlU!D5+Lseur3KR!D5+Lseur4KeKaRa!D5+Lseur5KuoSu!D5+Lseur6LipTa!D5+Lseur7RasPi!D5+Lseur8SaSu!D5+Lseur9SiiRa!D5+Lseur10SonPa!D5+Lseur11TuuSe!D5</f>
        <v>2</v>
      </c>
      <c r="E5" s="56">
        <f>Lseur1IisVi!E5+Lseur2IlU!E5+Lseur3KR!E5+Lseur4KeKaRa!E5+Lseur5KuoSu!E5+Lseur6LipTa!E5+Lseur7RasPi!E5+Lseur8SaSu!E5+Lseur9SiiRa!E5+Lseur10SonPa!E5+Lseur11TuuSe!E5</f>
        <v>1</v>
      </c>
      <c r="F5" s="11">
        <f>Lseur1IisVi!F5+Lseur2IlU!F5+Lseur3KR!F5+Lseur4KeKaRa!F5+Lseur5KuoSu!F5+Lseur6LipTa!F5+Lseur7RasPi!F5+Lseur8SaSu!F5+Lseur9SiiRa!F5+Lseur10SonPa!F5+Lseur11TuuSe!F5</f>
        <v>2</v>
      </c>
      <c r="G5" s="11">
        <f>Lseur1IisVi!G5+Lseur2IlU!G5+Lseur3KR!G5+Lseur4KeKaRa!G5+Lseur5KuoSu!G5+Lseur6LipTa!G5+Lseur7RasPi!G5+Lseur8SaSu!G5+Lseur9SiiRa!G5+Lseur10SonPa!G5+Lseur11TuuSe!G5</f>
        <v>6</v>
      </c>
      <c r="H5" s="135"/>
      <c r="L5" s="1" t="s">
        <v>2</v>
      </c>
      <c r="M5" s="3">
        <v>1</v>
      </c>
      <c r="N5" s="56">
        <f>Lseur1IisVi!N5+Lseur2IlU!N5+Lseur3KR!N5+Lseur4KeKaRa!N5+Lseur5KuoSu!N5+Lseur6LipTa!N5+Lseur7RasPi!N5+Lseur8SaSu!N5+Lseur9SiiRa!N5+Lseur10SonPa!N5+Lseur11TuuSe!N5</f>
        <v>7</v>
      </c>
      <c r="O5" s="56">
        <f>Lseur1IisVi!O5+Lseur2IlU!O5+Lseur3KR!O5+Lseur4KeKaRa!O5+Lseur5KuoSu!O5+Lseur6LipTa!O5+Lseur7RasPi!O5+Lseur8SaSu!O5+Lseur9SiiRa!O5+Lseur10SonPa!O5+Lseur11TuuSe!O5</f>
        <v>1</v>
      </c>
      <c r="P5" s="56">
        <f>Lseur1IisVi!P5+Lseur2IlU!P5+Lseur3KR!P5+Lseur4KeKaRa!P5+Lseur5KuoSu!P5+Lseur6LipTa!P5+Lseur7RasPi!P5+Lseur8SaSu!P5+Lseur9SiiRa!P5+Lseur10SonPa!P5+Lseur11TuuSe!P5</f>
        <v>2</v>
      </c>
      <c r="Q5" s="11">
        <f>Lseur1IisVi!Q5+Lseur2IlU!Q5+Lseur3KR!Q5+Lseur4KeKaRa!Q5+Lseur5KuoSu!Q5+Lseur6LipTa!Q5+Lseur7RasPi!Q5+Lseur8SaSu!Q5+Lseur9SiiRa!Q5+Lseur10SonPa!Q5+Lseur11TuuSe!Q5</f>
        <v>1</v>
      </c>
      <c r="R5" s="11">
        <f>Lseur1IisVi!R5+Lseur2IlU!R5+Lseur3KR!R5+Lseur4KeKaRa!R5+Lseur5KuoSu!R5+Lseur6LipTa!R5+Lseur7RasPi!R5+Lseur8SaSu!R5+Lseur9SiiRa!R5+Lseur10SonPa!R5+Lseur11TuuSe!R5</f>
        <v>8</v>
      </c>
      <c r="V5" s="1" t="s">
        <v>2</v>
      </c>
      <c r="W5" s="3">
        <v>1</v>
      </c>
      <c r="X5" s="53">
        <f>Lseur1IisVi!X5+Lseur2IlU!X5+Lseur3KR!X5+Lseur4KeKaRa!X5+Lseur5KuoSu!X5+Lseur7RasPi!X5+Lseur8SaSu!X5+Lseur9SiiRa!X5+Lseur10SonPa!X5+Lseur11TuuSe!X5</f>
        <v>1</v>
      </c>
      <c r="Y5" s="53">
        <f>Lseur1IisVi!Y5+Lseur2IlU!Y5+Lseur3KR!Y5+Lseur4KeKaRa!Y5+Lseur5KuoSu!Y5+Lseur7RasPi!Y5+Lseur8SaSu!Y5+Lseur9SiiRa!Y5+Lseur10SonPa!Y5+Lseur11TuuSe!Y5</f>
        <v>1</v>
      </c>
      <c r="Z5" s="53">
        <f>Lseur1IisVi!Z5+Lseur2IlU!Z5+Lseur3KR!Z5+Lseur4KeKaRa!Z5+Lseur5KuoSu!Z5+Lseur7RasPi!Z5+Lseur8SaSu!Z5+Lseur9SiiRa!Z5+Lseur10SonPa!Z5+Lseur11TuuSe!Z5</f>
        <v>3</v>
      </c>
      <c r="AA5" s="11">
        <f>Lseur1IisVi!AA5+Lseur2IlU!AA5+Lseur3KR!AA5+Lseur4KeKaRa!AA5+Lseur5KuoSu!AA5+Lseur7RasPi!AA5+Lseur8SaSu!AA5+Lseur9SiiRa!AA5+Lseur10SonPa!AA5+Lseur11TuuSe!AA5</f>
        <v>2</v>
      </c>
      <c r="AB5" s="11">
        <f>Lseur1IisVi!AB5+Lseur2IlU!AB5+Lseur3KR!AB5+Lseur4KeKaRa!AB5+Lseur5KuoSu!AB5+Lseur7RasPi!AB5+Lseur8SaSu!AB5+Lseur9SiiRa!AB5+Lseur10SonPa!AB5+Lseur11TuuSe!AB5</f>
        <v>7</v>
      </c>
      <c r="AE5" s="70" t="s">
        <v>2</v>
      </c>
      <c r="AF5" s="72">
        <v>1</v>
      </c>
      <c r="AG5" s="76">
        <v>0</v>
      </c>
      <c r="AH5" s="76">
        <v>4</v>
      </c>
      <c r="AI5" s="76">
        <v>1</v>
      </c>
      <c r="AJ5" s="22">
        <v>0</v>
      </c>
      <c r="AK5" s="22">
        <v>8</v>
      </c>
    </row>
    <row r="6" spans="1:37" x14ac:dyDescent="0.25">
      <c r="A6" s="7"/>
      <c r="B6" s="8">
        <v>2</v>
      </c>
      <c r="C6" s="56">
        <f>Lseur1IisVi!C6+Lseur2IlU!C6+Lseur3KR!C6+Lseur4KeKaRa!C6+Lseur5KuoSu!C6+Lseur6LipTa!C6+Lseur7RasPi!C6+Lseur8SaSu!C6+Lseur9SiiRa!C6+Lseur10SonPa!C6+Lseur11TuuSe!C6</f>
        <v>2</v>
      </c>
      <c r="D6" s="56">
        <f>Lseur1IisVi!D6+Lseur2IlU!D6+Lseur3KR!D6+Lseur4KeKaRa!D6+Lseur5KuoSu!D6+Lseur6LipTa!D6+Lseur7RasPi!D6+Lseur8SaSu!D6+Lseur9SiiRa!D6+Lseur10SonPa!D6+Lseur11TuuSe!D6</f>
        <v>2</v>
      </c>
      <c r="E6" s="56">
        <f>Lseur1IisVi!E6+Lseur2IlU!E6+Lseur3KR!E6+Lseur4KeKaRa!E6+Lseur5KuoSu!E6+Lseur6LipTa!E6+Lseur7RasPi!E6+Lseur8SaSu!E6+Lseur9SiiRa!E6+Lseur10SonPa!E6+Lseur11TuuSe!E6</f>
        <v>3</v>
      </c>
      <c r="F6" s="11">
        <f>Lseur1IisVi!F6+Lseur2IlU!F6+Lseur3KR!F6+Lseur4KeKaRa!F6+Lseur5KuoSu!F6+Lseur6LipTa!F6+Lseur7RasPi!F6+Lseur8SaSu!F6+Lseur9SiiRa!F6+Lseur10SonPa!F6+Lseur11TuuSe!F6</f>
        <v>3</v>
      </c>
      <c r="G6" s="11">
        <f>Lseur1IisVi!G6+Lseur2IlU!G6+Lseur3KR!G6+Lseur4KeKaRa!G6+Lseur5KuoSu!G6+Lseur6LipTa!G6+Lseur7RasPi!G6+Lseur8SaSu!G6+Lseur9SiiRa!G6+Lseur10SonPa!G6+Lseur11TuuSe!G6</f>
        <v>4</v>
      </c>
      <c r="H6" s="135"/>
      <c r="L6" s="7"/>
      <c r="M6" s="8">
        <v>2</v>
      </c>
      <c r="N6" s="56">
        <f>Lseur1IisVi!N6+Lseur2IlU!N6+Lseur3KR!N6+Lseur4KeKaRa!N6+Lseur5KuoSu!N6+Lseur6LipTa!N6+Lseur7RasPi!N6+Lseur8SaSu!N6+Lseur9SiiRa!N6+Lseur10SonPa!N6+Lseur11TuuSe!N6</f>
        <v>4</v>
      </c>
      <c r="O6" s="56">
        <f>Lseur1IisVi!O6+Lseur2IlU!O6+Lseur3KR!O6+Lseur4KeKaRa!O6+Lseur5KuoSu!O6+Lseur6LipTa!O6+Lseur7RasPi!O6+Lseur8SaSu!O6+Lseur9SiiRa!O6+Lseur10SonPa!O6+Lseur11TuuSe!O6</f>
        <v>1</v>
      </c>
      <c r="P6" s="56">
        <f>Lseur1IisVi!P6+Lseur2IlU!P6+Lseur3KR!P6+Lseur4KeKaRa!P6+Lseur5KuoSu!P6+Lseur6LipTa!P6+Lseur7RasPi!P6+Lseur8SaSu!P6+Lseur9SiiRa!P6+Lseur10SonPa!P6+Lseur11TuuSe!P6</f>
        <v>2</v>
      </c>
      <c r="Q6" s="11">
        <f>Lseur1IisVi!Q6+Lseur2IlU!Q6+Lseur3KR!Q6+Lseur4KeKaRa!Q6+Lseur5KuoSu!Q6+Lseur6LipTa!Q6+Lseur7RasPi!Q6+Lseur8SaSu!Q6+Lseur9SiiRa!Q6+Lseur10SonPa!Q6+Lseur11TuuSe!Q6</f>
        <v>0</v>
      </c>
      <c r="R6" s="11">
        <f>Lseur1IisVi!R6+Lseur2IlU!R6+Lseur3KR!R6+Lseur4KeKaRa!R6+Lseur5KuoSu!R6+Lseur6LipTa!R6+Lseur7RasPi!R6+Lseur8SaSu!R6+Lseur9SiiRa!R6+Lseur10SonPa!R6+Lseur11TuuSe!R6</f>
        <v>8</v>
      </c>
      <c r="W6" s="8">
        <v>2</v>
      </c>
      <c r="X6" s="53">
        <f>Lseur1IisVi!X6+Lseur2IlU!X6+Lseur3KR!X6+Lseur4KeKaRa!X6+Lseur5KuoSu!X6+Lseur7RasPi!X6+Lseur8SaSu!X6+Lseur9SiiRa!X6+Lseur10SonPa!X6+Lseur11TuuSe!X6</f>
        <v>6</v>
      </c>
      <c r="Y6" s="53">
        <f>Lseur1IisVi!Y6+Lseur2IlU!Y6+Lseur3KR!Y6+Lseur4KeKaRa!Y6+Lseur5KuoSu!Y6+Lseur7RasPi!Y6+Lseur8SaSu!Y6+Lseur9SiiRa!Y6+Lseur10SonPa!Y6+Lseur11TuuSe!Y6</f>
        <v>3</v>
      </c>
      <c r="Z6" s="53">
        <f>Lseur1IisVi!Z6+Lseur2IlU!Z6+Lseur3KR!Z6+Lseur4KeKaRa!Z6+Lseur5KuoSu!Z6+Lseur7RasPi!Z6+Lseur8SaSu!Z6+Lseur9SiiRa!Z6+Lseur10SonPa!Z6+Lseur11TuuSe!Z6</f>
        <v>1</v>
      </c>
      <c r="AA6" s="11">
        <f>Lseur1IisVi!AA6+Lseur2IlU!AA6+Lseur3KR!AA6+Lseur4KeKaRa!AA6+Lseur5KuoSu!AA6+Lseur7RasPi!AA6+Lseur8SaSu!AA6+Lseur9SiiRa!AA6+Lseur10SonPa!AA6+Lseur11TuuSe!AA6</f>
        <v>0</v>
      </c>
      <c r="AB6" s="11">
        <f>Lseur1IisVi!AB6+Lseur2IlU!AB6+Lseur3KR!AB6+Lseur4KeKaRa!AB6+Lseur5KuoSu!AB6+Lseur7RasPi!AB6+Lseur8SaSu!AB6+Lseur9SiiRa!AB6+Lseur10SonPa!AB6+Lseur11TuuSe!AB6</f>
        <v>8</v>
      </c>
      <c r="AE6" s="77"/>
      <c r="AF6" s="78">
        <v>2</v>
      </c>
      <c r="AG6" s="76">
        <v>2</v>
      </c>
      <c r="AH6" s="76">
        <v>1</v>
      </c>
      <c r="AI6" s="76">
        <v>0</v>
      </c>
      <c r="AJ6" s="22">
        <v>1</v>
      </c>
      <c r="AK6" s="22">
        <v>11</v>
      </c>
    </row>
    <row r="7" spans="1:37" x14ac:dyDescent="0.25">
      <c r="A7" s="9"/>
      <c r="B7" s="10">
        <v>3</v>
      </c>
      <c r="C7" s="56">
        <f>Lseur1IisVi!C7+Lseur2IlU!C7+Lseur3KR!C7+Lseur4KeKaRa!C7+Lseur5KuoSu!C7+Lseur6LipTa!C7+Lseur7RasPi!C7+Lseur8SaSu!C7+Lseur9SiiRa!C7+Lseur10SonPa!C7+Lseur11TuuSe!C7</f>
        <v>3</v>
      </c>
      <c r="D7" s="56">
        <f>Lseur1IisVi!D7+Lseur2IlU!D7+Lseur3KR!D7+Lseur4KeKaRa!D7+Lseur5KuoSu!D7+Lseur6LipTa!D7+Lseur7RasPi!D7+Lseur8SaSu!D7+Lseur9SiiRa!D7+Lseur10SonPa!D7+Lseur11TuuSe!D7</f>
        <v>3</v>
      </c>
      <c r="E7" s="56">
        <f>Lseur1IisVi!E7+Lseur2IlU!E7+Lseur3KR!E7+Lseur4KeKaRa!E7+Lseur5KuoSu!E7+Lseur6LipTa!E7+Lseur7RasPi!E7+Lseur8SaSu!E7+Lseur9SiiRa!E7+Lseur10SonPa!E7+Lseur11TuuSe!E7</f>
        <v>2</v>
      </c>
      <c r="F7" s="11">
        <f>Lseur1IisVi!F7+Lseur2IlU!F7+Lseur3KR!F7+Lseur4KeKaRa!F7+Lseur5KuoSu!F7+Lseur6LipTa!F7+Lseur7RasPi!F7+Lseur8SaSu!F7+Lseur9SiiRa!F7+Lseur10SonPa!F7+Lseur11TuuSe!F7</f>
        <v>0</v>
      </c>
      <c r="G7" s="11">
        <f>Lseur1IisVi!G7+Lseur2IlU!G7+Lseur3KR!G7+Lseur4KeKaRa!G7+Lseur5KuoSu!G7+Lseur6LipTa!G7+Lseur7RasPi!G7+Lseur8SaSu!G7+Lseur9SiiRa!G7+Lseur10SonPa!G7+Lseur11TuuSe!G7</f>
        <v>8</v>
      </c>
      <c r="H7" s="135"/>
      <c r="L7" s="9"/>
      <c r="M7" s="10">
        <v>3</v>
      </c>
      <c r="N7" s="56">
        <f>Lseur1IisVi!N7+Lseur2IlU!N7+Lseur3KR!N7+Lseur4KeKaRa!N7+Lseur5KuoSu!N7+Lseur6LipTa!N7+Lseur7RasPi!N7+Lseur8SaSu!N7+Lseur9SiiRa!N7+Lseur10SonPa!N7+Lseur11TuuSe!N7</f>
        <v>3</v>
      </c>
      <c r="O7" s="56">
        <f>Lseur1IisVi!O7+Lseur2IlU!O7+Lseur3KR!O7+Lseur4KeKaRa!O7+Lseur5KuoSu!O7+Lseur6LipTa!O7+Lseur7RasPi!O7+Lseur8SaSu!O7+Lseur9SiiRa!O7+Lseur10SonPa!O7+Lseur11TuuSe!O7</f>
        <v>1</v>
      </c>
      <c r="P7" s="56">
        <f>Lseur1IisVi!P7+Lseur2IlU!P7+Lseur3KR!P7+Lseur4KeKaRa!P7+Lseur5KuoSu!P7+Lseur6LipTa!P7+Lseur7RasPi!P7+Lseur8SaSu!P7+Lseur9SiiRa!P7+Lseur10SonPa!P7+Lseur11TuuSe!P7</f>
        <v>1</v>
      </c>
      <c r="Q7" s="11">
        <f>Lseur1IisVi!Q7+Lseur2IlU!Q7+Lseur3KR!Q7+Lseur4KeKaRa!Q7+Lseur5KuoSu!Q7+Lseur6LipTa!Q7+Lseur7RasPi!Q7+Lseur8SaSu!Q7+Lseur9SiiRa!Q7+Lseur10SonPa!Q7+Lseur11TuuSe!Q7</f>
        <v>1</v>
      </c>
      <c r="R7" s="11">
        <f>Lseur1IisVi!R7+Lseur2IlU!R7+Lseur3KR!R7+Lseur4KeKaRa!R7+Lseur5KuoSu!R7+Lseur6LipTa!R7+Lseur7RasPi!R7+Lseur8SaSu!R7+Lseur9SiiRa!R7+Lseur10SonPa!R7+Lseur11TuuSe!R7</f>
        <v>6</v>
      </c>
      <c r="V7" s="9"/>
      <c r="W7" s="10">
        <v>3</v>
      </c>
      <c r="X7" s="53">
        <f>Lseur1IisVi!X7+Lseur2IlU!X7+Lseur3KR!X7+Lseur4KeKaRa!X7+Lseur5KuoSu!X7+Lseur7RasPi!X7+Lseur8SaSu!X7+Lseur9SiiRa!X7+Lseur10SonPa!X7+Lseur11TuuSe!X7</f>
        <v>2</v>
      </c>
      <c r="Y7" s="53">
        <f>Lseur1IisVi!Y7+Lseur2IlU!Y7+Lseur3KR!Y7+Lseur4KeKaRa!Y7+Lseur5KuoSu!Y7+Lseur7RasPi!Y7+Lseur8SaSu!Y7+Lseur9SiiRa!Y7+Lseur10SonPa!Y7+Lseur11TuuSe!Y7</f>
        <v>2</v>
      </c>
      <c r="Z7" s="53">
        <f>Lseur1IisVi!Z7+Lseur2IlU!Z7+Lseur3KR!Z7+Lseur4KeKaRa!Z7+Lseur5KuoSu!Z7+Lseur7RasPi!Z7+Lseur8SaSu!Z7+Lseur9SiiRa!Z7+Lseur10SonPa!Z7+Lseur11TuuSe!Z7</f>
        <v>0</v>
      </c>
      <c r="AA7" s="11">
        <f>Lseur1IisVi!AA7+Lseur2IlU!AA7+Lseur3KR!AA7+Lseur4KeKaRa!AA7+Lseur5KuoSu!AA7+Lseur7RasPi!AA7+Lseur8SaSu!AA7+Lseur9SiiRa!AA7+Lseur10SonPa!AA7+Lseur11TuuSe!AA7</f>
        <v>1</v>
      </c>
      <c r="AB7" s="11">
        <f>Lseur1IisVi!AB7+Lseur2IlU!AB7+Lseur3KR!AB7+Lseur4KeKaRa!AB7+Lseur5KuoSu!AB7+Lseur7RasPi!AB7+Lseur8SaSu!AB7+Lseur9SiiRa!AB7+Lseur10SonPa!AB7+Lseur11TuuSe!AB7</f>
        <v>2</v>
      </c>
      <c r="AE7" s="79"/>
      <c r="AF7" s="80">
        <v>3</v>
      </c>
      <c r="AG7" s="76">
        <v>1</v>
      </c>
      <c r="AH7" s="76">
        <v>4</v>
      </c>
      <c r="AI7" s="76">
        <v>6</v>
      </c>
      <c r="AJ7" s="22">
        <v>2</v>
      </c>
      <c r="AK7" s="22">
        <v>2</v>
      </c>
    </row>
    <row r="8" spans="1:37" x14ac:dyDescent="0.25">
      <c r="A8" t="s">
        <v>5</v>
      </c>
      <c r="C8" s="57">
        <f>SUM(C5:C7)</f>
        <v>11</v>
      </c>
      <c r="D8" s="58">
        <f>SUM(D5:D7)</f>
        <v>7</v>
      </c>
      <c r="E8" s="58">
        <f>SUM(E5:E7)</f>
        <v>6</v>
      </c>
      <c r="F8" s="14">
        <f>SUM(F5:F7)</f>
        <v>5</v>
      </c>
      <c r="G8" s="15">
        <f>SUM(G5:G7)</f>
        <v>18</v>
      </c>
      <c r="H8" s="189">
        <f>SUM(C8:G8)</f>
        <v>47</v>
      </c>
      <c r="I8" s="67">
        <f>SUM(S8)</f>
        <v>46</v>
      </c>
      <c r="J8" s="65">
        <f>SUM(T8)</f>
        <v>39</v>
      </c>
      <c r="K8" s="68">
        <f>SUM(U8)</f>
        <v>43</v>
      </c>
      <c r="L8" t="s">
        <v>5</v>
      </c>
      <c r="N8" s="57">
        <f>SUM(N5:N7)</f>
        <v>14</v>
      </c>
      <c r="O8" s="58">
        <f>SUM(O5:O7)</f>
        <v>3</v>
      </c>
      <c r="P8" s="58">
        <f>SUM(P5:P7)</f>
        <v>5</v>
      </c>
      <c r="Q8" s="14">
        <f>SUM(Q5:Q7)</f>
        <v>2</v>
      </c>
      <c r="R8" s="15">
        <f>SUM(R5:R7)</f>
        <v>22</v>
      </c>
      <c r="S8" s="67">
        <f>SUM(N8:R8)</f>
        <v>46</v>
      </c>
      <c r="T8" s="65">
        <v>39</v>
      </c>
      <c r="U8" s="68">
        <v>43</v>
      </c>
      <c r="V8" s="7" t="s">
        <v>5</v>
      </c>
      <c r="X8" s="54">
        <f>SUM(X5:X7)</f>
        <v>9</v>
      </c>
      <c r="Y8" s="55">
        <f>SUM(Y5:Y7)</f>
        <v>6</v>
      </c>
      <c r="Z8" s="55">
        <f>SUM(Z5:Z7)</f>
        <v>4</v>
      </c>
      <c r="AA8" s="14">
        <f>SUM(AA5:AA7)</f>
        <v>3</v>
      </c>
      <c r="AB8" s="15">
        <f>SUM(AB5:AB7)</f>
        <v>17</v>
      </c>
      <c r="AC8" s="65">
        <f>SUM(X8:AB8)</f>
        <v>39</v>
      </c>
      <c r="AD8" s="68">
        <f>SUM(AG8:AK8)</f>
        <v>43</v>
      </c>
      <c r="AE8" s="77"/>
      <c r="AF8" s="22" t="s">
        <v>5</v>
      </c>
      <c r="AG8" s="81">
        <f>SUM(AG5:AG7)</f>
        <v>3</v>
      </c>
      <c r="AH8" s="82">
        <f>SUM(AH5:AH7)</f>
        <v>9</v>
      </c>
      <c r="AI8" s="82">
        <f>SUM(AI5:AI7)</f>
        <v>7</v>
      </c>
      <c r="AJ8" s="83">
        <f>SUM(AJ5:AJ7)</f>
        <v>3</v>
      </c>
      <c r="AK8" s="84">
        <f>SUM(AK5:AK7)</f>
        <v>21</v>
      </c>
    </row>
    <row r="9" spans="1:37" x14ac:dyDescent="0.25">
      <c r="I9" t="s">
        <v>533</v>
      </c>
      <c r="S9" t="s">
        <v>189</v>
      </c>
      <c r="AC9" t="s">
        <v>189</v>
      </c>
      <c r="AE9" s="77"/>
      <c r="AF9" s="22"/>
      <c r="AG9" s="22"/>
      <c r="AH9" s="22"/>
      <c r="AI9" s="22"/>
      <c r="AJ9" s="22"/>
      <c r="AK9" s="22"/>
    </row>
    <row r="10" spans="1:37" x14ac:dyDescent="0.25">
      <c r="A10" t="s">
        <v>4</v>
      </c>
      <c r="L10" t="s">
        <v>4</v>
      </c>
      <c r="V10" s="7" t="s">
        <v>4</v>
      </c>
      <c r="AE10" s="77" t="s">
        <v>4</v>
      </c>
      <c r="AF10" s="22"/>
      <c r="AG10" s="22"/>
      <c r="AH10" s="22"/>
      <c r="AI10" s="22"/>
      <c r="AJ10" s="22"/>
      <c r="AK10" s="22"/>
    </row>
    <row r="11" spans="1:37" x14ac:dyDescent="0.25">
      <c r="C11" s="1" t="s">
        <v>1</v>
      </c>
      <c r="D11" s="2"/>
      <c r="E11" s="2"/>
      <c r="F11" s="2"/>
      <c r="G11" s="3"/>
      <c r="H11" s="135"/>
      <c r="N11" s="1" t="s">
        <v>1</v>
      </c>
      <c r="O11" s="2"/>
      <c r="P11" s="2"/>
      <c r="Q11" s="2"/>
      <c r="R11" s="3"/>
      <c r="X11" s="1" t="s">
        <v>1</v>
      </c>
      <c r="Y11" s="2"/>
      <c r="Z11" s="2"/>
      <c r="AA11" s="2"/>
      <c r="AB11" s="3"/>
      <c r="AE11" s="77"/>
      <c r="AF11" s="22"/>
      <c r="AG11" s="70" t="s">
        <v>1</v>
      </c>
      <c r="AH11" s="71"/>
      <c r="AI11" s="71"/>
      <c r="AJ11" s="71"/>
      <c r="AK11" s="72"/>
    </row>
    <row r="12" spans="1:37" x14ac:dyDescent="0.25">
      <c r="C12" s="4" t="s">
        <v>7</v>
      </c>
      <c r="D12" s="5" t="s">
        <v>8</v>
      </c>
      <c r="E12" s="5" t="s">
        <v>9</v>
      </c>
      <c r="F12" s="5" t="s">
        <v>10</v>
      </c>
      <c r="G12" s="6" t="s">
        <v>12</v>
      </c>
      <c r="H12" s="27"/>
      <c r="N12" s="4" t="s">
        <v>7</v>
      </c>
      <c r="O12" s="5" t="s">
        <v>8</v>
      </c>
      <c r="P12" s="5" t="s">
        <v>9</v>
      </c>
      <c r="Q12" s="5" t="s">
        <v>10</v>
      </c>
      <c r="R12" s="6" t="s">
        <v>12</v>
      </c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E12" s="77"/>
      <c r="AF12" s="22"/>
      <c r="AG12" s="73" t="s">
        <v>7</v>
      </c>
      <c r="AH12" s="74" t="s">
        <v>8</v>
      </c>
      <c r="AI12" s="74" t="s">
        <v>9</v>
      </c>
      <c r="AJ12" s="74" t="s">
        <v>10</v>
      </c>
      <c r="AK12" s="75" t="s">
        <v>12</v>
      </c>
    </row>
    <row r="13" spans="1:37" x14ac:dyDescent="0.25">
      <c r="A13" s="1" t="s">
        <v>2</v>
      </c>
      <c r="B13" s="3">
        <v>1</v>
      </c>
      <c r="C13" s="56">
        <f>Lseur1IisVi!C13+Lseur2IlU!C13+Lseur3KR!C13+Lseur4KeKaRa!C13+Lseur5KuoSu!C13+Lseur6LipTa!C13+Lseur7RasPi!C13+Lseur8SaSu!C13+Lseur9SiiRa!C13+Lseur10SonPa!C13+Lseur11TuuSe!C13</f>
        <v>4</v>
      </c>
      <c r="D13" s="56">
        <f>Lseur1IisVi!D13+Lseur2IlU!D13+Lseur3KR!D13+Lseur4KeKaRa!D13+Lseur5KuoSu!D13+Lseur6LipTa!D13+Lseur7RasPi!D13+Lseur8SaSu!D13+Lseur9SiiRa!D13+Lseur10SonPa!D13+Lseur11TuuSe!D13</f>
        <v>0</v>
      </c>
      <c r="E13" s="56">
        <f>Lseur1IisVi!E13+Lseur2IlU!E13+Lseur3KR!E13+Lseur4KeKaRa!E13+Lseur5KuoSu!E13+Lseur6LipTa!E13+Lseur7RasPi!E13+Lseur8SaSu!E13+Lseur9SiiRa!E13+Lseur10SonPa!E13+Lseur11TuuSe!E13</f>
        <v>2</v>
      </c>
      <c r="F13" s="11">
        <f>Lseur1IisVi!F13+Lseur2IlU!F13+Lseur3KR!F13+Lseur4KeKaRa!F13+Lseur5KuoSu!F13+Lseur6LipTa!F13+Lseur7RasPi!F13+Lseur8SaSu!F13+Lseur9SiiRa!F13+Lseur10SonPa!F13+Lseur11TuuSe!F13</f>
        <v>3</v>
      </c>
      <c r="G13" s="11">
        <f>Lseur1IisVi!G13+Lseur2IlU!G13+Lseur3KR!G13+Lseur4KeKaRa!G13+Lseur5KuoSu!G13+Lseur6LipTa!G13+Lseur7RasPi!G13+Lseur8SaSu!G13+Lseur9SiiRa!G13+Lseur10SonPa!G13+Lseur11TuuSe!G13</f>
        <v>12</v>
      </c>
      <c r="H13" s="135"/>
      <c r="L13" s="1" t="s">
        <v>2</v>
      </c>
      <c r="M13" s="3">
        <v>1</v>
      </c>
      <c r="N13" s="56">
        <f>Lseur1IisVi!N13+Lseur2IlU!N13+Lseur3KR!N13+Lseur4KeKaRa!N13+Lseur5KuoSu!N13+Lseur6LipTa!N13+Lseur7RasPi!N13+Lseur8SaSu!N13+Lseur9SiiRa!N13+Lseur10SonPa!N13+Lseur11TuuSe!N13</f>
        <v>2</v>
      </c>
      <c r="O13" s="56">
        <f>Lseur1IisVi!O13+Lseur2IlU!O13+Lseur3KR!O13+Lseur4KeKaRa!O13+Lseur5KuoSu!O13+Lseur6LipTa!O13+Lseur7RasPi!O13+Lseur8SaSu!O13+Lseur9SiiRa!O13+Lseur10SonPa!O13+Lseur11TuuSe!O13</f>
        <v>2</v>
      </c>
      <c r="P13" s="56">
        <f>Lseur1IisVi!P13+Lseur2IlU!P13+Lseur3KR!P13+Lseur4KeKaRa!P13+Lseur5KuoSu!P13+Lseur6LipTa!P13+Lseur7RasPi!P13+Lseur8SaSu!P13+Lseur9SiiRa!P13+Lseur10SonPa!P13+Lseur11TuuSe!P13</f>
        <v>4</v>
      </c>
      <c r="Q13" s="11">
        <f>Lseur1IisVi!Q13+Lseur2IlU!Q13+Lseur3KR!Q13+Lseur4KeKaRa!Q13+Lseur5KuoSu!Q13+Lseur6LipTa!Q13+Lseur7RasPi!Q13+Lseur8SaSu!Q13+Lseur9SiiRa!Q13+Lseur10SonPa!Q13+Lseur11TuuSe!Q13</f>
        <v>2</v>
      </c>
      <c r="R13" s="11">
        <f>Lseur1IisVi!R13+Lseur2IlU!R13+Lseur3KR!R13+Lseur4KeKaRa!R13+Lseur5KuoSu!R13+Lseur6LipTa!R13+Lseur7RasPi!R13+Lseur8SaSu!R13+Lseur9SiiRa!R13+Lseur10SonPa!R13+Lseur11TuuSe!R13</f>
        <v>16</v>
      </c>
      <c r="V13" s="1" t="s">
        <v>2</v>
      </c>
      <c r="W13" s="3">
        <v>1</v>
      </c>
      <c r="X13" s="53">
        <f>Lseur1IisVi!X13+Lseur2IlU!X13+Lseur3KR!X13+Lseur4KeKaRa!X13+Lseur5KuoSu!X13+Lseur7RasPi!X13+Lseur8SaSu!X13+Lseur9SiiRa!X13+Lseur10SonPa!X13+Lseur11TuuSe!X13</f>
        <v>0</v>
      </c>
      <c r="Y13" s="53">
        <f>Lseur1IisVi!Y13+Lseur2IlU!Y13+Lseur3KR!Y13+Lseur4KeKaRa!Y13+Lseur5KuoSu!Y13+Lseur7RasPi!Y13+Lseur8SaSu!Y13+Lseur9SiiRa!Y13+Lseur10SonPa!Y13+Lseur11TuuSe!Y13</f>
        <v>6</v>
      </c>
      <c r="Z13" s="53">
        <f>Lseur1IisVi!Z13+Lseur2IlU!Z13+Lseur3KR!Z13+Lseur4KeKaRa!Z13+Lseur5KuoSu!Z13+Lseur7RasPi!Z13+Lseur8SaSu!Z13+Lseur9SiiRa!Z13+Lseur10SonPa!Z13+Lseur11TuuSe!Z13</f>
        <v>4</v>
      </c>
      <c r="AA13" s="11">
        <f>Lseur1IisVi!AA13+Lseur2IlU!AA13+Lseur3KR!AA13+Lseur4KeKaRa!AA13+Lseur5KuoSu!AA13+Lseur7RasPi!AA13+Lseur8SaSu!AA13+Lseur9SiiRa!AA13+Lseur10SonPa!AA13+Lseur11TuuSe!AA13</f>
        <v>1</v>
      </c>
      <c r="AB13" s="11">
        <f>Lseur1IisVi!AB13+Lseur2IlU!AB13+Lseur3KR!AB13+Lseur4KeKaRa!AB13+Lseur5KuoSu!AB13+Lseur7RasPi!AB13+Lseur8SaSu!AB13+Lseur9SiiRa!AB13+Lseur10SonPa!AB13+Lseur11TuuSe!AB13</f>
        <v>17</v>
      </c>
      <c r="AE13" s="70" t="s">
        <v>2</v>
      </c>
      <c r="AF13" s="72">
        <v>1</v>
      </c>
      <c r="AG13" s="76">
        <v>3</v>
      </c>
      <c r="AH13" s="76">
        <v>3</v>
      </c>
      <c r="AI13" s="76">
        <v>2</v>
      </c>
      <c r="AJ13" s="22">
        <v>0</v>
      </c>
      <c r="AK13" s="22">
        <v>16</v>
      </c>
    </row>
    <row r="14" spans="1:37" x14ac:dyDescent="0.25">
      <c r="A14" s="7"/>
      <c r="B14" s="8">
        <v>2</v>
      </c>
      <c r="C14" s="56">
        <f>Lseur1IisVi!C14+Lseur2IlU!C14+Lseur3KR!C14+Lseur4KeKaRa!C14+Lseur5KuoSu!C14+Lseur6LipTa!C14+Lseur7RasPi!C14+Lseur8SaSu!C14+Lseur9SiiRa!C14+Lseur10SonPa!C14+Lseur11TuuSe!C14</f>
        <v>3</v>
      </c>
      <c r="D14" s="56">
        <f>Lseur1IisVi!D14+Lseur2IlU!D14+Lseur3KR!D14+Lseur4KeKaRa!D14+Lseur5KuoSu!D14+Lseur6LipTa!D14+Lseur7RasPi!D14+Lseur8SaSu!D14+Lseur9SiiRa!D14+Lseur10SonPa!D14+Lseur11TuuSe!D14</f>
        <v>1</v>
      </c>
      <c r="E14" s="56">
        <f>Lseur1IisVi!E14+Lseur2IlU!E14+Lseur3KR!E14+Lseur4KeKaRa!E14+Lseur5KuoSu!E14+Lseur6LipTa!E14+Lseur7RasPi!E14+Lseur8SaSu!E14+Lseur9SiiRa!E14+Lseur10SonPa!E14+Lseur11TuuSe!E14</f>
        <v>3</v>
      </c>
      <c r="F14" s="11">
        <f>Lseur1IisVi!F14+Lseur2IlU!F14+Lseur3KR!F14+Lseur4KeKaRa!F14+Lseur5KuoSu!F14+Lseur6LipTa!F14+Lseur7RasPi!F14+Lseur8SaSu!F14+Lseur9SiiRa!F14+Lseur10SonPa!F14+Lseur11TuuSe!F14</f>
        <v>0</v>
      </c>
      <c r="G14" s="11">
        <f>Lseur1IisVi!G14+Lseur2IlU!G14+Lseur3KR!G14+Lseur4KeKaRa!G14+Lseur5KuoSu!G14+Lseur6LipTa!G14+Lseur7RasPi!G14+Lseur8SaSu!G14+Lseur9SiiRa!G14+Lseur10SonPa!G14+Lseur11TuuSe!G14</f>
        <v>12</v>
      </c>
      <c r="H14" s="135"/>
      <c r="L14" s="7"/>
      <c r="M14" s="8">
        <v>2</v>
      </c>
      <c r="N14" s="56">
        <f>Lseur1IisVi!N14+Lseur2IlU!N14+Lseur3KR!N14+Lseur4KeKaRa!N14+Lseur5KuoSu!N14+Lseur6LipTa!N14+Lseur7RasPi!N14+Lseur8SaSu!N14+Lseur9SiiRa!N14+Lseur10SonPa!N14+Lseur11TuuSe!N14</f>
        <v>2</v>
      </c>
      <c r="O14" s="56">
        <f>Lseur1IisVi!O14+Lseur2IlU!O14+Lseur3KR!O14+Lseur4KeKaRa!O14+Lseur5KuoSu!O14+Lseur6LipTa!O14+Lseur7RasPi!O14+Lseur8SaSu!O14+Lseur9SiiRa!O14+Lseur10SonPa!O14+Lseur11TuuSe!O14</f>
        <v>0</v>
      </c>
      <c r="P14" s="56">
        <f>Lseur1IisVi!P14+Lseur2IlU!P14+Lseur3KR!P14+Lseur4KeKaRa!P14+Lseur5KuoSu!P14+Lseur6LipTa!P14+Lseur7RasPi!P14+Lseur8SaSu!P14+Lseur9SiiRa!P14+Lseur10SonPa!P14+Lseur11TuuSe!P14</f>
        <v>2</v>
      </c>
      <c r="Q14" s="11">
        <f>Lseur1IisVi!Q14+Lseur2IlU!Q14+Lseur3KR!Q14+Lseur4KeKaRa!Q14+Lseur5KuoSu!Q14+Lseur6LipTa!Q14+Lseur7RasPi!Q14+Lseur8SaSu!Q14+Lseur9SiiRa!Q14+Lseur10SonPa!Q14+Lseur11TuuSe!Q14</f>
        <v>0</v>
      </c>
      <c r="R14" s="11">
        <f>Lseur1IisVi!R14+Lseur2IlU!R14+Lseur3KR!R14+Lseur4KeKaRa!R14+Lseur5KuoSu!R14+Lseur6LipTa!R14+Lseur7RasPi!R14+Lseur8SaSu!R14+Lseur9SiiRa!R14+Lseur10SonPa!R14+Lseur11TuuSe!R14</f>
        <v>13</v>
      </c>
      <c r="W14" s="8">
        <v>2</v>
      </c>
      <c r="X14" s="53">
        <f>Lseur1IisVi!X14+Lseur2IlU!X14+Lseur3KR!X14+Lseur4KeKaRa!X14+Lseur5KuoSu!X14+Lseur7RasPi!X14+Lseur8SaSu!X14+Lseur9SiiRa!X14+Lseur10SonPa!X14+Lseur11TuuSe!X14</f>
        <v>1</v>
      </c>
      <c r="Y14" s="53">
        <f>Lseur1IisVi!Y14+Lseur2IlU!Y14+Lseur3KR!Y14+Lseur4KeKaRa!Y14+Lseur5KuoSu!Y14+Lseur7RasPi!Y14+Lseur8SaSu!Y14+Lseur9SiiRa!Y14+Lseur10SonPa!Y14+Lseur11TuuSe!Y14</f>
        <v>2</v>
      </c>
      <c r="Z14" s="53">
        <f>Lseur1IisVi!Z14+Lseur2IlU!Z14+Lseur3KR!Z14+Lseur4KeKaRa!Z14+Lseur5KuoSu!Z14+Lseur7RasPi!Z14+Lseur8SaSu!Z14+Lseur9SiiRa!Z14+Lseur10SonPa!Z14+Lseur11TuuSe!Z14</f>
        <v>0</v>
      </c>
      <c r="AA14" s="11">
        <f>Lseur1IisVi!AA14+Lseur2IlU!AA14+Lseur3KR!AA14+Lseur4KeKaRa!AA14+Lseur5KuoSu!AA14+Lseur7RasPi!AA14+Lseur8SaSu!AA14+Lseur9SiiRa!AA14+Lseur10SonPa!AA14+Lseur11TuuSe!AA14</f>
        <v>1</v>
      </c>
      <c r="AB14" s="11">
        <f>Lseur1IisVi!AB14+Lseur2IlU!AB14+Lseur3KR!AB14+Lseur4KeKaRa!AB14+Lseur5KuoSu!AB14+Lseur7RasPi!AB14+Lseur8SaSu!AB14+Lseur9SiiRa!AB14+Lseur10SonPa!AB14+Lseur11TuuSe!AB14</f>
        <v>20</v>
      </c>
      <c r="AE14" s="77"/>
      <c r="AF14" s="78">
        <v>2</v>
      </c>
      <c r="AG14" s="76">
        <v>0</v>
      </c>
      <c r="AH14" s="76">
        <v>3</v>
      </c>
      <c r="AI14" s="76">
        <v>0</v>
      </c>
      <c r="AJ14" s="22">
        <v>1</v>
      </c>
      <c r="AK14" s="22">
        <v>21</v>
      </c>
    </row>
    <row r="15" spans="1:37" x14ac:dyDescent="0.25">
      <c r="A15" s="9"/>
      <c r="B15" s="10">
        <v>3</v>
      </c>
      <c r="C15" s="56">
        <f>Lseur1IisVi!C15+Lseur2IlU!C15+Lseur3KR!C15+Lseur4KeKaRa!C15+Lseur5KuoSu!C15+Lseur6LipTa!C15+Lseur7RasPi!C15+Lseur8SaSu!C15+Lseur9SiiRa!C15+Lseur10SonPa!C15+Lseur11TuuSe!C15</f>
        <v>7</v>
      </c>
      <c r="D15" s="56">
        <f>Lseur1IisVi!D15+Lseur2IlU!D15+Lseur3KR!D15+Lseur4KeKaRa!D15+Lseur5KuoSu!D15+Lseur6LipTa!D15+Lseur7RasPi!D15+Lseur8SaSu!D15+Lseur9SiiRa!D15+Lseur10SonPa!D15+Lseur11TuuSe!D15</f>
        <v>2</v>
      </c>
      <c r="E15" s="56">
        <f>Lseur1IisVi!E15+Lseur2IlU!E15+Lseur3KR!E15+Lseur4KeKaRa!E15+Lseur5KuoSu!E15+Lseur6LipTa!E15+Lseur7RasPi!E15+Lseur8SaSu!E15+Lseur9SiiRa!E15+Lseur10SonPa!E15+Lseur11TuuSe!E15</f>
        <v>4</v>
      </c>
      <c r="F15" s="11">
        <f>Lseur1IisVi!F15+Lseur2IlU!F15+Lseur3KR!F15+Lseur4KeKaRa!F15+Lseur5KuoSu!F15+Lseur6LipTa!F15+Lseur7RasPi!F15+Lseur8SaSu!F15+Lseur9SiiRa!F15+Lseur10SonPa!F15+Lseur11TuuSe!F15</f>
        <v>0</v>
      </c>
      <c r="G15" s="11">
        <f>Lseur1IisVi!G15+Lseur2IlU!G15+Lseur3KR!G15+Lseur4KeKaRa!G15+Lseur5KuoSu!G15+Lseur6LipTa!G15+Lseur7RasPi!G15+Lseur8SaSu!G15+Lseur9SiiRa!G15+Lseur10SonPa!G15+Lseur11TuuSe!G15</f>
        <v>8</v>
      </c>
      <c r="H15" s="135"/>
      <c r="L15" s="9"/>
      <c r="M15" s="10">
        <v>3</v>
      </c>
      <c r="N15" s="56">
        <f>Lseur1IisVi!N15+Lseur2IlU!N15+Lseur3KR!N15+Lseur4KeKaRa!N15+Lseur5KuoSu!N15+Lseur6LipTa!N15+Lseur7RasPi!N15+Lseur8SaSu!N15+Lseur9SiiRa!N15+Lseur10SonPa!N15+Lseur11TuuSe!N15</f>
        <v>5</v>
      </c>
      <c r="O15" s="56">
        <f>Lseur1IisVi!O15+Lseur2IlU!O15+Lseur3KR!O15+Lseur4KeKaRa!O15+Lseur5KuoSu!O15+Lseur6LipTa!O15+Lseur7RasPi!O15+Lseur8SaSu!O15+Lseur9SiiRa!O15+Lseur10SonPa!O15+Lseur11TuuSe!O15</f>
        <v>5</v>
      </c>
      <c r="P15" s="56">
        <f>Lseur1IisVi!P15+Lseur2IlU!P15+Lseur3KR!P15+Lseur4KeKaRa!P15+Lseur5KuoSu!P15+Lseur6LipTa!P15+Lseur7RasPi!P15+Lseur8SaSu!P15+Lseur9SiiRa!P15+Lseur10SonPa!P15+Lseur11TuuSe!P15</f>
        <v>2</v>
      </c>
      <c r="Q15" s="11">
        <f>Lseur1IisVi!Q15+Lseur2IlU!Q15+Lseur3KR!Q15+Lseur4KeKaRa!Q15+Lseur5KuoSu!Q15+Lseur6LipTa!Q15+Lseur7RasPi!Q15+Lseur8SaSu!Q15+Lseur9SiiRa!Q15+Lseur10SonPa!Q15+Lseur11TuuSe!Q15</f>
        <v>2</v>
      </c>
      <c r="R15" s="11">
        <f>Lseur1IisVi!R15+Lseur2IlU!R15+Lseur3KR!R15+Lseur4KeKaRa!R15+Lseur5KuoSu!R15+Lseur6LipTa!R15+Lseur7RasPi!R15+Lseur8SaSu!R15+Lseur9SiiRa!R15+Lseur10SonPa!R15+Lseur11TuuSe!R15</f>
        <v>13</v>
      </c>
      <c r="V15" s="9"/>
      <c r="W15" s="10">
        <v>3</v>
      </c>
      <c r="X15" s="53">
        <f>Lseur1IisVi!X15+Lseur2IlU!X15+Lseur3KR!X15+Lseur4KeKaRa!X15+Lseur5KuoSu!X15+Lseur7RasPi!X15+Lseur8SaSu!X15+Lseur9SiiRa!X15+Lseur10SonPa!X15+Lseur11TuuSe!X15</f>
        <v>2</v>
      </c>
      <c r="Y15" s="53">
        <f>Lseur1IisVi!Y15+Lseur2IlU!Y15+Lseur3KR!Y15+Lseur4KeKaRa!Y15+Lseur5KuoSu!Y15+Lseur7RasPi!Y15+Lseur8SaSu!Y15+Lseur9SiiRa!Y15+Lseur10SonPa!Y15+Lseur11TuuSe!Y15</f>
        <v>5</v>
      </c>
      <c r="Z15" s="53">
        <f>Lseur1IisVi!Z15+Lseur2IlU!Z15+Lseur3KR!Z15+Lseur4KeKaRa!Z15+Lseur5KuoSu!Z15+Lseur7RasPi!Z15+Lseur8SaSu!Z15+Lseur9SiiRa!Z15+Lseur10SonPa!Z15+Lseur11TuuSe!Z15</f>
        <v>1</v>
      </c>
      <c r="AA15" s="11">
        <f>Lseur1IisVi!AA15+Lseur2IlU!AA15+Lseur3KR!AA15+Lseur4KeKaRa!AA15+Lseur5KuoSu!AA15+Lseur7RasPi!AA15+Lseur8SaSu!AA15+Lseur9SiiRa!AA15+Lseur10SonPa!AA15+Lseur11TuuSe!AA15</f>
        <v>0</v>
      </c>
      <c r="AB15" s="11">
        <f>Lseur1IisVi!AB15+Lseur2IlU!AB15+Lseur3KR!AB15+Lseur4KeKaRa!AB15+Lseur5KuoSu!AB15+Lseur7RasPi!AB15+Lseur8SaSu!AB15+Lseur9SiiRa!AB15+Lseur10SonPa!AB15+Lseur11TuuSe!AB15</f>
        <v>11</v>
      </c>
      <c r="AE15" s="79"/>
      <c r="AF15" s="80">
        <v>3</v>
      </c>
      <c r="AG15" s="76">
        <v>1</v>
      </c>
      <c r="AH15" s="76">
        <v>3</v>
      </c>
      <c r="AI15" s="76">
        <v>4</v>
      </c>
      <c r="AJ15" s="22">
        <v>3</v>
      </c>
      <c r="AK15" s="22">
        <v>17</v>
      </c>
    </row>
    <row r="16" spans="1:37" x14ac:dyDescent="0.25">
      <c r="A16" t="s">
        <v>5</v>
      </c>
      <c r="C16" s="57">
        <f>SUM(C13:C15)</f>
        <v>14</v>
      </c>
      <c r="D16" s="58">
        <f>SUM(D13:D15)</f>
        <v>3</v>
      </c>
      <c r="E16" s="58">
        <f>SUM(E13:E15)</f>
        <v>9</v>
      </c>
      <c r="F16" s="14">
        <f>SUM(F13:F15)</f>
        <v>3</v>
      </c>
      <c r="G16" s="15">
        <f>SUM(G13:G15)</f>
        <v>32</v>
      </c>
      <c r="H16" s="189">
        <f>SUM(C16:G16)</f>
        <v>61</v>
      </c>
      <c r="I16" s="67">
        <f>SUM(S16)</f>
        <v>70</v>
      </c>
      <c r="J16" s="65">
        <f>SUM(T16)</f>
        <v>71</v>
      </c>
      <c r="K16" s="68">
        <f>SUM(U16)</f>
        <v>77</v>
      </c>
      <c r="L16" t="s">
        <v>5</v>
      </c>
      <c r="N16" s="57">
        <f>SUM(N13:N15)</f>
        <v>9</v>
      </c>
      <c r="O16" s="58">
        <f>SUM(O13:O15)</f>
        <v>7</v>
      </c>
      <c r="P16" s="58">
        <f>SUM(P13:P15)</f>
        <v>8</v>
      </c>
      <c r="Q16" s="14">
        <f>SUM(Q13:Q15)</f>
        <v>4</v>
      </c>
      <c r="R16" s="15">
        <f>SUM(R13:R15)</f>
        <v>42</v>
      </c>
      <c r="S16" s="67">
        <f>SUM(N16:R16)</f>
        <v>70</v>
      </c>
      <c r="T16" s="65">
        <v>71</v>
      </c>
      <c r="U16" s="68">
        <v>77</v>
      </c>
      <c r="V16" s="7" t="s">
        <v>5</v>
      </c>
      <c r="X16" s="54">
        <f>SUM(X13:X15)</f>
        <v>3</v>
      </c>
      <c r="Y16" s="55">
        <f>SUM(Y13:Y15)</f>
        <v>13</v>
      </c>
      <c r="Z16" s="55">
        <f>SUM(Z13:Z15)</f>
        <v>5</v>
      </c>
      <c r="AA16" s="14">
        <f>SUM(AA13:AA15)</f>
        <v>2</v>
      </c>
      <c r="AB16" s="15">
        <f>SUM(AB13:AB15)</f>
        <v>48</v>
      </c>
      <c r="AC16" s="65">
        <f>SUM(X16:AB16)</f>
        <v>71</v>
      </c>
      <c r="AD16" s="68">
        <f>SUM(AG16:AK16)</f>
        <v>77</v>
      </c>
      <c r="AE16" s="77"/>
      <c r="AF16" s="22" t="s">
        <v>5</v>
      </c>
      <c r="AG16" s="81">
        <f>SUM(AG13:AG15)</f>
        <v>4</v>
      </c>
      <c r="AH16" s="82">
        <f>SUM(AH13:AH15)</f>
        <v>9</v>
      </c>
      <c r="AI16" s="82">
        <f>SUM(AI13:AI15)</f>
        <v>6</v>
      </c>
      <c r="AJ16" s="83">
        <f>SUM(AJ13:AJ15)</f>
        <v>4</v>
      </c>
      <c r="AK16" s="84">
        <f>SUM(AK13:AK15)</f>
        <v>54</v>
      </c>
    </row>
    <row r="17" spans="1:37" x14ac:dyDescent="0.25">
      <c r="I17" t="s">
        <v>190</v>
      </c>
      <c r="S17" t="s">
        <v>190</v>
      </c>
      <c r="AC17" t="s">
        <v>190</v>
      </c>
      <c r="AE17" s="77"/>
      <c r="AF17" s="22"/>
      <c r="AG17" s="22"/>
      <c r="AH17" s="22"/>
      <c r="AI17" s="22"/>
      <c r="AJ17" s="22"/>
      <c r="AK17" s="22"/>
    </row>
    <row r="18" spans="1:37" x14ac:dyDescent="0.25">
      <c r="AE18" s="77"/>
      <c r="AF18" s="22"/>
      <c r="AG18" s="22"/>
      <c r="AH18" s="22"/>
      <c r="AI18" s="22"/>
      <c r="AJ18" s="22"/>
      <c r="AK18" s="22"/>
    </row>
    <row r="19" spans="1:37" s="16" customFormat="1" x14ac:dyDescent="0.25">
      <c r="C19" s="93">
        <f t="shared" ref="C19:I19" si="0">SUM(C16)+C8</f>
        <v>25</v>
      </c>
      <c r="D19" s="94">
        <f t="shared" si="0"/>
        <v>10</v>
      </c>
      <c r="E19" s="95">
        <f t="shared" si="0"/>
        <v>15</v>
      </c>
      <c r="F19" s="51">
        <f t="shared" si="0"/>
        <v>8</v>
      </c>
      <c r="G19" s="51">
        <f t="shared" si="0"/>
        <v>50</v>
      </c>
      <c r="H19" s="190">
        <f>SUM(C19:G19)</f>
        <v>108</v>
      </c>
      <c r="I19" s="66">
        <f t="shared" si="0"/>
        <v>116</v>
      </c>
      <c r="J19" s="64">
        <f>SUM(J16)+J8</f>
        <v>110</v>
      </c>
      <c r="K19" s="69">
        <f>SUM(K16)+K8</f>
        <v>120</v>
      </c>
      <c r="N19" s="93">
        <f t="shared" ref="N19:S19" si="1">SUM(N16)+N8</f>
        <v>23</v>
      </c>
      <c r="O19" s="94">
        <f t="shared" si="1"/>
        <v>10</v>
      </c>
      <c r="P19" s="95">
        <f t="shared" si="1"/>
        <v>13</v>
      </c>
      <c r="Q19" s="51">
        <f t="shared" si="1"/>
        <v>6</v>
      </c>
      <c r="R19" s="51">
        <f t="shared" si="1"/>
        <v>64</v>
      </c>
      <c r="S19" s="66">
        <f t="shared" si="1"/>
        <v>116</v>
      </c>
      <c r="T19" s="64">
        <v>110</v>
      </c>
      <c r="U19" s="69">
        <v>120</v>
      </c>
      <c r="V19" s="29"/>
      <c r="X19" s="97">
        <f t="shared" ref="X19:AD19" si="2">SUM(X16)+X8</f>
        <v>12</v>
      </c>
      <c r="Y19" s="98">
        <f t="shared" si="2"/>
        <v>19</v>
      </c>
      <c r="Z19" s="99">
        <f t="shared" si="2"/>
        <v>9</v>
      </c>
      <c r="AA19" s="51">
        <f t="shared" si="2"/>
        <v>5</v>
      </c>
      <c r="AB19" s="51">
        <f t="shared" si="2"/>
        <v>65</v>
      </c>
      <c r="AC19" s="64">
        <f t="shared" si="2"/>
        <v>110</v>
      </c>
      <c r="AD19" s="69">
        <f t="shared" si="2"/>
        <v>120</v>
      </c>
      <c r="AE19" s="89"/>
      <c r="AF19" s="51"/>
      <c r="AG19" s="81">
        <f>SUM(AG16)+AG8</f>
        <v>7</v>
      </c>
      <c r="AH19" s="82">
        <f>SUM(AH16)+AH8</f>
        <v>18</v>
      </c>
      <c r="AI19" s="100">
        <f>SUM(AI16)+AI8</f>
        <v>13</v>
      </c>
      <c r="AJ19" s="51">
        <f>SUM(AJ16)+AJ8</f>
        <v>7</v>
      </c>
      <c r="AK19" s="51">
        <f>SUM(AK16)+AK8</f>
        <v>75</v>
      </c>
    </row>
    <row r="20" spans="1:37" s="22" customFormat="1" x14ac:dyDescent="0.25">
      <c r="A20" s="96" t="s">
        <v>452</v>
      </c>
      <c r="B20" s="96"/>
      <c r="C20" s="96"/>
      <c r="D20" s="96" t="s">
        <v>632</v>
      </c>
      <c r="E20" s="96">
        <f>SUM(C19:E19)</f>
        <v>50</v>
      </c>
      <c r="F20" s="51"/>
      <c r="G20" s="51"/>
      <c r="H20" s="51"/>
      <c r="I20" s="51"/>
      <c r="J20" s="51"/>
      <c r="K20" s="51"/>
      <c r="L20" s="96" t="s">
        <v>452</v>
      </c>
      <c r="M20" s="96"/>
      <c r="N20" s="96"/>
      <c r="O20" s="96" t="s">
        <v>550</v>
      </c>
      <c r="P20" s="96">
        <f>SUM(N19:P19)</f>
        <v>46</v>
      </c>
      <c r="Q20" s="51"/>
      <c r="R20" s="51"/>
      <c r="S20" s="51"/>
      <c r="T20" s="51"/>
      <c r="U20" s="51"/>
      <c r="V20" s="92" t="s">
        <v>452</v>
      </c>
      <c r="W20" s="61"/>
      <c r="X20" s="61"/>
      <c r="Y20" s="61" t="s">
        <v>551</v>
      </c>
      <c r="Z20" s="61">
        <f>SUM(X19:Z19)</f>
        <v>40</v>
      </c>
      <c r="AE20" s="91" t="s">
        <v>452</v>
      </c>
      <c r="AF20" s="60"/>
      <c r="AG20" s="60"/>
      <c r="AH20" s="60" t="s">
        <v>552</v>
      </c>
      <c r="AI20" s="60">
        <f>SUM(AG19:AI19)</f>
        <v>38</v>
      </c>
    </row>
    <row r="21" spans="1:37" x14ac:dyDescent="0.25">
      <c r="C21" s="66" t="s">
        <v>565</v>
      </c>
      <c r="D21" s="66"/>
      <c r="E21" s="66"/>
      <c r="F21" s="66"/>
      <c r="G21" s="66"/>
      <c r="H21" s="66"/>
      <c r="I21" s="66"/>
      <c r="J21" s="67"/>
      <c r="K21" s="67"/>
      <c r="N21" s="66" t="s">
        <v>565</v>
      </c>
      <c r="O21" s="66"/>
      <c r="P21" s="66"/>
      <c r="Q21" s="66"/>
      <c r="R21" s="66"/>
      <c r="S21" s="66"/>
      <c r="T21" s="67"/>
      <c r="U21" s="67"/>
    </row>
    <row r="22" spans="1:37" x14ac:dyDescent="0.25">
      <c r="C22" s="66" t="s">
        <v>633</v>
      </c>
      <c r="D22" s="66"/>
      <c r="E22" s="66"/>
      <c r="F22" s="66"/>
      <c r="G22" s="66"/>
      <c r="H22" s="66"/>
      <c r="I22" s="66"/>
      <c r="J22" s="67"/>
      <c r="K22" s="67"/>
      <c r="N22" s="66" t="s">
        <v>531</v>
      </c>
      <c r="O22" s="66"/>
      <c r="P22" s="66"/>
      <c r="Q22" s="66"/>
      <c r="R22" s="66"/>
      <c r="S22" s="66"/>
      <c r="T22" s="67"/>
      <c r="U22" s="67"/>
    </row>
    <row r="24" spans="1:37" x14ac:dyDescent="0.25">
      <c r="C24">
        <v>2013</v>
      </c>
      <c r="N24">
        <v>2012</v>
      </c>
      <c r="X24">
        <v>2011</v>
      </c>
    </row>
    <row r="25" spans="1:37" x14ac:dyDescent="0.25">
      <c r="A25" s="7"/>
      <c r="C25" s="1" t="s">
        <v>459</v>
      </c>
      <c r="D25" s="2"/>
      <c r="E25" s="2"/>
      <c r="F25" s="3"/>
      <c r="L25" s="7"/>
      <c r="N25" s="1" t="s">
        <v>459</v>
      </c>
      <c r="O25" s="2"/>
      <c r="P25" s="2"/>
      <c r="Q25" s="3"/>
      <c r="X25" s="1" t="s">
        <v>459</v>
      </c>
      <c r="Y25" s="2"/>
      <c r="Z25" s="2"/>
      <c r="AA25" s="3"/>
    </row>
    <row r="26" spans="1:37" x14ac:dyDescent="0.25">
      <c r="A26" s="7"/>
      <c r="C26" s="29" t="s">
        <v>454</v>
      </c>
      <c r="D26" s="27" t="s">
        <v>455</v>
      </c>
      <c r="E26" s="27" t="s">
        <v>456</v>
      </c>
      <c r="F26" s="28" t="s">
        <v>458</v>
      </c>
      <c r="L26" s="7"/>
      <c r="N26" s="29" t="s">
        <v>454</v>
      </c>
      <c r="O26" s="27" t="s">
        <v>455</v>
      </c>
      <c r="P26" s="27" t="s">
        <v>456</v>
      </c>
      <c r="Q26" s="28" t="s">
        <v>458</v>
      </c>
      <c r="X26" s="29" t="s">
        <v>454</v>
      </c>
      <c r="Y26" s="27" t="s">
        <v>455</v>
      </c>
      <c r="Z26" s="27" t="s">
        <v>456</v>
      </c>
      <c r="AA26" s="28" t="s">
        <v>458</v>
      </c>
    </row>
    <row r="27" spans="1:37" x14ac:dyDescent="0.25">
      <c r="A27" s="7"/>
      <c r="B27" t="s">
        <v>457</v>
      </c>
      <c r="C27" s="85">
        <f>Lseur1IisVi!C25+Lseur2IlU!C25+Lseur3KR!C25+Lseur4KeKaRa!C25+Lseur5KuoSu!C25+Lseur6LipTa!C25+Lseur7RasPi!C25+Lseur8SaSu!C25+Lseur9SiiRa!C25+Lseur10SonPa!C25+Lseur11TuuSe!C25</f>
        <v>42</v>
      </c>
      <c r="D27" s="85">
        <f>Lseur1IisVi!D25+Lseur2IlU!D25+Lseur3KR!D25+Lseur4KeKaRa!D25+Lseur5KuoSu!D25+Lseur6LipTa!D25+Lseur7RasPi!D25+Lseur8SaSu!D25+Lseur9SiiRa!D25+Lseur10SonPa!D25+Lseur11TuuSe!D25</f>
        <v>42</v>
      </c>
      <c r="E27" s="85">
        <f>Lseur1IisVi!E25+Lseur2IlU!E25+Lseur3KR!E25+Lseur4KeKaRa!E25+Lseur5KuoSu!E25+Lseur6LipTa!E25+Lseur7RasPi!E25+Lseur8SaSu!E25+Lseur9SiiRa!E25+Lseur10SonPa!E25+Lseur11TuuSe!E25</f>
        <v>18</v>
      </c>
      <c r="F27" s="86">
        <f>SUM(C27:E27)</f>
        <v>102</v>
      </c>
      <c r="L27" s="7"/>
      <c r="M27" t="s">
        <v>457</v>
      </c>
      <c r="N27" s="85">
        <f>Lseur1IisVi!N23+Lseur2IlU!N23+Lseur3KR!N23+Lseur4KeKaRa!N23+Lseur5KuoSu!N23+Lseur6LipTa!N23+Lseur7RasPi!N23+Lseur8SaSu!N23+Lseur9SiiRa!N23+Lseur10SonPa!N23+Lseur11TuuSe!N23</f>
        <v>43</v>
      </c>
      <c r="O27" s="85">
        <f>Lseur1IisVi!O23+Lseur2IlU!O23+Lseur3KR!O23+Lseur4KeKaRa!O23+Lseur5KuoSu!O23+Lseur6LipTa!O23+Lseur7RasPi!O23+Lseur8SaSu!O23+Lseur9SiiRa!O23+Lseur10SonPa!O23+Lseur11TuuSe!O23</f>
        <v>29</v>
      </c>
      <c r="P27" s="85">
        <f>Lseur1IisVi!P23+Lseur2IlU!P23+Lseur3KR!P23+Lseur4KeKaRa!P23+Lseur5KuoSu!P23+Lseur6LipTa!P23+Lseur7RasPi!P23+Lseur8SaSu!P23+Lseur9SiiRa!P23+Lseur10SonPa!P23+Lseur11TuuSe!P23</f>
        <v>29</v>
      </c>
      <c r="Q27" s="86">
        <f>SUM(N27:P27)</f>
        <v>101</v>
      </c>
      <c r="W27" t="s">
        <v>457</v>
      </c>
      <c r="X27" s="85">
        <f>SUM(Lseur1IisVi!X23+Lseur2IlU!X23+Lseur3KR!X23+Lseur4KeKaRa!X23+Lseur5KuoSu!X23+Lseur6LipTa!X23+Lseur7RasPi!X23+Lseur8SaSu!X23+Lseur9SiiRa!X23+Lseur10SonPa!X23+Lseur11TuuSe!X23)</f>
        <v>35</v>
      </c>
      <c r="Y27" s="85">
        <f>SUM(Lseur1IisVi!Y23+Lseur2IlU!Y23+Lseur3KR!Y23+Lseur4KeKaRa!Y23+Lseur5KuoSu!Y23+Lseur6LipTa!Y23+Lseur7RasPi!Y23+Lseur8SaSu!Y23+Lseur9SiiRa!Y23+Lseur10SonPa!Y23+Lseur11TuuSe!Y23)</f>
        <v>26</v>
      </c>
      <c r="Z27" s="85">
        <f>SUM(Lseur1IisVi!Z23+Lseur2IlU!Z23+Lseur3KR!Z23+Lseur4KeKaRa!Z23+Lseur5KuoSu!Z23+Lseur6LipTa!Z23+Lseur7RasPi!Z23+Lseur8SaSu!Z23+Lseur9SiiRa!Z23+Lseur10SonPa!Z23+Lseur11TuuSe!Z23)</f>
        <v>30</v>
      </c>
      <c r="AA27" s="86">
        <f>SUM(X27:Z27)</f>
        <v>91</v>
      </c>
    </row>
    <row r="28" spans="1:37" x14ac:dyDescent="0.25">
      <c r="A28" s="7"/>
      <c r="C28" t="s">
        <v>570</v>
      </c>
      <c r="L28" s="7"/>
      <c r="N28" t="s">
        <v>566</v>
      </c>
      <c r="X28" t="s">
        <v>566</v>
      </c>
    </row>
    <row r="29" spans="1:37" x14ac:dyDescent="0.25">
      <c r="A29" s="7"/>
      <c r="C29" t="s">
        <v>649</v>
      </c>
      <c r="L29" s="7"/>
      <c r="N29" t="s">
        <v>602</v>
      </c>
      <c r="X29" t="s">
        <v>460</v>
      </c>
    </row>
  </sheetData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2"/>
  <dimension ref="A1:AK27"/>
  <sheetViews>
    <sheetView workbookViewId="0">
      <selection activeCell="E25" sqref="E25"/>
    </sheetView>
  </sheetViews>
  <sheetFormatPr defaultRowHeight="15" x14ac:dyDescent="0.25"/>
  <cols>
    <col min="8" max="8" width="9.140625" style="163"/>
    <col min="22" max="22" width="9.140625" style="7"/>
  </cols>
  <sheetData>
    <row r="1" spans="1:37" x14ac:dyDescent="0.25">
      <c r="A1" s="159" t="s">
        <v>634</v>
      </c>
      <c r="B1" s="159"/>
      <c r="C1" s="46" t="s">
        <v>351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351</v>
      </c>
      <c r="O1" s="30"/>
      <c r="P1" s="30"/>
      <c r="Q1" s="30"/>
      <c r="R1" s="30"/>
      <c r="S1" s="31"/>
      <c r="V1" s="117" t="s">
        <v>347</v>
      </c>
      <c r="W1" s="109"/>
      <c r="X1" t="s">
        <v>351</v>
      </c>
      <c r="AC1" s="16"/>
      <c r="AD1" s="16"/>
      <c r="AE1" t="s">
        <v>6</v>
      </c>
      <c r="AG1" t="s">
        <v>351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2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1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2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2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2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2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2</v>
      </c>
      <c r="Y7" s="12">
        <v>0</v>
      </c>
      <c r="Z7" s="12">
        <v>0</v>
      </c>
      <c r="AA7" s="12">
        <v>0</v>
      </c>
      <c r="AB7" s="12">
        <v>2</v>
      </c>
      <c r="AC7" s="16"/>
      <c r="AD7" s="16"/>
      <c r="AE7" s="9"/>
      <c r="AF7" s="10">
        <v>3</v>
      </c>
      <c r="AG7" s="12">
        <v>2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2</v>
      </c>
      <c r="E8" s="44">
        <f t="shared" si="0"/>
        <v>0</v>
      </c>
      <c r="F8" s="44">
        <f t="shared" si="0"/>
        <v>0</v>
      </c>
      <c r="G8" s="45">
        <f t="shared" si="0"/>
        <v>1</v>
      </c>
      <c r="H8" s="160">
        <f>SUM(C8:G8)</f>
        <v>3</v>
      </c>
      <c r="I8" s="31">
        <f>SUM(S8)</f>
        <v>4</v>
      </c>
      <c r="J8">
        <f>SUM(T8)</f>
        <v>6</v>
      </c>
      <c r="K8">
        <f>SUM(U8)</f>
        <v>6</v>
      </c>
      <c r="L8" s="30" t="s">
        <v>5</v>
      </c>
      <c r="M8" s="30"/>
      <c r="N8" s="43">
        <f>SUM(N5:N7)</f>
        <v>0</v>
      </c>
      <c r="O8" s="44">
        <f t="shared" ref="O8:R8" si="1">SUM(O5:O7)</f>
        <v>3</v>
      </c>
      <c r="P8" s="44">
        <f t="shared" si="1"/>
        <v>0</v>
      </c>
      <c r="Q8" s="44">
        <f t="shared" si="1"/>
        <v>0</v>
      </c>
      <c r="R8" s="45">
        <f t="shared" si="1"/>
        <v>1</v>
      </c>
      <c r="S8" s="31">
        <f>SUM(N8:R8)</f>
        <v>4</v>
      </c>
      <c r="T8">
        <v>6</v>
      </c>
      <c r="U8">
        <v>6</v>
      </c>
      <c r="V8" s="7" t="s">
        <v>5</v>
      </c>
      <c r="X8" s="13">
        <f>SUM(X5:X7)</f>
        <v>4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2</v>
      </c>
      <c r="AC8" s="16">
        <f>SUM(X8:AB8)</f>
        <v>6</v>
      </c>
      <c r="AD8" s="16">
        <v>6</v>
      </c>
      <c r="AE8" t="s">
        <v>5</v>
      </c>
      <c r="AG8" s="13">
        <f>SUM(AG5:AG7)</f>
        <v>4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1</v>
      </c>
      <c r="AH13" s="12">
        <v>1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1</v>
      </c>
      <c r="D14" s="161">
        <v>1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2</v>
      </c>
      <c r="O14" s="38">
        <v>1</v>
      </c>
      <c r="P14" s="38">
        <v>1</v>
      </c>
      <c r="Q14" s="38">
        <v>0</v>
      </c>
      <c r="R14" s="38">
        <v>0</v>
      </c>
      <c r="S14" s="31"/>
      <c r="W14" s="8">
        <v>2</v>
      </c>
      <c r="X14" s="12">
        <v>1</v>
      </c>
      <c r="Y14" s="12">
        <v>0</v>
      </c>
      <c r="Z14" s="12">
        <v>2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2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2</v>
      </c>
      <c r="Q15" s="38">
        <v>0</v>
      </c>
      <c r="R15" s="38">
        <v>0</v>
      </c>
      <c r="S15" s="31"/>
      <c r="V15" s="9"/>
      <c r="W15" s="10">
        <v>3</v>
      </c>
      <c r="X15" s="12">
        <v>1</v>
      </c>
      <c r="Y15" s="12">
        <v>0</v>
      </c>
      <c r="Z15" s="12">
        <v>1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1</v>
      </c>
      <c r="AI15" s="12">
        <v>0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 t="shared" ref="C16:G16" si="2">SUM(C13:C15)</f>
        <v>1</v>
      </c>
      <c r="D16" s="44">
        <f t="shared" si="2"/>
        <v>1</v>
      </c>
      <c r="E16" s="44">
        <f t="shared" si="2"/>
        <v>0</v>
      </c>
      <c r="F16" s="44">
        <f t="shared" si="2"/>
        <v>0</v>
      </c>
      <c r="G16" s="45">
        <f t="shared" si="2"/>
        <v>0</v>
      </c>
      <c r="H16" s="160">
        <f>SUM(C16:G16)</f>
        <v>2</v>
      </c>
      <c r="I16" s="31">
        <f>SUM(S16)</f>
        <v>6</v>
      </c>
      <c r="J16">
        <f>SUM(T16)</f>
        <v>5</v>
      </c>
      <c r="K16">
        <f>SUM(U16)</f>
        <v>6</v>
      </c>
      <c r="L16" s="30" t="s">
        <v>5</v>
      </c>
      <c r="M16" s="30"/>
      <c r="N16" s="43">
        <f t="shared" ref="N16:R16" si="3">SUM(N13:N15)</f>
        <v>2</v>
      </c>
      <c r="O16" s="44">
        <f t="shared" si="3"/>
        <v>1</v>
      </c>
      <c r="P16" s="44">
        <f t="shared" si="3"/>
        <v>3</v>
      </c>
      <c r="Q16" s="44">
        <f t="shared" si="3"/>
        <v>0</v>
      </c>
      <c r="R16" s="45">
        <f t="shared" si="3"/>
        <v>0</v>
      </c>
      <c r="S16" s="31">
        <f>SUM(N16:R16)</f>
        <v>6</v>
      </c>
      <c r="T16">
        <v>5</v>
      </c>
      <c r="U16">
        <v>6</v>
      </c>
      <c r="V16" s="7" t="s">
        <v>5</v>
      </c>
      <c r="X16" s="13">
        <f>SUM(X13:X15)</f>
        <v>2</v>
      </c>
      <c r="Y16" s="14">
        <f>SUM(Y13:Y15)</f>
        <v>0</v>
      </c>
      <c r="Z16" s="14">
        <f>SUM(Z13:Z15)</f>
        <v>3</v>
      </c>
      <c r="AA16" s="14">
        <f>SUM(AA13:AA15)</f>
        <v>0</v>
      </c>
      <c r="AB16" s="15">
        <f>SUM(AB13:AB15)</f>
        <v>0</v>
      </c>
      <c r="AC16" s="16">
        <f>SUM(X16:AB16)</f>
        <v>5</v>
      </c>
      <c r="AD16" s="16">
        <v>6</v>
      </c>
      <c r="AE16" t="s">
        <v>5</v>
      </c>
      <c r="AG16" s="13">
        <f>SUM(AG13:AG15)</f>
        <v>1</v>
      </c>
      <c r="AH16" s="14">
        <f>SUM(AH13:AH15)</f>
        <v>4</v>
      </c>
      <c r="AI16" s="14">
        <f>SUM(AI13:AI15)</f>
        <v>0</v>
      </c>
      <c r="AJ16" s="14">
        <f>SUM(AJ13:AJ15)</f>
        <v>0</v>
      </c>
      <c r="AK16" s="15">
        <f>SUM(AK13:AK15)</f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68">
        <f>SUM(C16)+C8</f>
        <v>1</v>
      </c>
      <c r="D19" s="168">
        <f>SUM(D16)+D8</f>
        <v>3</v>
      </c>
      <c r="E19" s="168">
        <f t="shared" ref="E19:G19" si="4">SUM(E16)+E8</f>
        <v>0</v>
      </c>
      <c r="F19" s="169">
        <f t="shared" si="4"/>
        <v>0</v>
      </c>
      <c r="G19" s="169">
        <f t="shared" si="4"/>
        <v>1</v>
      </c>
      <c r="H19" s="166">
        <f>SUM(H16)+H8</f>
        <v>5</v>
      </c>
      <c r="I19" s="167">
        <f>SUM(S19)</f>
        <v>10</v>
      </c>
      <c r="J19">
        <f>SUM(T19)</f>
        <v>11</v>
      </c>
      <c r="K19">
        <f>SUM(U19)</f>
        <v>12</v>
      </c>
      <c r="L19" s="46" t="s">
        <v>451</v>
      </c>
      <c r="M19" s="46"/>
      <c r="N19" s="110">
        <f>SUM(N16)+N8</f>
        <v>2</v>
      </c>
      <c r="O19" s="111">
        <f>SUM(O16)+O8</f>
        <v>4</v>
      </c>
      <c r="P19" s="112">
        <f t="shared" ref="P19:R19" si="5">SUM(P16)+P8</f>
        <v>3</v>
      </c>
      <c r="Q19" s="46">
        <f t="shared" si="5"/>
        <v>0</v>
      </c>
      <c r="R19" s="46">
        <f t="shared" si="5"/>
        <v>1</v>
      </c>
      <c r="S19" s="31">
        <f>SUM(S16)+S8</f>
        <v>10</v>
      </c>
      <c r="T19">
        <v>11</v>
      </c>
      <c r="U19">
        <v>12</v>
      </c>
      <c r="X19" s="113">
        <f>SUM(X16)+X8</f>
        <v>6</v>
      </c>
      <c r="Y19" s="114">
        <f>SUM(Y16)+Y8</f>
        <v>0</v>
      </c>
      <c r="Z19" s="115">
        <f t="shared" ref="Z19:AB19" si="6">SUM(Z16)+Z8</f>
        <v>3</v>
      </c>
      <c r="AA19" s="16">
        <f t="shared" si="6"/>
        <v>0</v>
      </c>
      <c r="AB19" s="16">
        <f t="shared" si="6"/>
        <v>2</v>
      </c>
      <c r="AC19" s="16">
        <f>SUM(AC16)+AC8</f>
        <v>11</v>
      </c>
      <c r="AD19" s="16">
        <f>SUM(AD16)+AD8</f>
        <v>12</v>
      </c>
    </row>
    <row r="20" spans="1:30" x14ac:dyDescent="0.25">
      <c r="A20" s="177" t="s">
        <v>451</v>
      </c>
      <c r="B20" s="181">
        <v>2012</v>
      </c>
      <c r="C20" s="170">
        <f>SUM(N19)</f>
        <v>2</v>
      </c>
      <c r="D20" s="171">
        <f>SUM(O19)</f>
        <v>4</v>
      </c>
      <c r="E20" s="172">
        <f>SUM(P19)</f>
        <v>3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6</v>
      </c>
      <c r="D21" s="174">
        <f>SUM(Y19)</f>
        <v>0</v>
      </c>
      <c r="E21" s="175">
        <f>SUM(Z19)</f>
        <v>3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1</v>
      </c>
      <c r="P23" s="50">
        <v>1</v>
      </c>
      <c r="Q23" s="50">
        <f>SUM(N23:P23)</f>
        <v>3</v>
      </c>
      <c r="R23" s="30"/>
      <c r="S23" s="107"/>
      <c r="V23" s="7" t="s">
        <v>457</v>
      </c>
      <c r="X23" s="26">
        <v>6</v>
      </c>
      <c r="Y23" s="26">
        <v>3</v>
      </c>
      <c r="Z23" s="26">
        <v>7</v>
      </c>
      <c r="AA23" s="26">
        <f>SUM(X23:Z23)</f>
        <v>16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2</v>
      </c>
      <c r="E25" s="162">
        <v>0</v>
      </c>
      <c r="F25" s="162">
        <f>SUM(C25:E25)</f>
        <v>2</v>
      </c>
      <c r="G25" s="30"/>
      <c r="H25" s="162">
        <f>SUM(F25)</f>
        <v>2</v>
      </c>
      <c r="I25" s="50">
        <f>SUM(Q23)</f>
        <v>3</v>
      </c>
      <c r="J25" s="26">
        <f>SUM(AA23)</f>
        <v>16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1" sqref="G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186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186</v>
      </c>
      <c r="O1" s="30"/>
      <c r="P1" s="30"/>
      <c r="Q1" s="30"/>
      <c r="R1" s="30"/>
      <c r="S1" s="31"/>
      <c r="V1" s="117" t="s">
        <v>347</v>
      </c>
      <c r="W1" s="109"/>
      <c r="X1" t="s">
        <v>186</v>
      </c>
      <c r="AC1" s="16"/>
      <c r="AD1" s="16"/>
      <c r="AE1" t="s">
        <v>6</v>
      </c>
      <c r="AG1" t="s">
        <v>186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1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2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3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2</v>
      </c>
      <c r="S7" s="31"/>
      <c r="V7" s="9"/>
      <c r="W7" s="10">
        <v>3</v>
      </c>
      <c r="X7" s="12">
        <v>0</v>
      </c>
      <c r="Y7" s="12">
        <v>0</v>
      </c>
      <c r="Z7" s="12">
        <v>1</v>
      </c>
      <c r="AA7" s="12">
        <v>0</v>
      </c>
      <c r="AB7" s="12">
        <v>3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5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5</v>
      </c>
      <c r="H8" s="160">
        <f>SUM(C8:G8)</f>
        <v>5</v>
      </c>
      <c r="I8" s="31">
        <f>SUM(S8)</f>
        <v>4</v>
      </c>
      <c r="J8">
        <f>SUM(T8)</f>
        <v>5</v>
      </c>
      <c r="K8" s="8">
        <f>SUM(U8)</f>
        <v>5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4</v>
      </c>
      <c r="S8" s="31">
        <f>SUM(N8:R8)</f>
        <v>4</v>
      </c>
      <c r="T8">
        <v>5</v>
      </c>
      <c r="U8">
        <v>5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1</v>
      </c>
      <c r="AA8" s="14">
        <f>SUM(AA5:AA7)</f>
        <v>0</v>
      </c>
      <c r="AB8" s="15">
        <f>SUM(AB5:AB7)</f>
        <v>4</v>
      </c>
      <c r="AC8" s="16">
        <f>SUM(X8:AB8)</f>
        <v>5</v>
      </c>
      <c r="AD8" s="16">
        <v>5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5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3</v>
      </c>
      <c r="H13" s="160"/>
      <c r="I13" s="31"/>
      <c r="L13" s="32" t="s">
        <v>2</v>
      </c>
      <c r="M13" s="34">
        <v>1</v>
      </c>
      <c r="N13" s="38">
        <v>1</v>
      </c>
      <c r="O13" s="38">
        <v>0</v>
      </c>
      <c r="P13" s="38">
        <v>0</v>
      </c>
      <c r="Q13" s="38">
        <v>0</v>
      </c>
      <c r="R13" s="38">
        <v>3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3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5</v>
      </c>
    </row>
    <row r="14" spans="1:37" x14ac:dyDescent="0.25">
      <c r="A14" s="39"/>
      <c r="B14" s="40">
        <v>2</v>
      </c>
      <c r="C14" s="161">
        <v>1</v>
      </c>
      <c r="D14" s="161">
        <v>0</v>
      </c>
      <c r="E14" s="161">
        <v>1</v>
      </c>
      <c r="F14" s="161">
        <v>1</v>
      </c>
      <c r="G14" s="161">
        <v>4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1</v>
      </c>
      <c r="Q14" s="38">
        <v>0</v>
      </c>
      <c r="R14" s="38">
        <v>3</v>
      </c>
      <c r="S14" s="31"/>
      <c r="W14" s="8">
        <v>2</v>
      </c>
      <c r="X14" s="12">
        <v>0</v>
      </c>
      <c r="Y14" s="12">
        <v>1</v>
      </c>
      <c r="Z14" s="12">
        <v>0</v>
      </c>
      <c r="AA14" s="12">
        <v>1</v>
      </c>
      <c r="AB14" s="12">
        <v>4</v>
      </c>
      <c r="AC14" s="16"/>
      <c r="AD14" s="16"/>
      <c r="AE14" s="7"/>
      <c r="AF14" s="8">
        <v>2</v>
      </c>
      <c r="AG14" s="12">
        <v>2</v>
      </c>
      <c r="AH14" s="12">
        <v>1</v>
      </c>
      <c r="AI14" s="12">
        <v>0</v>
      </c>
      <c r="AJ14" s="12">
        <v>0</v>
      </c>
      <c r="AK14" s="12">
        <v>5</v>
      </c>
    </row>
    <row r="15" spans="1:37" x14ac:dyDescent="0.25">
      <c r="A15" s="41"/>
      <c r="B15" s="42">
        <v>3</v>
      </c>
      <c r="C15" s="161">
        <v>3</v>
      </c>
      <c r="D15" s="161">
        <v>1</v>
      </c>
      <c r="E15" s="161">
        <v>1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0</v>
      </c>
      <c r="Q15" s="38">
        <v>0</v>
      </c>
      <c r="R15" s="38">
        <v>2</v>
      </c>
      <c r="S15" s="31"/>
      <c r="V15" s="9"/>
      <c r="W15" s="10">
        <v>3</v>
      </c>
      <c r="X15" s="12">
        <v>1</v>
      </c>
      <c r="Y15" s="12">
        <v>0</v>
      </c>
      <c r="Z15" s="12">
        <v>1</v>
      </c>
      <c r="AA15" s="12">
        <v>0</v>
      </c>
      <c r="AB15" s="12">
        <v>3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1</v>
      </c>
      <c r="AJ15" s="12">
        <v>1</v>
      </c>
      <c r="AK15" s="12">
        <v>4</v>
      </c>
    </row>
    <row r="16" spans="1:37" x14ac:dyDescent="0.25">
      <c r="A16" s="30" t="s">
        <v>5</v>
      </c>
      <c r="B16" s="30"/>
      <c r="C16" s="43">
        <f>SUM(C13:C15)</f>
        <v>4</v>
      </c>
      <c r="D16" s="44">
        <f>SUM(D13:D15)</f>
        <v>1</v>
      </c>
      <c r="E16" s="44">
        <f>SUM(E13:E15)</f>
        <v>2</v>
      </c>
      <c r="F16" s="44">
        <f>SUM(F13:F15)</f>
        <v>1</v>
      </c>
      <c r="G16" s="45">
        <f>SUM(G13:G15)</f>
        <v>8</v>
      </c>
      <c r="H16" s="160">
        <f>SUM(C16:G16)</f>
        <v>16</v>
      </c>
      <c r="I16" s="31">
        <f>SUM(S16)</f>
        <v>11</v>
      </c>
      <c r="J16">
        <f>SUM(T16)</f>
        <v>14</v>
      </c>
      <c r="K16" s="8">
        <f>SUM(U16)</f>
        <v>19</v>
      </c>
      <c r="L16" s="30" t="s">
        <v>5</v>
      </c>
      <c r="M16" s="30"/>
      <c r="N16" s="43">
        <f>SUM(N13:N15)</f>
        <v>1</v>
      </c>
      <c r="O16" s="44">
        <f>SUM(O13:O15)</f>
        <v>1</v>
      </c>
      <c r="P16" s="44">
        <f>SUM(P13:P15)</f>
        <v>1</v>
      </c>
      <c r="Q16" s="44">
        <f>SUM(Q13:Q15)</f>
        <v>0</v>
      </c>
      <c r="R16" s="45">
        <f>SUM(R13:R15)</f>
        <v>8</v>
      </c>
      <c r="S16" s="31">
        <f>SUM(N16:R16)</f>
        <v>11</v>
      </c>
      <c r="T16">
        <v>14</v>
      </c>
      <c r="U16">
        <v>19</v>
      </c>
      <c r="V16" s="7" t="s">
        <v>5</v>
      </c>
      <c r="X16" s="13">
        <f>SUM(X13:X15)</f>
        <v>1</v>
      </c>
      <c r="Y16" s="14">
        <f>SUM(Y13:Y15)</f>
        <v>1</v>
      </c>
      <c r="Z16" s="14">
        <f>SUM(Z13:Z15)</f>
        <v>1</v>
      </c>
      <c r="AA16" s="14">
        <f>SUM(AA13:AA15)</f>
        <v>1</v>
      </c>
      <c r="AB16" s="15">
        <f>SUM(AB13:AB15)</f>
        <v>10</v>
      </c>
      <c r="AC16" s="16">
        <f>SUM(X16:AB16)</f>
        <v>14</v>
      </c>
      <c r="AD16" s="16">
        <v>19</v>
      </c>
      <c r="AE16" t="s">
        <v>5</v>
      </c>
      <c r="AG16" s="13">
        <f>SUM(AG13:AG15)</f>
        <v>2</v>
      </c>
      <c r="AH16" s="14">
        <f>SUM(AH13:AH15)</f>
        <v>1</v>
      </c>
      <c r="AI16" s="14">
        <f>SUM(AI13:AI15)</f>
        <v>1</v>
      </c>
      <c r="AJ16" s="14">
        <f>SUM(AJ13:AJ15)</f>
        <v>1</v>
      </c>
      <c r="AK16" s="15">
        <f>SUM(AK13:AK15)</f>
        <v>14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4</v>
      </c>
      <c r="D19" s="186">
        <f t="shared" si="0"/>
        <v>1</v>
      </c>
      <c r="E19" s="178">
        <f t="shared" si="0"/>
        <v>2</v>
      </c>
      <c r="F19" s="169">
        <f t="shared" si="0"/>
        <v>1</v>
      </c>
      <c r="G19" s="169">
        <f t="shared" si="0"/>
        <v>13</v>
      </c>
      <c r="H19" s="166">
        <f t="shared" si="0"/>
        <v>21</v>
      </c>
      <c r="I19" s="167">
        <f>SUM(S19)</f>
        <v>15</v>
      </c>
      <c r="J19">
        <f>SUM(T19)</f>
        <v>19</v>
      </c>
      <c r="K19" s="8">
        <f>SUM(U19)</f>
        <v>24</v>
      </c>
      <c r="L19" s="46" t="s">
        <v>5</v>
      </c>
      <c r="M19" s="46"/>
      <c r="N19" s="110">
        <f t="shared" ref="N19:S19" si="1">SUM(N16)+N8</f>
        <v>1</v>
      </c>
      <c r="O19" s="111">
        <f t="shared" si="1"/>
        <v>1</v>
      </c>
      <c r="P19" s="112">
        <f t="shared" si="1"/>
        <v>1</v>
      </c>
      <c r="Q19" s="46">
        <f t="shared" si="1"/>
        <v>0</v>
      </c>
      <c r="R19" s="46">
        <f t="shared" si="1"/>
        <v>12</v>
      </c>
      <c r="S19" s="31">
        <f t="shared" si="1"/>
        <v>15</v>
      </c>
      <c r="T19">
        <v>19</v>
      </c>
      <c r="U19">
        <v>24</v>
      </c>
      <c r="X19" s="113">
        <f t="shared" ref="X19:AB19" si="2">SUM(X16)+X8</f>
        <v>1</v>
      </c>
      <c r="Y19" s="114">
        <f t="shared" si="2"/>
        <v>1</v>
      </c>
      <c r="Z19" s="115">
        <f t="shared" si="2"/>
        <v>2</v>
      </c>
      <c r="AA19" s="16">
        <f t="shared" si="2"/>
        <v>1</v>
      </c>
      <c r="AB19" s="16">
        <f t="shared" si="2"/>
        <v>14</v>
      </c>
      <c r="AC19" s="16">
        <f>SUM(AC16)+AC8</f>
        <v>19</v>
      </c>
      <c r="AD19" s="16">
        <f>SUM(AD16)+AD8</f>
        <v>24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1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1</v>
      </c>
      <c r="E21" s="175">
        <f>SUM(Z19)</f>
        <v>2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30</v>
      </c>
      <c r="O23" s="50">
        <v>10</v>
      </c>
      <c r="P23" s="50">
        <v>9</v>
      </c>
      <c r="Q23" s="50">
        <f>SUM(N23:P23)</f>
        <v>49</v>
      </c>
      <c r="R23" s="30"/>
      <c r="S23" s="107"/>
      <c r="V23" s="7" t="s">
        <v>457</v>
      </c>
      <c r="X23" s="26">
        <v>1</v>
      </c>
      <c r="Y23" s="26">
        <v>5</v>
      </c>
      <c r="Z23" s="26">
        <v>8</v>
      </c>
      <c r="AA23" s="26">
        <f>SUM(X23:Z23)</f>
        <v>14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8</v>
      </c>
      <c r="D25" s="162">
        <v>2</v>
      </c>
      <c r="E25" s="162">
        <v>7</v>
      </c>
      <c r="F25" s="162">
        <f>SUM(C25:E25)</f>
        <v>17</v>
      </c>
      <c r="G25" s="30"/>
      <c r="H25" s="162">
        <f>SUM(F25)</f>
        <v>17</v>
      </c>
      <c r="I25" s="50">
        <f>SUM(Q23)</f>
        <v>49</v>
      </c>
      <c r="J25" s="26">
        <f>SUM(AA23)</f>
        <v>14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24"/>
  <dimension ref="A1:AK27"/>
  <sheetViews>
    <sheetView workbookViewId="0">
      <selection activeCell="G20" sqref="G20"/>
    </sheetView>
  </sheetViews>
  <sheetFormatPr defaultRowHeight="15" x14ac:dyDescent="0.25"/>
  <cols>
    <col min="8" max="8" width="9.140625" style="163"/>
    <col min="22" max="22" width="9.140625" style="7"/>
  </cols>
  <sheetData>
    <row r="1" spans="1:37" x14ac:dyDescent="0.25">
      <c r="A1" s="159" t="s">
        <v>634</v>
      </c>
      <c r="B1" s="159"/>
      <c r="C1" s="46" t="s">
        <v>17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17</v>
      </c>
      <c r="O1" s="30"/>
      <c r="P1" s="30"/>
      <c r="Q1" s="30"/>
      <c r="R1" s="30"/>
      <c r="S1" s="31"/>
      <c r="V1" s="117" t="s">
        <v>347</v>
      </c>
      <c r="W1" s="109"/>
      <c r="X1" s="137" t="s">
        <v>17</v>
      </c>
      <c r="Y1" s="118"/>
      <c r="AE1" s="16" t="s">
        <v>6</v>
      </c>
      <c r="AF1" s="16"/>
      <c r="AG1" t="s">
        <v>17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1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2</v>
      </c>
      <c r="O7" s="38">
        <v>0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3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1</v>
      </c>
      <c r="E8" s="44">
        <f t="shared" si="0"/>
        <v>0</v>
      </c>
      <c r="F8" s="44">
        <f t="shared" si="0"/>
        <v>0</v>
      </c>
      <c r="G8" s="45">
        <f t="shared" si="0"/>
        <v>1</v>
      </c>
      <c r="H8" s="160">
        <f>SUM(C8:G8)</f>
        <v>2</v>
      </c>
      <c r="I8" s="31">
        <f>SUM(S8)</f>
        <v>3</v>
      </c>
      <c r="J8">
        <f>SUM(T8)</f>
        <v>3</v>
      </c>
      <c r="K8">
        <f>SUM(U8)</f>
        <v>0</v>
      </c>
      <c r="L8" s="30" t="s">
        <v>5</v>
      </c>
      <c r="M8" s="30"/>
      <c r="N8" s="43">
        <f>SUM(N5:N7)</f>
        <v>2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1</v>
      </c>
      <c r="S8" s="31">
        <f>SUM(N8:R8)</f>
        <v>3</v>
      </c>
      <c r="T8">
        <v>3</v>
      </c>
      <c r="U8">
        <v>0</v>
      </c>
      <c r="V8" s="7" t="s">
        <v>5</v>
      </c>
      <c r="X8" s="13">
        <f>SUM(X5:X7)</f>
        <v>3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3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1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1</v>
      </c>
      <c r="AK15" s="12">
        <v>3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0</v>
      </c>
      <c r="E16" s="44">
        <f t="shared" si="2"/>
        <v>0</v>
      </c>
      <c r="F16" s="44">
        <f t="shared" si="2"/>
        <v>0</v>
      </c>
      <c r="G16" s="45">
        <f t="shared" si="2"/>
        <v>0</v>
      </c>
      <c r="H16" s="160">
        <f>SUM(C16:G16)</f>
        <v>0</v>
      </c>
      <c r="I16" s="31">
        <f>SUM(S16)</f>
        <v>1</v>
      </c>
      <c r="J16">
        <f>SUM(T16)</f>
        <v>0</v>
      </c>
      <c r="K16">
        <f>SUM(U16)</f>
        <v>4</v>
      </c>
      <c r="L16" s="30" t="s">
        <v>5</v>
      </c>
      <c r="M16" s="30"/>
      <c r="N16" s="43">
        <f t="shared" ref="N16:R16" si="3">SUM(N13:N15)</f>
        <v>1</v>
      </c>
      <c r="O16" s="44">
        <f t="shared" si="3"/>
        <v>0</v>
      </c>
      <c r="P16" s="44">
        <f t="shared" si="3"/>
        <v>0</v>
      </c>
      <c r="Q16" s="44">
        <f t="shared" si="3"/>
        <v>0</v>
      </c>
      <c r="R16" s="45">
        <f t="shared" si="3"/>
        <v>0</v>
      </c>
      <c r="S16" s="31">
        <f>SUM(N16:R16)</f>
        <v>1</v>
      </c>
      <c r="T16">
        <v>0</v>
      </c>
      <c r="U16">
        <v>4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>
        <v>4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1</v>
      </c>
      <c r="AK16" s="15">
        <f>SUM(AK13:AK15)</f>
        <v>3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0</v>
      </c>
      <c r="D19" s="186">
        <f>SUM(D16)+D8</f>
        <v>1</v>
      </c>
      <c r="E19" s="178">
        <f t="shared" ref="E19:G19" si="4">SUM(E16)+E8</f>
        <v>0</v>
      </c>
      <c r="F19" s="169">
        <f t="shared" si="4"/>
        <v>0</v>
      </c>
      <c r="G19" s="169">
        <f t="shared" si="4"/>
        <v>1</v>
      </c>
      <c r="H19" s="166">
        <f>SUM(H16)+H8</f>
        <v>2</v>
      </c>
      <c r="I19" s="167">
        <f>SUM(S19)</f>
        <v>4</v>
      </c>
      <c r="J19">
        <f>SUM(T19)</f>
        <v>3</v>
      </c>
      <c r="K19">
        <f>SUM(U19)</f>
        <v>4</v>
      </c>
      <c r="L19" s="46" t="s">
        <v>5</v>
      </c>
      <c r="M19" s="46"/>
      <c r="N19" s="110">
        <f>SUM(N16)+N8</f>
        <v>3</v>
      </c>
      <c r="O19" s="111">
        <f>SUM(O16)+O8</f>
        <v>0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1</v>
      </c>
      <c r="S19" s="31">
        <f>SUM(S16)+S8</f>
        <v>4</v>
      </c>
      <c r="T19">
        <v>3</v>
      </c>
      <c r="U19">
        <v>4</v>
      </c>
      <c r="X19" s="113">
        <f t="shared" ref="X19:AB19" si="6">SUM(X16)+X8</f>
        <v>3</v>
      </c>
      <c r="Y19" s="114">
        <f t="shared" si="6"/>
        <v>0</v>
      </c>
      <c r="Z19" s="115">
        <f t="shared" si="6"/>
        <v>0</v>
      </c>
      <c r="AA19" s="16">
        <f t="shared" si="6"/>
        <v>0</v>
      </c>
      <c r="AB19" s="16">
        <f t="shared" si="6"/>
        <v>0</v>
      </c>
      <c r="AC19" s="16">
        <f>SUM(AC16)+AC8</f>
        <v>3</v>
      </c>
      <c r="AD19" s="16">
        <f>SUM(AD16)+AD8</f>
        <v>4</v>
      </c>
    </row>
    <row r="20" spans="1:30" x14ac:dyDescent="0.25">
      <c r="A20" s="177" t="s">
        <v>451</v>
      </c>
      <c r="B20" s="181">
        <v>2012</v>
      </c>
      <c r="C20" s="170">
        <f>SUM(N19)</f>
        <v>3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3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5</v>
      </c>
      <c r="P23" s="50">
        <v>5</v>
      </c>
      <c r="Q23" s="50">
        <f>SUM(N23:P23)</f>
        <v>11</v>
      </c>
      <c r="R23" s="30"/>
      <c r="S23" s="107"/>
      <c r="V23" s="7" t="s">
        <v>457</v>
      </c>
      <c r="X23" s="26">
        <v>4</v>
      </c>
      <c r="Y23" s="26">
        <v>6</v>
      </c>
      <c r="Z23" s="26">
        <v>3</v>
      </c>
      <c r="AA23" s="26">
        <f>SUM(X23:Z23)</f>
        <v>13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3</v>
      </c>
      <c r="D25" s="162">
        <v>3</v>
      </c>
      <c r="E25" s="162">
        <v>5</v>
      </c>
      <c r="F25" s="162">
        <f>SUM(C25:E25)</f>
        <v>11</v>
      </c>
      <c r="G25" s="30"/>
      <c r="H25" s="162">
        <f>SUM(F25)</f>
        <v>11</v>
      </c>
      <c r="I25" s="50">
        <f>SUM(Q23)</f>
        <v>11</v>
      </c>
      <c r="J25" s="26">
        <f>SUM(AA23)</f>
        <v>13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26"/>
  <dimension ref="A1:AK27"/>
  <sheetViews>
    <sheetView workbookViewId="0">
      <selection activeCell="D22" sqref="D22"/>
    </sheetView>
  </sheetViews>
  <sheetFormatPr defaultRowHeight="15" x14ac:dyDescent="0.25"/>
  <cols>
    <col min="8" max="8" width="9.140625" style="163"/>
    <col min="22" max="22" width="9.140625" style="7"/>
  </cols>
  <sheetData>
    <row r="1" spans="1:37" x14ac:dyDescent="0.25">
      <c r="A1" s="159" t="s">
        <v>634</v>
      </c>
      <c r="B1" s="159"/>
      <c r="C1" s="46" t="s">
        <v>18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18</v>
      </c>
      <c r="O1" s="30"/>
      <c r="P1" s="30"/>
      <c r="Q1" s="30"/>
      <c r="R1" s="30"/>
      <c r="S1" s="31"/>
      <c r="V1" s="117" t="s">
        <v>347</v>
      </c>
      <c r="W1" s="109"/>
      <c r="X1" s="137" t="s">
        <v>18</v>
      </c>
      <c r="Y1" s="118"/>
      <c r="AE1" s="16" t="s">
        <v>6</v>
      </c>
      <c r="AF1" s="16"/>
      <c r="AG1" t="s">
        <v>18</v>
      </c>
    </row>
    <row r="2" spans="1:37" x14ac:dyDescent="0.25">
      <c r="A2" s="30" t="s">
        <v>3</v>
      </c>
      <c r="B2" s="30" t="s">
        <v>636</v>
      </c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3</v>
      </c>
      <c r="O5" s="38">
        <v>0</v>
      </c>
      <c r="P5" s="38">
        <v>0</v>
      </c>
      <c r="Q5" s="38">
        <v>2</v>
      </c>
      <c r="R5" s="38">
        <v>7</v>
      </c>
      <c r="S5" s="31"/>
      <c r="V5" s="1" t="s">
        <v>2</v>
      </c>
      <c r="W5" s="3">
        <v>1</v>
      </c>
      <c r="X5" s="12">
        <v>1</v>
      </c>
      <c r="Y5" s="12">
        <v>1</v>
      </c>
      <c r="Z5" s="12">
        <v>0</v>
      </c>
      <c r="AA5" s="12">
        <v>2</v>
      </c>
      <c r="AB5" s="12">
        <v>9</v>
      </c>
      <c r="AC5" s="16"/>
      <c r="AD5" s="16"/>
      <c r="AE5" s="1" t="s">
        <v>2</v>
      </c>
      <c r="AF5" s="3">
        <v>1</v>
      </c>
      <c r="AG5" s="12">
        <v>0</v>
      </c>
      <c r="AH5" s="12">
        <v>2</v>
      </c>
      <c r="AI5" s="12">
        <v>1</v>
      </c>
      <c r="AJ5" s="12">
        <v>0</v>
      </c>
      <c r="AK5" s="12">
        <v>7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2</v>
      </c>
      <c r="O6" s="38">
        <v>0</v>
      </c>
      <c r="P6" s="38">
        <v>1</v>
      </c>
      <c r="Q6" s="38">
        <v>1</v>
      </c>
      <c r="R6" s="38">
        <v>5</v>
      </c>
      <c r="S6" s="31"/>
      <c r="W6" s="8">
        <v>2</v>
      </c>
      <c r="X6" s="12">
        <v>1</v>
      </c>
      <c r="Y6" s="12">
        <v>1</v>
      </c>
      <c r="Z6" s="12">
        <v>2</v>
      </c>
      <c r="AA6" s="12">
        <v>1</v>
      </c>
      <c r="AB6" s="12">
        <v>5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1</v>
      </c>
      <c r="AJ6" s="12">
        <v>0</v>
      </c>
      <c r="AK6" s="12">
        <v>7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1</v>
      </c>
      <c r="O7" s="38">
        <v>0</v>
      </c>
      <c r="P7" s="38">
        <v>1</v>
      </c>
      <c r="Q7" s="38">
        <v>0</v>
      </c>
      <c r="R7" s="38">
        <v>6</v>
      </c>
      <c r="S7" s="31"/>
      <c r="V7" s="9"/>
      <c r="W7" s="10">
        <v>3</v>
      </c>
      <c r="X7" s="12">
        <v>0</v>
      </c>
      <c r="Y7" s="12">
        <v>1</v>
      </c>
      <c r="Z7" s="12">
        <v>1</v>
      </c>
      <c r="AA7" s="12">
        <v>2</v>
      </c>
      <c r="AB7" s="12">
        <v>3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1</v>
      </c>
      <c r="AJ7" s="12">
        <v>3</v>
      </c>
      <c r="AK7" s="12">
        <v>5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0</v>
      </c>
      <c r="H8" s="160">
        <f>SUM(C8:G8)</f>
        <v>0</v>
      </c>
      <c r="I8" s="31">
        <f>SUM(S8)</f>
        <v>29</v>
      </c>
      <c r="J8">
        <f>SUM(T8)</f>
        <v>30</v>
      </c>
      <c r="K8">
        <f>SUM(U8)</f>
        <v>27</v>
      </c>
      <c r="L8" s="30" t="s">
        <v>5</v>
      </c>
      <c r="M8" s="30"/>
      <c r="N8" s="43">
        <f>SUM(N5:N7)</f>
        <v>6</v>
      </c>
      <c r="O8" s="44">
        <f t="shared" ref="O8:R8" si="1">SUM(O5:O7)</f>
        <v>0</v>
      </c>
      <c r="P8" s="44">
        <f t="shared" si="1"/>
        <v>2</v>
      </c>
      <c r="Q8" s="44">
        <f t="shared" si="1"/>
        <v>3</v>
      </c>
      <c r="R8" s="45">
        <f t="shared" si="1"/>
        <v>18</v>
      </c>
      <c r="S8" s="31">
        <f>SUM(N8:R8)</f>
        <v>29</v>
      </c>
      <c r="T8">
        <v>30</v>
      </c>
      <c r="U8">
        <v>27</v>
      </c>
      <c r="V8" s="7" t="s">
        <v>5</v>
      </c>
      <c r="X8" s="13">
        <f>SUM(X5:X7)</f>
        <v>2</v>
      </c>
      <c r="Y8" s="14">
        <f>SUM(Y5:Y7)</f>
        <v>3</v>
      </c>
      <c r="Z8" s="14">
        <f>SUM(Z5:Z7)</f>
        <v>3</v>
      </c>
      <c r="AA8" s="14">
        <f>SUM(AA5:AA7)</f>
        <v>5</v>
      </c>
      <c r="AB8" s="15">
        <f>SUM(AB5:AB7)</f>
        <v>17</v>
      </c>
      <c r="AC8" s="16">
        <f>SUM(X8:AB8)</f>
        <v>30</v>
      </c>
      <c r="AD8" s="16">
        <v>27</v>
      </c>
      <c r="AE8" t="s">
        <v>5</v>
      </c>
      <c r="AG8" s="13">
        <f>SUM(AG5:AG7)</f>
        <v>0</v>
      </c>
      <c r="AH8" s="14">
        <f>SUM(AH5:AH7)</f>
        <v>2</v>
      </c>
      <c r="AI8" s="14">
        <f>SUM(AI5:AI7)</f>
        <v>3</v>
      </c>
      <c r="AJ8" s="14">
        <f>SUM(AJ5:AJ7)</f>
        <v>3</v>
      </c>
      <c r="AK8" s="15">
        <f>SUM(AK5:AK7)</f>
        <v>19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2</v>
      </c>
      <c r="O13" s="38">
        <v>3</v>
      </c>
      <c r="P13" s="38">
        <v>4</v>
      </c>
      <c r="Q13" s="38">
        <v>0</v>
      </c>
      <c r="R13" s="38">
        <v>12</v>
      </c>
      <c r="S13" s="31"/>
      <c r="V13" s="1" t="s">
        <v>2</v>
      </c>
      <c r="W13" s="3">
        <v>1</v>
      </c>
      <c r="X13" s="12">
        <v>4</v>
      </c>
      <c r="Y13" s="12">
        <v>4</v>
      </c>
      <c r="Z13" s="12">
        <v>2</v>
      </c>
      <c r="AA13" s="12">
        <v>0</v>
      </c>
      <c r="AB13" s="12">
        <v>18</v>
      </c>
      <c r="AC13" s="16"/>
      <c r="AD13" s="16"/>
      <c r="AE13" s="1" t="s">
        <v>2</v>
      </c>
      <c r="AF13" s="3">
        <v>1</v>
      </c>
      <c r="AG13" s="12">
        <v>4</v>
      </c>
      <c r="AH13" s="12">
        <v>4</v>
      </c>
      <c r="AI13" s="12">
        <v>0</v>
      </c>
      <c r="AJ13" s="12">
        <v>0</v>
      </c>
      <c r="AK13" s="12">
        <v>17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1</v>
      </c>
      <c r="O14" s="38">
        <v>0</v>
      </c>
      <c r="P14" s="38">
        <v>0</v>
      </c>
      <c r="Q14" s="38">
        <v>2</v>
      </c>
      <c r="R14" s="38">
        <v>7</v>
      </c>
      <c r="S14" s="31"/>
      <c r="W14" s="8">
        <v>2</v>
      </c>
      <c r="X14" s="12">
        <v>0</v>
      </c>
      <c r="Y14" s="12">
        <v>2</v>
      </c>
      <c r="Z14" s="12">
        <v>2</v>
      </c>
      <c r="AA14" s="12">
        <v>1</v>
      </c>
      <c r="AB14" s="12">
        <v>9</v>
      </c>
      <c r="AC14" s="16"/>
      <c r="AD14" s="16"/>
      <c r="AE14" s="7"/>
      <c r="AF14" s="8">
        <v>2</v>
      </c>
      <c r="AG14" s="12">
        <v>2</v>
      </c>
      <c r="AH14" s="12">
        <v>1</v>
      </c>
      <c r="AI14" s="12">
        <v>1</v>
      </c>
      <c r="AJ14" s="12">
        <v>1</v>
      </c>
      <c r="AK14" s="12">
        <v>5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2</v>
      </c>
      <c r="Y15" s="12">
        <v>0</v>
      </c>
      <c r="Z15" s="12">
        <v>1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2</v>
      </c>
      <c r="AH15" s="12">
        <v>1</v>
      </c>
      <c r="AI15" s="12">
        <v>0</v>
      </c>
      <c r="AJ15" s="12">
        <v>2</v>
      </c>
      <c r="AK15" s="12">
        <v>4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0</v>
      </c>
      <c r="E16" s="44">
        <f t="shared" si="2"/>
        <v>0</v>
      </c>
      <c r="F16" s="44">
        <f t="shared" si="2"/>
        <v>0</v>
      </c>
      <c r="G16" s="45">
        <f t="shared" si="2"/>
        <v>0</v>
      </c>
      <c r="H16" s="160">
        <f>SUM(C16:G16)</f>
        <v>0</v>
      </c>
      <c r="I16" s="31">
        <f>SUM(S16)</f>
        <v>33</v>
      </c>
      <c r="J16">
        <f>SUM(T16)</f>
        <v>46</v>
      </c>
      <c r="K16">
        <f>SUM(U16)</f>
        <v>44</v>
      </c>
      <c r="L16" s="30" t="s">
        <v>5</v>
      </c>
      <c r="M16" s="30"/>
      <c r="N16" s="43">
        <f t="shared" ref="N16:R16" si="3">SUM(N13:N15)</f>
        <v>3</v>
      </c>
      <c r="O16" s="44">
        <f t="shared" si="3"/>
        <v>4</v>
      </c>
      <c r="P16" s="44">
        <f t="shared" si="3"/>
        <v>4</v>
      </c>
      <c r="Q16" s="44">
        <f t="shared" si="3"/>
        <v>2</v>
      </c>
      <c r="R16" s="45">
        <f t="shared" si="3"/>
        <v>20</v>
      </c>
      <c r="S16" s="31">
        <f>SUM(N16:R16)</f>
        <v>33</v>
      </c>
      <c r="T16">
        <v>46</v>
      </c>
      <c r="U16">
        <v>44</v>
      </c>
      <c r="V16" s="7" t="s">
        <v>5</v>
      </c>
      <c r="X16" s="13">
        <f>SUM(X13:X15)</f>
        <v>6</v>
      </c>
      <c r="Y16" s="14">
        <f>SUM(Y13:Y15)</f>
        <v>6</v>
      </c>
      <c r="Z16" s="14">
        <f>SUM(Z13:Z15)</f>
        <v>5</v>
      </c>
      <c r="AA16" s="14">
        <f>SUM(AA13:AA15)</f>
        <v>1</v>
      </c>
      <c r="AB16" s="15">
        <f>SUM(AB13:AB15)</f>
        <v>28</v>
      </c>
      <c r="AC16" s="16">
        <f>SUM(X16:AB16)</f>
        <v>46</v>
      </c>
      <c r="AD16" s="16">
        <v>44</v>
      </c>
      <c r="AE16" t="s">
        <v>5</v>
      </c>
      <c r="AG16" s="13">
        <f>SUM(AG13:AG15)</f>
        <v>8</v>
      </c>
      <c r="AH16" s="14">
        <f>SUM(AH13:AH15)</f>
        <v>6</v>
      </c>
      <c r="AI16" s="14">
        <f>SUM(AI13:AI15)</f>
        <v>1</v>
      </c>
      <c r="AJ16" s="14">
        <f>SUM(AJ13:AJ15)</f>
        <v>3</v>
      </c>
      <c r="AK16" s="15">
        <f>SUM(AK13:AK15)</f>
        <v>26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0</v>
      </c>
      <c r="D19" s="186">
        <f>SUM(D16)+D8</f>
        <v>0</v>
      </c>
      <c r="E19" s="178">
        <f t="shared" ref="E19:G19" si="4">SUM(E16)+E8</f>
        <v>0</v>
      </c>
      <c r="F19" s="169">
        <f t="shared" si="4"/>
        <v>0</v>
      </c>
      <c r="G19" s="169">
        <f t="shared" si="4"/>
        <v>0</v>
      </c>
      <c r="H19" s="166">
        <f>SUM(H16)+H8</f>
        <v>0</v>
      </c>
      <c r="I19" s="167">
        <f>SUM(S19)</f>
        <v>62</v>
      </c>
      <c r="J19">
        <f>SUM(T19)</f>
        <v>76</v>
      </c>
      <c r="K19">
        <f>SUM(U19)</f>
        <v>71</v>
      </c>
      <c r="L19" s="46" t="s">
        <v>5</v>
      </c>
      <c r="M19" s="46"/>
      <c r="N19" s="110">
        <f>SUM(N16)+N8</f>
        <v>9</v>
      </c>
      <c r="O19" s="111">
        <f>SUM(O16)+O8</f>
        <v>4</v>
      </c>
      <c r="P19" s="112">
        <f t="shared" ref="P19:R19" si="5">SUM(P16)+P8</f>
        <v>6</v>
      </c>
      <c r="Q19" s="46">
        <f t="shared" si="5"/>
        <v>5</v>
      </c>
      <c r="R19" s="46">
        <f t="shared" si="5"/>
        <v>38</v>
      </c>
      <c r="S19" s="31">
        <f>SUM(S16)+S8</f>
        <v>62</v>
      </c>
      <c r="T19">
        <v>76</v>
      </c>
      <c r="U19">
        <v>71</v>
      </c>
      <c r="X19" s="113">
        <f t="shared" ref="X19:AB19" si="6">SUM(X16)+X8</f>
        <v>8</v>
      </c>
      <c r="Y19" s="114">
        <f t="shared" si="6"/>
        <v>9</v>
      </c>
      <c r="Z19" s="115">
        <f t="shared" si="6"/>
        <v>8</v>
      </c>
      <c r="AA19" s="16">
        <f t="shared" si="6"/>
        <v>6</v>
      </c>
      <c r="AB19" s="16">
        <f t="shared" si="6"/>
        <v>45</v>
      </c>
      <c r="AC19" s="16">
        <f>SUM(AC16)+AC8</f>
        <v>76</v>
      </c>
      <c r="AD19" s="16">
        <f>SUM(AD16)+AD8</f>
        <v>71</v>
      </c>
    </row>
    <row r="20" spans="1:30" x14ac:dyDescent="0.25">
      <c r="A20" s="177" t="s">
        <v>451</v>
      </c>
      <c r="B20" s="181">
        <v>2012</v>
      </c>
      <c r="C20" s="170">
        <f>SUM(N19)</f>
        <v>9</v>
      </c>
      <c r="D20" s="171">
        <f>SUM(O19)</f>
        <v>4</v>
      </c>
      <c r="E20" s="172">
        <f>SUM(P19)</f>
        <v>6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8</v>
      </c>
      <c r="D21" s="174">
        <f>SUM(Y19)</f>
        <v>9</v>
      </c>
      <c r="E21" s="175">
        <f>SUM(Z19)</f>
        <v>8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46</v>
      </c>
      <c r="Y23" s="26">
        <v>34</v>
      </c>
      <c r="Z23" s="26">
        <v>20</v>
      </c>
      <c r="AA23" s="26">
        <f>SUM(X23:Z23)</f>
        <v>100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/>
      <c r="D25" s="162"/>
      <c r="E25" s="162"/>
      <c r="F25" s="162">
        <f>SUM(C25:E25)</f>
        <v>0</v>
      </c>
      <c r="G25" s="30"/>
      <c r="H25" s="162">
        <f>SUM(F25)</f>
        <v>0</v>
      </c>
      <c r="I25" s="50">
        <f>SUM(Q23)</f>
        <v>0</v>
      </c>
      <c r="J25" s="26">
        <f>SUM(AA23)</f>
        <v>100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27"/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22" max="22" width="9.140625" style="7"/>
  </cols>
  <sheetData>
    <row r="1" spans="1:37" x14ac:dyDescent="0.25">
      <c r="A1" s="159" t="s">
        <v>634</v>
      </c>
      <c r="B1" s="159"/>
      <c r="C1" s="46" t="s">
        <v>19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19</v>
      </c>
      <c r="O1" s="30"/>
      <c r="P1" s="30"/>
      <c r="Q1" s="30"/>
      <c r="R1" s="30"/>
      <c r="S1" s="31"/>
      <c r="V1" s="117" t="s">
        <v>347</v>
      </c>
      <c r="W1" s="109"/>
      <c r="X1" s="137" t="s">
        <v>19</v>
      </c>
      <c r="Y1" s="118"/>
      <c r="AE1" s="16" t="s">
        <v>6</v>
      </c>
      <c r="AF1" s="16"/>
      <c r="AG1" t="s">
        <v>19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0</v>
      </c>
      <c r="E5" s="161">
        <v>0</v>
      </c>
      <c r="F5" s="161">
        <v>1</v>
      </c>
      <c r="G5" s="161">
        <v>0</v>
      </c>
      <c r="H5" s="160"/>
      <c r="I5" s="31"/>
      <c r="L5" s="32" t="s">
        <v>2</v>
      </c>
      <c r="M5" s="34">
        <v>1</v>
      </c>
      <c r="N5" s="38">
        <v>1</v>
      </c>
      <c r="O5" s="38">
        <v>0</v>
      </c>
      <c r="P5" s="38">
        <v>1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0</v>
      </c>
      <c r="E6" s="161">
        <v>0</v>
      </c>
      <c r="F6" s="161">
        <v>1</v>
      </c>
      <c r="G6" s="161">
        <v>0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0</v>
      </c>
      <c r="Y6" s="12">
        <v>0</v>
      </c>
      <c r="Z6" s="12">
        <v>2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1</v>
      </c>
      <c r="AH6" s="12">
        <v>1</v>
      </c>
      <c r="AI6" s="12">
        <v>1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2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4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2</v>
      </c>
      <c r="D8" s="44">
        <f t="shared" ref="D8:G8" si="0">SUM(D5:D7)</f>
        <v>0</v>
      </c>
      <c r="E8" s="44">
        <f t="shared" si="0"/>
        <v>0</v>
      </c>
      <c r="F8" s="44">
        <f t="shared" si="0"/>
        <v>2</v>
      </c>
      <c r="G8" s="45">
        <f t="shared" si="0"/>
        <v>2</v>
      </c>
      <c r="H8" s="160">
        <f>SUM(C8:G8)</f>
        <v>6</v>
      </c>
      <c r="I8" s="31">
        <f>SUM(S8)</f>
        <v>8</v>
      </c>
      <c r="J8">
        <f>SUM(T8)</f>
        <v>3</v>
      </c>
      <c r="K8">
        <f>SUM(U8)</f>
        <v>5</v>
      </c>
      <c r="L8" s="30" t="s">
        <v>5</v>
      </c>
      <c r="M8" s="30"/>
      <c r="N8" s="43">
        <f>SUM(N5:N7)</f>
        <v>2</v>
      </c>
      <c r="O8" s="44">
        <f t="shared" ref="O8:R8" si="1">SUM(O5:O7)</f>
        <v>0</v>
      </c>
      <c r="P8" s="44">
        <f t="shared" si="1"/>
        <v>1</v>
      </c>
      <c r="Q8" s="44">
        <f t="shared" si="1"/>
        <v>0</v>
      </c>
      <c r="R8" s="45">
        <f t="shared" si="1"/>
        <v>5</v>
      </c>
      <c r="S8" s="31">
        <f>SUM(N8:R8)</f>
        <v>8</v>
      </c>
      <c r="T8">
        <v>3</v>
      </c>
      <c r="U8">
        <v>5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2</v>
      </c>
      <c r="AA8" s="14">
        <f>SUM(AA5:AA7)</f>
        <v>0</v>
      </c>
      <c r="AB8" s="15">
        <f>SUM(AB5:AB7)</f>
        <v>1</v>
      </c>
      <c r="AC8" s="16">
        <f>SUM(X8:AB8)</f>
        <v>3</v>
      </c>
      <c r="AD8" s="16">
        <v>5</v>
      </c>
      <c r="AE8" t="s">
        <v>5</v>
      </c>
      <c r="AG8" s="13">
        <f>SUM(AG5:AG7)</f>
        <v>1</v>
      </c>
      <c r="AH8" s="14">
        <f>SUM(AH5:AH7)</f>
        <v>1</v>
      </c>
      <c r="AI8" s="14">
        <f>SUM(AI5:AI7)</f>
        <v>1</v>
      </c>
      <c r="AJ8" s="14">
        <f>SUM(AJ5:AJ7)</f>
        <v>0</v>
      </c>
      <c r="AK8" s="15">
        <f>SUM(AK5:AK7)</f>
        <v>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1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1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1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1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1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2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2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2</v>
      </c>
      <c r="Y15" s="12">
        <v>0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0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 t="shared" ref="C16:G16" si="2">SUM(C13:C15)</f>
        <v>1</v>
      </c>
      <c r="D16" s="44">
        <f t="shared" si="2"/>
        <v>2</v>
      </c>
      <c r="E16" s="44">
        <f t="shared" si="2"/>
        <v>1</v>
      </c>
      <c r="F16" s="44">
        <f t="shared" si="2"/>
        <v>0</v>
      </c>
      <c r="G16" s="45">
        <f t="shared" si="2"/>
        <v>0</v>
      </c>
      <c r="H16" s="160">
        <f>SUM(C16:G16)</f>
        <v>4</v>
      </c>
      <c r="I16" s="31">
        <f>SUM(S16)</f>
        <v>3</v>
      </c>
      <c r="J16">
        <f>SUM(T16)</f>
        <v>4</v>
      </c>
      <c r="K16">
        <f>SUM(U16)</f>
        <v>3</v>
      </c>
      <c r="L16" s="30" t="s">
        <v>5</v>
      </c>
      <c r="M16" s="30"/>
      <c r="N16" s="43">
        <f t="shared" ref="N16:R16" si="3">SUM(N13:N15)</f>
        <v>2</v>
      </c>
      <c r="O16" s="44">
        <f t="shared" si="3"/>
        <v>1</v>
      </c>
      <c r="P16" s="44">
        <f t="shared" si="3"/>
        <v>0</v>
      </c>
      <c r="Q16" s="44">
        <f t="shared" si="3"/>
        <v>0</v>
      </c>
      <c r="R16" s="45">
        <f t="shared" si="3"/>
        <v>0</v>
      </c>
      <c r="S16" s="31">
        <f>SUM(N16:R16)</f>
        <v>3</v>
      </c>
      <c r="T16">
        <v>4</v>
      </c>
      <c r="U16">
        <v>3</v>
      </c>
      <c r="V16" s="7" t="s">
        <v>5</v>
      </c>
      <c r="X16" s="13">
        <f>SUM(X13:X15)</f>
        <v>2</v>
      </c>
      <c r="Y16" s="14">
        <f>SUM(Y13:Y15)</f>
        <v>1</v>
      </c>
      <c r="Z16" s="14">
        <f>SUM(Z13:Z15)</f>
        <v>0</v>
      </c>
      <c r="AA16" s="14">
        <f>SUM(AA13:AA15)</f>
        <v>0</v>
      </c>
      <c r="AB16" s="15">
        <f>SUM(AB13:AB15)</f>
        <v>1</v>
      </c>
      <c r="AC16" s="16">
        <f>SUM(X16:AB16)</f>
        <v>4</v>
      </c>
      <c r="AD16" s="16">
        <v>3</v>
      </c>
      <c r="AE16" t="s">
        <v>5</v>
      </c>
      <c r="AG16" s="13">
        <f>SUM(AG13:AG15)</f>
        <v>2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3</v>
      </c>
      <c r="D19" s="186">
        <f>SUM(D16)+D8</f>
        <v>2</v>
      </c>
      <c r="E19" s="178">
        <f t="shared" ref="E19:G19" si="4">SUM(E16)+E8</f>
        <v>1</v>
      </c>
      <c r="F19" s="169">
        <f t="shared" si="4"/>
        <v>2</v>
      </c>
      <c r="G19" s="169">
        <f t="shared" si="4"/>
        <v>2</v>
      </c>
      <c r="H19" s="166">
        <f>SUM(H16)+H8</f>
        <v>10</v>
      </c>
      <c r="I19" s="167">
        <f>SUM(S19)</f>
        <v>11</v>
      </c>
      <c r="J19">
        <f>SUM(T19)</f>
        <v>7</v>
      </c>
      <c r="K19">
        <f>SUM(U19)</f>
        <v>8</v>
      </c>
      <c r="L19" s="46" t="s">
        <v>5</v>
      </c>
      <c r="M19" s="46"/>
      <c r="N19" s="110">
        <f>SUM(N16)+N8</f>
        <v>4</v>
      </c>
      <c r="O19" s="111">
        <f>SUM(O16)+O8</f>
        <v>1</v>
      </c>
      <c r="P19" s="112">
        <f t="shared" ref="P19:R19" si="5">SUM(P16)+P8</f>
        <v>1</v>
      </c>
      <c r="Q19" s="46">
        <f t="shared" si="5"/>
        <v>0</v>
      </c>
      <c r="R19" s="46">
        <f t="shared" si="5"/>
        <v>5</v>
      </c>
      <c r="S19" s="31">
        <f>SUM(S16)+S8</f>
        <v>11</v>
      </c>
      <c r="T19">
        <v>7</v>
      </c>
      <c r="U19">
        <v>8</v>
      </c>
      <c r="X19" s="113">
        <f t="shared" ref="X19:AB19" si="6">SUM(X16)+X8</f>
        <v>2</v>
      </c>
      <c r="Y19" s="114">
        <f t="shared" si="6"/>
        <v>1</v>
      </c>
      <c r="Z19" s="115">
        <f t="shared" si="6"/>
        <v>2</v>
      </c>
      <c r="AA19" s="16">
        <f t="shared" si="6"/>
        <v>0</v>
      </c>
      <c r="AB19" s="16">
        <f t="shared" si="6"/>
        <v>2</v>
      </c>
      <c r="AC19" s="16">
        <f>SUM(AC16)+AC8</f>
        <v>7</v>
      </c>
      <c r="AD19" s="16">
        <f>SUM(AD16)+AD8</f>
        <v>8</v>
      </c>
    </row>
    <row r="20" spans="1:30" x14ac:dyDescent="0.25">
      <c r="A20" s="177" t="s">
        <v>451</v>
      </c>
      <c r="B20" s="181">
        <v>2012</v>
      </c>
      <c r="C20" s="170">
        <f>SUM(N19)</f>
        <v>4</v>
      </c>
      <c r="D20" s="171">
        <f>SUM(O19)</f>
        <v>1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2</v>
      </c>
      <c r="D21" s="174">
        <f>SUM(Y19)</f>
        <v>1</v>
      </c>
      <c r="E21" s="175">
        <f>SUM(Z19)</f>
        <v>2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7</v>
      </c>
      <c r="O23" s="50">
        <v>8</v>
      </c>
      <c r="P23" s="50">
        <v>3</v>
      </c>
      <c r="Q23" s="50">
        <f>SUM(N23:P23)</f>
        <v>18</v>
      </c>
      <c r="R23" s="30"/>
      <c r="S23" s="107"/>
      <c r="V23" s="7" t="s">
        <v>457</v>
      </c>
      <c r="X23" s="26">
        <v>13</v>
      </c>
      <c r="Y23" s="26">
        <v>6</v>
      </c>
      <c r="Z23" s="26">
        <v>7</v>
      </c>
      <c r="AA23" s="26">
        <f>SUM(X23:Z23)</f>
        <v>26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20</v>
      </c>
      <c r="D25" s="162">
        <v>15</v>
      </c>
      <c r="E25" s="162">
        <v>6</v>
      </c>
      <c r="F25" s="162">
        <f>SUM(C25:E25)</f>
        <v>41</v>
      </c>
      <c r="G25" s="30"/>
      <c r="H25" s="162">
        <f>SUM(F25)</f>
        <v>41</v>
      </c>
      <c r="I25" s="50">
        <f>SUM(Q23)</f>
        <v>18</v>
      </c>
      <c r="J25" s="26">
        <f>SUM(AA23)</f>
        <v>26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28"/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22" max="22" width="9.140625" style="7"/>
  </cols>
  <sheetData>
    <row r="1" spans="1:37" x14ac:dyDescent="0.25">
      <c r="A1" s="159" t="s">
        <v>634</v>
      </c>
      <c r="B1" s="159"/>
      <c r="C1" s="46" t="s">
        <v>20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20</v>
      </c>
      <c r="O1" s="30"/>
      <c r="P1" s="30"/>
      <c r="Q1" s="30"/>
      <c r="R1" s="30"/>
      <c r="S1" s="31"/>
      <c r="V1" s="117" t="s">
        <v>347</v>
      </c>
      <c r="W1" s="109"/>
      <c r="X1" s="137" t="s">
        <v>20</v>
      </c>
      <c r="Y1" s="118"/>
      <c r="AE1" s="16" t="s">
        <v>6</v>
      </c>
      <c r="AF1" s="16"/>
      <c r="AG1" t="s">
        <v>20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5</v>
      </c>
      <c r="D5" s="161">
        <v>3</v>
      </c>
      <c r="E5" s="161">
        <v>0</v>
      </c>
      <c r="F5" s="161">
        <v>0</v>
      </c>
      <c r="G5" s="161">
        <v>1</v>
      </c>
      <c r="H5" s="160"/>
      <c r="I5" s="31"/>
      <c r="L5" s="32" t="s">
        <v>2</v>
      </c>
      <c r="M5" s="34">
        <v>1</v>
      </c>
      <c r="N5" s="38">
        <v>1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1</v>
      </c>
      <c r="Y5" s="12">
        <v>0</v>
      </c>
      <c r="Z5" s="12">
        <v>0</v>
      </c>
      <c r="AA5" s="12">
        <v>0</v>
      </c>
      <c r="AB5" s="12">
        <v>3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4</v>
      </c>
    </row>
    <row r="6" spans="1:37" x14ac:dyDescent="0.25">
      <c r="A6" s="39"/>
      <c r="B6" s="40">
        <v>2</v>
      </c>
      <c r="C6" s="161">
        <v>3</v>
      </c>
      <c r="D6" s="161">
        <v>1</v>
      </c>
      <c r="E6" s="161">
        <v>1</v>
      </c>
      <c r="F6" s="161">
        <v>0</v>
      </c>
      <c r="G6" s="161">
        <v>5</v>
      </c>
      <c r="H6" s="160"/>
      <c r="I6" s="31"/>
      <c r="L6" s="39"/>
      <c r="M6" s="40">
        <v>2</v>
      </c>
      <c r="N6" s="38">
        <v>7</v>
      </c>
      <c r="O6" s="38">
        <v>3</v>
      </c>
      <c r="P6" s="38">
        <v>0</v>
      </c>
      <c r="Q6" s="38">
        <v>1</v>
      </c>
      <c r="R6" s="38">
        <v>9</v>
      </c>
      <c r="S6" s="31"/>
      <c r="W6" s="8">
        <v>2</v>
      </c>
      <c r="X6" s="12">
        <v>3</v>
      </c>
      <c r="Y6" s="12">
        <v>0</v>
      </c>
      <c r="Z6" s="12">
        <v>1</v>
      </c>
      <c r="AA6" s="12">
        <v>1</v>
      </c>
      <c r="AB6" s="12">
        <v>9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3</v>
      </c>
      <c r="AJ6" s="12">
        <v>0</v>
      </c>
      <c r="AK6" s="12">
        <v>5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1</v>
      </c>
      <c r="F7" s="161">
        <v>1</v>
      </c>
      <c r="G7" s="161">
        <v>4</v>
      </c>
      <c r="H7" s="160"/>
      <c r="I7" s="31"/>
      <c r="L7" s="41"/>
      <c r="M7" s="42">
        <v>3</v>
      </c>
      <c r="N7" s="38">
        <v>3</v>
      </c>
      <c r="O7" s="38">
        <v>0</v>
      </c>
      <c r="P7" s="38">
        <v>0</v>
      </c>
      <c r="Q7" s="38">
        <v>0</v>
      </c>
      <c r="R7" s="38">
        <v>2</v>
      </c>
      <c r="S7" s="31"/>
      <c r="V7" s="9"/>
      <c r="W7" s="10">
        <v>3</v>
      </c>
      <c r="X7" s="12">
        <v>1</v>
      </c>
      <c r="Y7" s="12">
        <v>3</v>
      </c>
      <c r="Z7" s="12">
        <v>1</v>
      </c>
      <c r="AA7" s="12">
        <v>1</v>
      </c>
      <c r="AB7" s="12">
        <v>2</v>
      </c>
      <c r="AC7" s="16"/>
      <c r="AD7" s="16"/>
      <c r="AE7" s="9"/>
      <c r="AF7" s="10">
        <v>3</v>
      </c>
      <c r="AG7" s="12">
        <v>2</v>
      </c>
      <c r="AH7" s="12">
        <v>0</v>
      </c>
      <c r="AI7" s="12">
        <v>0</v>
      </c>
      <c r="AJ7" s="12">
        <v>1</v>
      </c>
      <c r="AK7" s="12">
        <v>5</v>
      </c>
    </row>
    <row r="8" spans="1:37" x14ac:dyDescent="0.25">
      <c r="A8" s="30" t="s">
        <v>5</v>
      </c>
      <c r="B8" s="30"/>
      <c r="C8" s="43">
        <f>SUM(C5:C7)</f>
        <v>8</v>
      </c>
      <c r="D8" s="44">
        <f t="shared" ref="D8:G8" si="0">SUM(D5:D7)</f>
        <v>4</v>
      </c>
      <c r="E8" s="44">
        <f t="shared" si="0"/>
        <v>2</v>
      </c>
      <c r="F8" s="44">
        <f t="shared" si="0"/>
        <v>1</v>
      </c>
      <c r="G8" s="45">
        <f t="shared" si="0"/>
        <v>10</v>
      </c>
      <c r="H8" s="160">
        <f>SUM(C8:G8)</f>
        <v>25</v>
      </c>
      <c r="I8" s="31">
        <f>SUM(S8)</f>
        <v>26</v>
      </c>
      <c r="J8">
        <f>SUM(T8)</f>
        <v>26</v>
      </c>
      <c r="K8">
        <f>SUM(U8)</f>
        <v>20</v>
      </c>
      <c r="L8" s="30" t="s">
        <v>5</v>
      </c>
      <c r="M8" s="30"/>
      <c r="N8" s="43">
        <f>SUM(N5:N7)</f>
        <v>11</v>
      </c>
      <c r="O8" s="44">
        <f t="shared" ref="O8:R8" si="1">SUM(O5:O7)</f>
        <v>3</v>
      </c>
      <c r="P8" s="44">
        <f t="shared" si="1"/>
        <v>0</v>
      </c>
      <c r="Q8" s="44">
        <f t="shared" si="1"/>
        <v>1</v>
      </c>
      <c r="R8" s="45">
        <f t="shared" si="1"/>
        <v>11</v>
      </c>
      <c r="S8" s="31">
        <f>SUM(N8:R8)</f>
        <v>26</v>
      </c>
      <c r="T8">
        <v>26</v>
      </c>
      <c r="U8">
        <v>20</v>
      </c>
      <c r="V8" s="7" t="s">
        <v>5</v>
      </c>
      <c r="X8" s="13">
        <f>SUM(X5:X7)</f>
        <v>5</v>
      </c>
      <c r="Y8" s="14">
        <f>SUM(Y5:Y7)</f>
        <v>3</v>
      </c>
      <c r="Z8" s="14">
        <f>SUM(Z5:Z7)</f>
        <v>2</v>
      </c>
      <c r="AA8" s="14">
        <f>SUM(AA5:AA7)</f>
        <v>2</v>
      </c>
      <c r="AB8" s="15">
        <f>SUM(AB5:AB7)</f>
        <v>14</v>
      </c>
      <c r="AC8" s="16">
        <f>SUM(X8:AB8)</f>
        <v>26</v>
      </c>
      <c r="AD8" s="16">
        <v>20</v>
      </c>
      <c r="AE8" t="s">
        <v>5</v>
      </c>
      <c r="AG8" s="13">
        <f>SUM(AG5:AG7)</f>
        <v>2</v>
      </c>
      <c r="AH8" s="14">
        <f>SUM(AH5:AH7)</f>
        <v>0</v>
      </c>
      <c r="AI8" s="14">
        <f>SUM(AI5:AI7)</f>
        <v>3</v>
      </c>
      <c r="AJ8" s="14">
        <f>SUM(AJ5:AJ7)</f>
        <v>1</v>
      </c>
      <c r="AK8" s="15">
        <f>SUM(AK5:AK7)</f>
        <v>14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5</v>
      </c>
      <c r="D13" s="161">
        <v>3</v>
      </c>
      <c r="E13" s="161">
        <v>0</v>
      </c>
      <c r="F13" s="161">
        <v>1</v>
      </c>
      <c r="G13" s="161">
        <v>2</v>
      </c>
      <c r="H13" s="160"/>
      <c r="I13" s="31"/>
      <c r="L13" s="32" t="s">
        <v>2</v>
      </c>
      <c r="M13" s="34">
        <v>1</v>
      </c>
      <c r="N13" s="38">
        <v>3</v>
      </c>
      <c r="O13" s="38">
        <v>3</v>
      </c>
      <c r="P13" s="38">
        <v>0</v>
      </c>
      <c r="Q13" s="38">
        <v>2</v>
      </c>
      <c r="R13" s="38">
        <v>0</v>
      </c>
      <c r="S13" s="31"/>
      <c r="V13" s="1" t="s">
        <v>2</v>
      </c>
      <c r="W13" s="3">
        <v>1</v>
      </c>
      <c r="X13" s="12">
        <v>4</v>
      </c>
      <c r="Y13" s="12">
        <v>0</v>
      </c>
      <c r="Z13" s="12">
        <v>1</v>
      </c>
      <c r="AA13" s="12">
        <v>2</v>
      </c>
      <c r="AB13" s="12">
        <v>0</v>
      </c>
      <c r="AC13" s="16"/>
      <c r="AD13" s="16"/>
      <c r="AE13" s="1" t="s">
        <v>2</v>
      </c>
      <c r="AF13" s="3">
        <v>1</v>
      </c>
      <c r="AG13" s="12">
        <v>3</v>
      </c>
      <c r="AH13" s="12">
        <v>0</v>
      </c>
      <c r="AI13" s="12">
        <v>4</v>
      </c>
      <c r="AJ13" s="12">
        <v>1</v>
      </c>
      <c r="AK13" s="12">
        <v>1</v>
      </c>
    </row>
    <row r="14" spans="1:37" x14ac:dyDescent="0.25">
      <c r="A14" s="39"/>
      <c r="B14" s="40">
        <v>2</v>
      </c>
      <c r="C14" s="161">
        <v>4</v>
      </c>
      <c r="D14" s="161">
        <v>2</v>
      </c>
      <c r="E14" s="161">
        <v>1</v>
      </c>
      <c r="F14" s="161">
        <v>0</v>
      </c>
      <c r="G14" s="161">
        <v>10</v>
      </c>
      <c r="H14" s="160"/>
      <c r="I14" s="31"/>
      <c r="L14" s="39"/>
      <c r="M14" s="40">
        <v>2</v>
      </c>
      <c r="N14" s="38">
        <v>3</v>
      </c>
      <c r="O14" s="38">
        <v>3</v>
      </c>
      <c r="P14" s="38">
        <v>0</v>
      </c>
      <c r="Q14" s="38">
        <v>2</v>
      </c>
      <c r="R14" s="38">
        <v>12</v>
      </c>
      <c r="S14" s="31"/>
      <c r="W14" s="8">
        <v>2</v>
      </c>
      <c r="X14" s="12">
        <v>2</v>
      </c>
      <c r="Y14" s="12">
        <v>3</v>
      </c>
      <c r="Z14" s="12">
        <v>2</v>
      </c>
      <c r="AA14" s="12">
        <v>2</v>
      </c>
      <c r="AB14" s="12">
        <v>12</v>
      </c>
      <c r="AC14" s="16"/>
      <c r="AD14" s="16"/>
      <c r="AE14" s="7"/>
      <c r="AF14" s="8">
        <v>2</v>
      </c>
      <c r="AG14" s="12">
        <v>3</v>
      </c>
      <c r="AH14" s="12">
        <v>2</v>
      </c>
      <c r="AI14" s="12">
        <v>2</v>
      </c>
      <c r="AJ14" s="12">
        <v>0</v>
      </c>
      <c r="AK14" s="12">
        <v>7</v>
      </c>
    </row>
    <row r="15" spans="1:37" x14ac:dyDescent="0.25">
      <c r="A15" s="41"/>
      <c r="B15" s="42">
        <v>3</v>
      </c>
      <c r="C15" s="161">
        <v>5</v>
      </c>
      <c r="D15" s="161">
        <v>1</v>
      </c>
      <c r="E15" s="161">
        <v>1</v>
      </c>
      <c r="F15" s="161">
        <v>0</v>
      </c>
      <c r="G15" s="161">
        <v>3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2</v>
      </c>
      <c r="Q15" s="38">
        <v>0</v>
      </c>
      <c r="R15" s="38">
        <v>1</v>
      </c>
      <c r="S15" s="31"/>
      <c r="V15" s="9"/>
      <c r="W15" s="10">
        <v>3</v>
      </c>
      <c r="X15" s="12">
        <v>1</v>
      </c>
      <c r="Y15" s="12">
        <v>1</v>
      </c>
      <c r="Z15" s="12">
        <v>0</v>
      </c>
      <c r="AA15" s="12">
        <v>0</v>
      </c>
      <c r="AB15" s="12">
        <v>2</v>
      </c>
      <c r="AC15" s="16"/>
      <c r="AD15" s="16"/>
      <c r="AE15" s="9"/>
      <c r="AF15" s="10">
        <v>3</v>
      </c>
      <c r="AG15" s="12">
        <v>0</v>
      </c>
      <c r="AH15" s="12">
        <v>2</v>
      </c>
      <c r="AI15" s="12">
        <v>2</v>
      </c>
      <c r="AJ15" s="12">
        <v>0</v>
      </c>
      <c r="AK15" s="12">
        <v>16</v>
      </c>
    </row>
    <row r="16" spans="1:37" x14ac:dyDescent="0.25">
      <c r="A16" s="30" t="s">
        <v>5</v>
      </c>
      <c r="B16" s="30"/>
      <c r="C16" s="43">
        <f t="shared" ref="C16:G16" si="2">SUM(C13:C15)</f>
        <v>14</v>
      </c>
      <c r="D16" s="44">
        <f t="shared" si="2"/>
        <v>6</v>
      </c>
      <c r="E16" s="44">
        <f t="shared" si="2"/>
        <v>2</v>
      </c>
      <c r="F16" s="44">
        <f t="shared" si="2"/>
        <v>1</v>
      </c>
      <c r="G16" s="45">
        <f t="shared" si="2"/>
        <v>15</v>
      </c>
      <c r="H16" s="160">
        <f>SUM(C16:G16)</f>
        <v>38</v>
      </c>
      <c r="I16" s="31">
        <f>SUM(S16)</f>
        <v>32</v>
      </c>
      <c r="J16">
        <f>SUM(T16)</f>
        <v>32</v>
      </c>
      <c r="K16">
        <f>SUM(U16)</f>
        <v>43</v>
      </c>
      <c r="L16" s="30" t="s">
        <v>5</v>
      </c>
      <c r="M16" s="30"/>
      <c r="N16" s="43">
        <f t="shared" ref="N16:R16" si="3">SUM(N13:N15)</f>
        <v>6</v>
      </c>
      <c r="O16" s="44">
        <f t="shared" si="3"/>
        <v>7</v>
      </c>
      <c r="P16" s="44">
        <f t="shared" si="3"/>
        <v>2</v>
      </c>
      <c r="Q16" s="44">
        <f t="shared" si="3"/>
        <v>4</v>
      </c>
      <c r="R16" s="45">
        <f t="shared" si="3"/>
        <v>13</v>
      </c>
      <c r="S16" s="31">
        <f>SUM(N16:R16)</f>
        <v>32</v>
      </c>
      <c r="T16">
        <v>32</v>
      </c>
      <c r="U16">
        <v>43</v>
      </c>
      <c r="V16" s="7" t="s">
        <v>5</v>
      </c>
      <c r="X16" s="13">
        <f>SUM(X13:X15)</f>
        <v>7</v>
      </c>
      <c r="Y16" s="14">
        <f>SUM(Y13:Y15)</f>
        <v>4</v>
      </c>
      <c r="Z16" s="14">
        <f>SUM(Z13:Z15)</f>
        <v>3</v>
      </c>
      <c r="AA16" s="14">
        <f>SUM(AA13:AA15)</f>
        <v>4</v>
      </c>
      <c r="AB16" s="15">
        <f>SUM(AB13:AB15)</f>
        <v>14</v>
      </c>
      <c r="AC16" s="16">
        <f>SUM(X16:AB16)</f>
        <v>32</v>
      </c>
      <c r="AD16" s="16">
        <v>43</v>
      </c>
      <c r="AE16" t="s">
        <v>5</v>
      </c>
      <c r="AG16" s="13">
        <f>SUM(AG13:AG15)</f>
        <v>6</v>
      </c>
      <c r="AH16" s="14">
        <f>SUM(AH13:AH15)</f>
        <v>4</v>
      </c>
      <c r="AI16" s="14">
        <f>SUM(AI13:AI15)</f>
        <v>8</v>
      </c>
      <c r="AJ16" s="14">
        <f>SUM(AJ13:AJ15)</f>
        <v>1</v>
      </c>
      <c r="AK16" s="15">
        <f>SUM(AK13:AK15)</f>
        <v>24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22</v>
      </c>
      <c r="D19" s="186">
        <f>SUM(D16)+D8</f>
        <v>10</v>
      </c>
      <c r="E19" s="178">
        <f t="shared" ref="E19:G19" si="4">SUM(E16)+E8</f>
        <v>4</v>
      </c>
      <c r="F19" s="169">
        <f t="shared" si="4"/>
        <v>2</v>
      </c>
      <c r="G19" s="169">
        <f t="shared" si="4"/>
        <v>25</v>
      </c>
      <c r="H19" s="166">
        <f>SUM(H16)+H8</f>
        <v>63</v>
      </c>
      <c r="I19" s="167">
        <f>SUM(S19)</f>
        <v>58</v>
      </c>
      <c r="J19">
        <f>SUM(T19)</f>
        <v>58</v>
      </c>
      <c r="K19">
        <f>SUM(U19)</f>
        <v>63</v>
      </c>
      <c r="L19" s="46" t="s">
        <v>5</v>
      </c>
      <c r="M19" s="46"/>
      <c r="N19" s="110">
        <f>SUM(N16)+N8</f>
        <v>17</v>
      </c>
      <c r="O19" s="111">
        <f>SUM(O16)+O8</f>
        <v>10</v>
      </c>
      <c r="P19" s="112">
        <f t="shared" ref="P19:R19" si="5">SUM(P16)+P8</f>
        <v>2</v>
      </c>
      <c r="Q19" s="46">
        <f t="shared" si="5"/>
        <v>5</v>
      </c>
      <c r="R19" s="46">
        <f t="shared" si="5"/>
        <v>24</v>
      </c>
      <c r="S19" s="31">
        <f>SUM(S16)+S8</f>
        <v>58</v>
      </c>
      <c r="T19">
        <v>58</v>
      </c>
      <c r="U19">
        <v>63</v>
      </c>
      <c r="X19" s="113">
        <f>SUM(X16)+X8</f>
        <v>12</v>
      </c>
      <c r="Y19" s="114">
        <f>SUM(Y16)+Y8</f>
        <v>7</v>
      </c>
      <c r="Z19" s="115">
        <f>SUM(Z16)+Z8</f>
        <v>5</v>
      </c>
      <c r="AA19" s="16"/>
      <c r="AB19" s="16"/>
      <c r="AC19" s="16">
        <f>SUM(AC16)+AC8</f>
        <v>58</v>
      </c>
      <c r="AD19" s="16">
        <f>SUM(AD16)+AD8</f>
        <v>63</v>
      </c>
    </row>
    <row r="20" spans="1:30" x14ac:dyDescent="0.25">
      <c r="A20" s="177" t="s">
        <v>451</v>
      </c>
      <c r="B20" s="181">
        <v>2012</v>
      </c>
      <c r="C20" s="170">
        <f>SUM(N19)</f>
        <v>17</v>
      </c>
      <c r="D20" s="171">
        <f>SUM(O19)</f>
        <v>10</v>
      </c>
      <c r="E20" s="172">
        <f>SUM(P19)</f>
        <v>2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12</v>
      </c>
      <c r="D21" s="174">
        <f>SUM(Y19)</f>
        <v>7</v>
      </c>
      <c r="E21" s="175">
        <f>SUM(Z19)</f>
        <v>5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68</v>
      </c>
      <c r="O23" s="50">
        <v>49</v>
      </c>
      <c r="P23" s="50">
        <v>35</v>
      </c>
      <c r="Q23" s="50">
        <f>SUM(N23:P23)</f>
        <v>152</v>
      </c>
      <c r="R23" s="30"/>
      <c r="S23" s="107"/>
      <c r="V23" s="7" t="s">
        <v>457</v>
      </c>
      <c r="X23" s="26">
        <v>70</v>
      </c>
      <c r="Y23" s="26">
        <v>45</v>
      </c>
      <c r="Z23" s="26">
        <v>29</v>
      </c>
      <c r="AA23" s="26">
        <f>SUM(X23:Z23)</f>
        <v>144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48</v>
      </c>
      <c r="D25" s="162">
        <v>45</v>
      </c>
      <c r="E25" s="162">
        <v>35</v>
      </c>
      <c r="F25" s="162">
        <f>SUM(C25:E25)</f>
        <v>128</v>
      </c>
      <c r="G25" s="30"/>
      <c r="H25" s="162">
        <f>SUM(F25)</f>
        <v>128</v>
      </c>
      <c r="I25" s="50">
        <f>SUM(Q23)</f>
        <v>152</v>
      </c>
      <c r="J25" s="26">
        <f>SUM(AA23)</f>
        <v>144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367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367</v>
      </c>
      <c r="O1" s="30"/>
      <c r="P1" s="30"/>
      <c r="Q1" s="30"/>
      <c r="R1" s="30"/>
      <c r="S1" s="31"/>
      <c r="V1" s="117" t="s">
        <v>347</v>
      </c>
      <c r="W1" s="109"/>
      <c r="X1" s="137" t="s">
        <v>367</v>
      </c>
      <c r="Y1" s="118"/>
      <c r="AE1" s="16" t="s">
        <v>6</v>
      </c>
      <c r="AF1" s="16"/>
      <c r="AG1" t="s">
        <v>367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 t="shared" ref="O8:R8" si="0">SUM(O5:O7)</f>
        <v>0</v>
      </c>
      <c r="P8" s="44">
        <f t="shared" si="0"/>
        <v>0</v>
      </c>
      <c r="Q8" s="44">
        <f t="shared" si="0"/>
        <v>0</v>
      </c>
      <c r="R8" s="45">
        <f t="shared" si="0"/>
        <v>0</v>
      </c>
      <c r="S8" s="31">
        <f>SUM(N8:R8)</f>
        <v>0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1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1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0</v>
      </c>
      <c r="J16">
        <f>SUM(T16)</f>
        <v>2</v>
      </c>
      <c r="K16" s="8">
        <f>SUM(U16)</f>
        <v>0</v>
      </c>
      <c r="L16" s="30" t="s">
        <v>5</v>
      </c>
      <c r="M16" s="30"/>
      <c r="N16" s="43">
        <f t="shared" ref="N16:R16" si="1">SUM(N13:N15)</f>
        <v>0</v>
      </c>
      <c r="O16" s="44">
        <f t="shared" si="1"/>
        <v>0</v>
      </c>
      <c r="P16" s="44">
        <f t="shared" si="1"/>
        <v>0</v>
      </c>
      <c r="Q16" s="44">
        <f t="shared" si="1"/>
        <v>0</v>
      </c>
      <c r="R16" s="45">
        <f t="shared" si="1"/>
        <v>0</v>
      </c>
      <c r="S16" s="31">
        <f>SUM(N16:R16)</f>
        <v>0</v>
      </c>
      <c r="T16">
        <v>2</v>
      </c>
      <c r="U16">
        <v>0</v>
      </c>
      <c r="V16" s="7" t="s">
        <v>5</v>
      </c>
      <c r="X16" s="13">
        <f>SUM(X13:X15)</f>
        <v>2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2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2">SUM(C16)+C8</f>
        <v>0</v>
      </c>
      <c r="D19" s="186">
        <f t="shared" si="2"/>
        <v>0</v>
      </c>
      <c r="E19" s="178">
        <f t="shared" si="2"/>
        <v>0</v>
      </c>
      <c r="F19" s="169">
        <f t="shared" si="2"/>
        <v>0</v>
      </c>
      <c r="G19" s="169">
        <f t="shared" si="2"/>
        <v>0</v>
      </c>
      <c r="H19" s="166">
        <f t="shared" si="2"/>
        <v>0</v>
      </c>
      <c r="I19" s="167">
        <f>SUM(S19)</f>
        <v>0</v>
      </c>
      <c r="J19">
        <f>SUM(T19)</f>
        <v>2</v>
      </c>
      <c r="K19" s="8">
        <f>SUM(U19)</f>
        <v>0</v>
      </c>
      <c r="L19" s="46" t="s">
        <v>5</v>
      </c>
      <c r="M19" s="46"/>
      <c r="N19" s="110">
        <f>SUM(N16)+N8</f>
        <v>0</v>
      </c>
      <c r="O19" s="111">
        <f>SUM(O16)+O8</f>
        <v>0</v>
      </c>
      <c r="P19" s="112">
        <f t="shared" ref="P19:R19" si="3">SUM(P16)+P8</f>
        <v>0</v>
      </c>
      <c r="Q19" s="46">
        <f t="shared" si="3"/>
        <v>0</v>
      </c>
      <c r="R19" s="46">
        <f t="shared" si="3"/>
        <v>0</v>
      </c>
      <c r="S19" s="31">
        <f>SUM(S16)+S8</f>
        <v>0</v>
      </c>
      <c r="T19">
        <v>2</v>
      </c>
      <c r="U19">
        <v>0</v>
      </c>
      <c r="X19" s="113">
        <f t="shared" ref="X19:AB19" si="4">SUM(X16)+X8</f>
        <v>2</v>
      </c>
      <c r="Y19" s="114">
        <f t="shared" si="4"/>
        <v>0</v>
      </c>
      <c r="Z19" s="115">
        <f t="shared" si="4"/>
        <v>0</v>
      </c>
      <c r="AA19" s="16">
        <f t="shared" si="4"/>
        <v>0</v>
      </c>
      <c r="AB19" s="16">
        <f t="shared" si="4"/>
        <v>0</v>
      </c>
      <c r="AC19" s="16">
        <f>SUM(AC16)+AC8</f>
        <v>2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2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0</v>
      </c>
      <c r="Y23" s="26">
        <v>2</v>
      </c>
      <c r="Z23" s="26">
        <v>4</v>
      </c>
      <c r="AA23" s="26">
        <f>SUM(X23:Z23)</f>
        <v>6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0</v>
      </c>
      <c r="J25" s="26">
        <f>SUM(AA23)</f>
        <v>6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26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26</v>
      </c>
      <c r="O1" s="30"/>
      <c r="P1" s="30"/>
      <c r="Q1" s="30"/>
      <c r="R1" s="30"/>
      <c r="S1" s="31"/>
      <c r="V1" s="117" t="s">
        <v>347</v>
      </c>
      <c r="W1" s="109"/>
      <c r="X1" s="137" t="s">
        <v>26</v>
      </c>
      <c r="Y1" s="118"/>
      <c r="AE1" s="16" t="s">
        <v>6</v>
      </c>
      <c r="AF1" s="16"/>
      <c r="AG1" t="s">
        <v>26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2</v>
      </c>
      <c r="D5" s="161">
        <v>6</v>
      </c>
      <c r="E5" s="161">
        <v>1</v>
      </c>
      <c r="F5" s="161">
        <v>3</v>
      </c>
      <c r="G5" s="161">
        <v>5</v>
      </c>
      <c r="H5" s="160"/>
      <c r="I5" s="31"/>
      <c r="L5" s="32" t="s">
        <v>2</v>
      </c>
      <c r="M5" s="34">
        <v>1</v>
      </c>
      <c r="N5" s="38">
        <v>2</v>
      </c>
      <c r="O5" s="38">
        <v>4</v>
      </c>
      <c r="P5" s="38">
        <v>2</v>
      </c>
      <c r="Q5" s="38">
        <v>2</v>
      </c>
      <c r="R5" s="38">
        <v>4</v>
      </c>
      <c r="S5" s="31"/>
      <c r="V5" s="1" t="s">
        <v>2</v>
      </c>
      <c r="W5" s="3">
        <v>1</v>
      </c>
      <c r="X5" s="12">
        <v>5</v>
      </c>
      <c r="Y5" s="12">
        <v>2</v>
      </c>
      <c r="Z5" s="12">
        <v>1</v>
      </c>
      <c r="AA5" s="12">
        <v>1</v>
      </c>
      <c r="AB5" s="12">
        <v>6</v>
      </c>
      <c r="AC5" s="16"/>
      <c r="AD5" s="16"/>
      <c r="AE5" s="1" t="s">
        <v>2</v>
      </c>
      <c r="AF5" s="3">
        <v>1</v>
      </c>
      <c r="AG5" s="12">
        <v>3</v>
      </c>
      <c r="AH5" s="12">
        <v>2</v>
      </c>
      <c r="AI5" s="12">
        <v>2</v>
      </c>
      <c r="AJ5" s="12">
        <v>1</v>
      </c>
      <c r="AK5" s="12">
        <v>9</v>
      </c>
    </row>
    <row r="6" spans="1:37" x14ac:dyDescent="0.25">
      <c r="A6" s="39"/>
      <c r="B6" s="40">
        <v>2</v>
      </c>
      <c r="C6" s="161">
        <v>4</v>
      </c>
      <c r="D6" s="161">
        <v>1</v>
      </c>
      <c r="E6" s="161">
        <v>1</v>
      </c>
      <c r="F6" s="161">
        <v>0</v>
      </c>
      <c r="G6" s="161">
        <v>11</v>
      </c>
      <c r="H6" s="160"/>
      <c r="I6" s="31"/>
      <c r="L6" s="39"/>
      <c r="M6" s="40">
        <v>2</v>
      </c>
      <c r="N6" s="38">
        <v>1</v>
      </c>
      <c r="O6" s="38">
        <v>4</v>
      </c>
      <c r="P6" s="38">
        <v>1</v>
      </c>
      <c r="Q6" s="38">
        <v>3</v>
      </c>
      <c r="R6" s="38">
        <v>11</v>
      </c>
      <c r="S6" s="31"/>
      <c r="W6" s="8">
        <v>2</v>
      </c>
      <c r="X6" s="12">
        <v>2</v>
      </c>
      <c r="Y6" s="12">
        <v>3</v>
      </c>
      <c r="Z6" s="12">
        <v>2</v>
      </c>
      <c r="AA6" s="12">
        <v>2</v>
      </c>
      <c r="AB6" s="12">
        <v>7</v>
      </c>
      <c r="AC6" s="16"/>
      <c r="AD6" s="16"/>
      <c r="AE6" s="7"/>
      <c r="AF6" s="8">
        <v>2</v>
      </c>
      <c r="AG6" s="12">
        <v>4</v>
      </c>
      <c r="AH6" s="12">
        <v>2</v>
      </c>
      <c r="AI6" s="12">
        <v>1</v>
      </c>
      <c r="AJ6" s="12">
        <v>1</v>
      </c>
      <c r="AK6" s="12">
        <v>5</v>
      </c>
    </row>
    <row r="7" spans="1:37" x14ac:dyDescent="0.25">
      <c r="A7" s="41"/>
      <c r="B7" s="42">
        <v>3</v>
      </c>
      <c r="C7" s="161">
        <v>5</v>
      </c>
      <c r="D7" s="161">
        <v>1</v>
      </c>
      <c r="E7" s="161">
        <v>1</v>
      </c>
      <c r="F7" s="161">
        <v>3</v>
      </c>
      <c r="G7" s="161">
        <v>6</v>
      </c>
      <c r="H7" s="160"/>
      <c r="I7" s="31"/>
      <c r="L7" s="41"/>
      <c r="M7" s="42">
        <v>3</v>
      </c>
      <c r="N7" s="38">
        <v>3</v>
      </c>
      <c r="O7" s="38">
        <v>2</v>
      </c>
      <c r="P7" s="38">
        <v>2</v>
      </c>
      <c r="Q7" s="38">
        <v>2</v>
      </c>
      <c r="R7" s="38">
        <v>6</v>
      </c>
      <c r="S7" s="31"/>
      <c r="V7" s="9"/>
      <c r="W7" s="10">
        <v>3</v>
      </c>
      <c r="X7" s="12">
        <v>2</v>
      </c>
      <c r="Y7" s="12">
        <v>1</v>
      </c>
      <c r="Z7" s="12">
        <v>1</v>
      </c>
      <c r="AA7" s="12">
        <v>0</v>
      </c>
      <c r="AB7" s="12">
        <v>8</v>
      </c>
      <c r="AC7" s="16"/>
      <c r="AD7" s="16"/>
      <c r="AE7" s="9"/>
      <c r="AF7" s="10">
        <v>3</v>
      </c>
      <c r="AG7" s="12">
        <v>4</v>
      </c>
      <c r="AH7" s="12">
        <v>2</v>
      </c>
      <c r="AI7" s="12">
        <v>2</v>
      </c>
      <c r="AJ7" s="12">
        <v>0</v>
      </c>
      <c r="AK7" s="12">
        <v>4</v>
      </c>
    </row>
    <row r="8" spans="1:37" x14ac:dyDescent="0.25">
      <c r="A8" s="30" t="s">
        <v>5</v>
      </c>
      <c r="B8" s="30"/>
      <c r="C8" s="43">
        <f>SUM(C5:C7)</f>
        <v>11</v>
      </c>
      <c r="D8" s="44">
        <f t="shared" ref="D8:G8" si="0">SUM(D5:D7)</f>
        <v>8</v>
      </c>
      <c r="E8" s="44">
        <f t="shared" si="0"/>
        <v>3</v>
      </c>
      <c r="F8" s="44">
        <f t="shared" si="0"/>
        <v>6</v>
      </c>
      <c r="G8" s="45">
        <f t="shared" si="0"/>
        <v>22</v>
      </c>
      <c r="H8" s="160">
        <f>SUM(C8:G8)</f>
        <v>50</v>
      </c>
      <c r="I8" s="31">
        <f>SUM(S8)</f>
        <v>49</v>
      </c>
      <c r="J8">
        <f>SUM(T8)</f>
        <v>43</v>
      </c>
      <c r="K8" s="8">
        <f>SUM(U8)</f>
        <v>42</v>
      </c>
      <c r="L8" s="30" t="s">
        <v>5</v>
      </c>
      <c r="M8" s="30"/>
      <c r="N8" s="43">
        <f>SUM(N5:N7)</f>
        <v>6</v>
      </c>
      <c r="O8" s="44">
        <f t="shared" ref="O8:R8" si="1">SUM(O5:O7)</f>
        <v>10</v>
      </c>
      <c r="P8" s="44">
        <f t="shared" si="1"/>
        <v>5</v>
      </c>
      <c r="Q8" s="44">
        <f t="shared" si="1"/>
        <v>7</v>
      </c>
      <c r="R8" s="45">
        <f t="shared" si="1"/>
        <v>21</v>
      </c>
      <c r="S8" s="31">
        <f>SUM(N8:R8)</f>
        <v>49</v>
      </c>
      <c r="T8">
        <v>43</v>
      </c>
      <c r="U8">
        <v>42</v>
      </c>
      <c r="V8" s="7" t="s">
        <v>5</v>
      </c>
      <c r="X8" s="13">
        <f>SUM(X5:X7)</f>
        <v>9</v>
      </c>
      <c r="Y8" s="14">
        <f>SUM(Y5:Y7)</f>
        <v>6</v>
      </c>
      <c r="Z8" s="14">
        <f>SUM(Z5:Z7)</f>
        <v>4</v>
      </c>
      <c r="AA8" s="14">
        <f>SUM(AA5:AA7)</f>
        <v>3</v>
      </c>
      <c r="AB8" s="15">
        <f>SUM(AB5:AB7)</f>
        <v>21</v>
      </c>
      <c r="AC8" s="16">
        <f>SUM(X8:AB8)</f>
        <v>43</v>
      </c>
      <c r="AD8" s="16">
        <v>42</v>
      </c>
      <c r="AE8" t="s">
        <v>5</v>
      </c>
      <c r="AG8" s="13">
        <f>SUM(AG5:AG7)</f>
        <v>11</v>
      </c>
      <c r="AH8" s="14">
        <f>SUM(AH5:AH7)</f>
        <v>6</v>
      </c>
      <c r="AI8" s="14">
        <f>SUM(AI5:AI7)</f>
        <v>5</v>
      </c>
      <c r="AJ8" s="14">
        <f>SUM(AJ5:AJ7)</f>
        <v>2</v>
      </c>
      <c r="AK8" s="15">
        <f>SUM(AK5:AK7)</f>
        <v>18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8</v>
      </c>
      <c r="D13" s="161">
        <v>5</v>
      </c>
      <c r="E13" s="161">
        <v>5</v>
      </c>
      <c r="F13" s="161">
        <v>1</v>
      </c>
      <c r="G13" s="161">
        <v>4</v>
      </c>
      <c r="H13" s="160"/>
      <c r="I13" s="31"/>
      <c r="L13" s="32" t="s">
        <v>2</v>
      </c>
      <c r="M13" s="34">
        <v>1</v>
      </c>
      <c r="N13" s="38">
        <v>4</v>
      </c>
      <c r="O13" s="38">
        <v>3</v>
      </c>
      <c r="P13" s="38">
        <v>2</v>
      </c>
      <c r="Q13" s="38">
        <v>1</v>
      </c>
      <c r="R13" s="38">
        <v>3</v>
      </c>
      <c r="S13" s="31"/>
      <c r="V13" s="1" t="s">
        <v>2</v>
      </c>
      <c r="W13" s="3">
        <v>1</v>
      </c>
      <c r="X13" s="12">
        <v>5</v>
      </c>
      <c r="Y13" s="12">
        <v>4</v>
      </c>
      <c r="Z13" s="12">
        <v>4</v>
      </c>
      <c r="AA13" s="12">
        <v>2</v>
      </c>
      <c r="AB13" s="12">
        <v>4</v>
      </c>
      <c r="AC13" s="16"/>
      <c r="AD13" s="16"/>
      <c r="AE13" s="1" t="s">
        <v>2</v>
      </c>
      <c r="AF13" s="3">
        <v>1</v>
      </c>
      <c r="AG13" s="12">
        <v>5</v>
      </c>
      <c r="AH13" s="12">
        <v>5</v>
      </c>
      <c r="AI13" s="12">
        <v>2</v>
      </c>
      <c r="AJ13" s="12">
        <v>2</v>
      </c>
      <c r="AK13" s="12">
        <v>6</v>
      </c>
    </row>
    <row r="14" spans="1:37" x14ac:dyDescent="0.25">
      <c r="A14" s="39"/>
      <c r="B14" s="40">
        <v>2</v>
      </c>
      <c r="C14" s="161">
        <v>3</v>
      </c>
      <c r="D14" s="161">
        <v>2</v>
      </c>
      <c r="E14" s="161">
        <v>0</v>
      </c>
      <c r="F14" s="161">
        <v>4</v>
      </c>
      <c r="G14" s="161">
        <v>11</v>
      </c>
      <c r="H14" s="160"/>
      <c r="I14" s="31"/>
      <c r="L14" s="39"/>
      <c r="M14" s="40">
        <v>2</v>
      </c>
      <c r="N14" s="38">
        <v>3</v>
      </c>
      <c r="O14" s="38">
        <v>5</v>
      </c>
      <c r="P14" s="38">
        <v>1</v>
      </c>
      <c r="Q14" s="38">
        <v>3</v>
      </c>
      <c r="R14" s="38">
        <v>9</v>
      </c>
      <c r="S14" s="31"/>
      <c r="W14" s="8">
        <v>2</v>
      </c>
      <c r="X14" s="12">
        <v>4</v>
      </c>
      <c r="Y14" s="12">
        <v>5</v>
      </c>
      <c r="Z14" s="12">
        <v>4</v>
      </c>
      <c r="AA14" s="12">
        <v>2</v>
      </c>
      <c r="AB14" s="12">
        <v>13</v>
      </c>
      <c r="AC14" s="16"/>
      <c r="AD14" s="16"/>
      <c r="AE14" s="7"/>
      <c r="AF14" s="8">
        <v>2</v>
      </c>
      <c r="AG14" s="12">
        <v>6</v>
      </c>
      <c r="AH14" s="12">
        <v>3</v>
      </c>
      <c r="AI14" s="12">
        <v>2</v>
      </c>
      <c r="AJ14" s="12">
        <v>1</v>
      </c>
      <c r="AK14" s="12">
        <v>8</v>
      </c>
    </row>
    <row r="15" spans="1:37" x14ac:dyDescent="0.25">
      <c r="A15" s="41"/>
      <c r="B15" s="42">
        <v>3</v>
      </c>
      <c r="C15" s="161">
        <v>5</v>
      </c>
      <c r="D15" s="161">
        <v>1</v>
      </c>
      <c r="E15" s="161">
        <v>1</v>
      </c>
      <c r="F15" s="161">
        <v>1</v>
      </c>
      <c r="G15" s="161">
        <v>7</v>
      </c>
      <c r="H15" s="160"/>
      <c r="I15" s="31"/>
      <c r="L15" s="41"/>
      <c r="M15" s="42">
        <v>3</v>
      </c>
      <c r="N15" s="38">
        <v>6</v>
      </c>
      <c r="O15" s="38">
        <v>4</v>
      </c>
      <c r="P15" s="38">
        <v>2</v>
      </c>
      <c r="Q15" s="38">
        <v>0</v>
      </c>
      <c r="R15" s="38">
        <v>13</v>
      </c>
      <c r="S15" s="31"/>
      <c r="V15" s="9"/>
      <c r="W15" s="10">
        <v>3</v>
      </c>
      <c r="X15" s="12">
        <v>1</v>
      </c>
      <c r="Y15" s="12">
        <v>1</v>
      </c>
      <c r="Z15" s="12">
        <v>1</v>
      </c>
      <c r="AA15" s="12">
        <v>0</v>
      </c>
      <c r="AB15" s="12">
        <v>8</v>
      </c>
      <c r="AC15" s="16"/>
      <c r="AD15" s="16"/>
      <c r="AE15" s="9"/>
      <c r="AF15" s="10">
        <v>3</v>
      </c>
      <c r="AG15" s="12">
        <v>5</v>
      </c>
      <c r="AH15" s="12">
        <v>0</v>
      </c>
      <c r="AI15" s="12">
        <v>4</v>
      </c>
      <c r="AJ15" s="12">
        <v>2</v>
      </c>
      <c r="AK15" s="12">
        <v>8</v>
      </c>
    </row>
    <row r="16" spans="1:37" x14ac:dyDescent="0.25">
      <c r="A16" s="30" t="s">
        <v>5</v>
      </c>
      <c r="B16" s="30"/>
      <c r="C16" s="43">
        <f t="shared" ref="C16:G16" si="2">SUM(C13:C15)</f>
        <v>16</v>
      </c>
      <c r="D16" s="44">
        <f t="shared" si="2"/>
        <v>8</v>
      </c>
      <c r="E16" s="44">
        <f t="shared" si="2"/>
        <v>6</v>
      </c>
      <c r="F16" s="44">
        <f t="shared" si="2"/>
        <v>6</v>
      </c>
      <c r="G16" s="45">
        <f t="shared" si="2"/>
        <v>22</v>
      </c>
      <c r="H16" s="160">
        <f>SUM(C16:G16)</f>
        <v>58</v>
      </c>
      <c r="I16" s="31">
        <f>SUM(S16)</f>
        <v>59</v>
      </c>
      <c r="J16">
        <f>SUM(T16)</f>
        <v>58</v>
      </c>
      <c r="K16" s="8">
        <f>SUM(U16)</f>
        <v>59</v>
      </c>
      <c r="L16" s="30" t="s">
        <v>5</v>
      </c>
      <c r="M16" s="30"/>
      <c r="N16" s="43">
        <f t="shared" ref="N16:R16" si="3">SUM(N13:N15)</f>
        <v>13</v>
      </c>
      <c r="O16" s="44">
        <f t="shared" si="3"/>
        <v>12</v>
      </c>
      <c r="P16" s="44">
        <f t="shared" si="3"/>
        <v>5</v>
      </c>
      <c r="Q16" s="44">
        <f t="shared" si="3"/>
        <v>4</v>
      </c>
      <c r="R16" s="45">
        <f t="shared" si="3"/>
        <v>25</v>
      </c>
      <c r="S16" s="31">
        <f>SUM(N16:R16)</f>
        <v>59</v>
      </c>
      <c r="T16">
        <v>58</v>
      </c>
      <c r="U16">
        <v>59</v>
      </c>
      <c r="V16" s="7" t="s">
        <v>5</v>
      </c>
      <c r="X16" s="13">
        <f>SUM(X13:X15)</f>
        <v>10</v>
      </c>
      <c r="Y16" s="14">
        <f>SUM(Y13:Y15)</f>
        <v>10</v>
      </c>
      <c r="Z16" s="14">
        <f>SUM(Z13:Z15)</f>
        <v>9</v>
      </c>
      <c r="AA16" s="14">
        <f>SUM(AA13:AA15)</f>
        <v>4</v>
      </c>
      <c r="AB16" s="15">
        <f>SUM(AB13:AB15)</f>
        <v>25</v>
      </c>
      <c r="AC16" s="16">
        <f>SUM(X16:AB16)</f>
        <v>58</v>
      </c>
      <c r="AD16" s="16">
        <v>59</v>
      </c>
      <c r="AE16" t="s">
        <v>5</v>
      </c>
      <c r="AG16" s="13">
        <f>SUM(AG13:AG15)</f>
        <v>16</v>
      </c>
      <c r="AH16" s="14">
        <f>SUM(AH13:AH15)</f>
        <v>8</v>
      </c>
      <c r="AI16" s="14">
        <f>SUM(AI13:AI15)</f>
        <v>8</v>
      </c>
      <c r="AJ16" s="14">
        <f>SUM(AJ13:AJ15)</f>
        <v>5</v>
      </c>
      <c r="AK16" s="15">
        <f>SUM(AK13:AK15)</f>
        <v>22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27</v>
      </c>
      <c r="D19" s="186">
        <f>SUM(D16)+D8</f>
        <v>16</v>
      </c>
      <c r="E19" s="178">
        <f t="shared" ref="E19:G19" si="4">SUM(E16)+E8</f>
        <v>9</v>
      </c>
      <c r="F19" s="169">
        <f t="shared" si="4"/>
        <v>12</v>
      </c>
      <c r="G19" s="169">
        <f t="shared" si="4"/>
        <v>44</v>
      </c>
      <c r="H19" s="166">
        <f>SUM(H16)+H8</f>
        <v>108</v>
      </c>
      <c r="I19" s="167">
        <f>SUM(S19)</f>
        <v>108</v>
      </c>
      <c r="J19">
        <f>SUM(T19)</f>
        <v>101</v>
      </c>
      <c r="K19" s="8">
        <f>SUM(U19)</f>
        <v>101</v>
      </c>
      <c r="L19" s="46" t="s">
        <v>5</v>
      </c>
      <c r="M19" s="46"/>
      <c r="N19" s="110">
        <f>SUM(N16)+N8</f>
        <v>19</v>
      </c>
      <c r="O19" s="111">
        <f>SUM(O16)+O8</f>
        <v>22</v>
      </c>
      <c r="P19" s="112">
        <f t="shared" ref="P19:R19" si="5">SUM(P16)+P8</f>
        <v>10</v>
      </c>
      <c r="Q19" s="46">
        <f t="shared" si="5"/>
        <v>11</v>
      </c>
      <c r="R19" s="46">
        <f t="shared" si="5"/>
        <v>46</v>
      </c>
      <c r="S19" s="31">
        <f>SUM(S16)+S8</f>
        <v>108</v>
      </c>
      <c r="T19">
        <v>101</v>
      </c>
      <c r="U19">
        <v>101</v>
      </c>
      <c r="X19" s="113">
        <f t="shared" ref="X19:AB19" si="6">SUM(X16)+X8</f>
        <v>19</v>
      </c>
      <c r="Y19" s="114">
        <f t="shared" si="6"/>
        <v>16</v>
      </c>
      <c r="Z19" s="115">
        <f t="shared" si="6"/>
        <v>13</v>
      </c>
      <c r="AA19" s="16">
        <f t="shared" si="6"/>
        <v>7</v>
      </c>
      <c r="AB19" s="16">
        <f t="shared" si="6"/>
        <v>46</v>
      </c>
      <c r="AC19" s="16">
        <f>SUM(AC16)+AC8</f>
        <v>101</v>
      </c>
      <c r="AD19" s="16">
        <f>SUM(AD16)+AD8</f>
        <v>101</v>
      </c>
    </row>
    <row r="20" spans="1:30" x14ac:dyDescent="0.25">
      <c r="A20" s="177" t="s">
        <v>451</v>
      </c>
      <c r="B20" s="181">
        <v>2012</v>
      </c>
      <c r="C20" s="170">
        <f>SUM(N19)</f>
        <v>19</v>
      </c>
      <c r="D20" s="171">
        <f>SUM(O19)</f>
        <v>22</v>
      </c>
      <c r="E20" s="172">
        <f>SUM(P19)</f>
        <v>10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19</v>
      </c>
      <c r="D21" s="174">
        <f>SUM(Y19)</f>
        <v>16</v>
      </c>
      <c r="E21" s="175">
        <f>SUM(Z19)</f>
        <v>13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17</v>
      </c>
      <c r="O23" s="50">
        <v>23</v>
      </c>
      <c r="P23" s="50">
        <v>24</v>
      </c>
      <c r="Q23" s="50">
        <f>SUM(N23:P23)</f>
        <v>64</v>
      </c>
      <c r="R23" s="30"/>
      <c r="S23" s="107"/>
      <c r="V23" s="7" t="s">
        <v>457</v>
      </c>
      <c r="X23" s="26">
        <v>16</v>
      </c>
      <c r="Y23" s="26">
        <v>18</v>
      </c>
      <c r="Z23" s="26">
        <v>24</v>
      </c>
      <c r="AA23" s="26">
        <f>SUM(X23:Z23)</f>
        <v>58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16</v>
      </c>
      <c r="D25" s="162">
        <v>31</v>
      </c>
      <c r="E25" s="162">
        <v>21</v>
      </c>
      <c r="F25" s="162">
        <f>SUM(C25:E25)</f>
        <v>68</v>
      </c>
      <c r="G25" s="30"/>
      <c r="H25" s="162">
        <f>SUM(F25)</f>
        <v>68</v>
      </c>
      <c r="I25" s="50">
        <f>SUM(Q23)</f>
        <v>64</v>
      </c>
      <c r="J25" s="26">
        <f>SUM(AA23)</f>
        <v>58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1" max="37" width="9.140625" style="133"/>
  </cols>
  <sheetData>
    <row r="1" spans="1:37" x14ac:dyDescent="0.25">
      <c r="A1" s="159" t="s">
        <v>634</v>
      </c>
      <c r="B1" s="159"/>
      <c r="C1" s="46" t="s">
        <v>624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624</v>
      </c>
      <c r="O1" s="30"/>
      <c r="P1" s="30"/>
      <c r="Q1" s="30"/>
      <c r="R1" s="30"/>
      <c r="S1" s="31"/>
      <c r="V1" s="133" t="s">
        <v>614</v>
      </c>
      <c r="AE1" s="23"/>
      <c r="AF1" s="23"/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AC2" s="23"/>
      <c r="AD2" s="23"/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AC3" s="23"/>
      <c r="AD3" s="2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23"/>
      <c r="Y4" s="23"/>
      <c r="Z4" s="23"/>
      <c r="AA4" s="23"/>
      <c r="AB4" s="23"/>
      <c r="AC4" s="23"/>
      <c r="AD4" s="23"/>
      <c r="AG4" s="23"/>
      <c r="AH4" s="23"/>
      <c r="AI4" s="23"/>
      <c r="AJ4" s="23"/>
      <c r="AK4" s="23"/>
    </row>
    <row r="5" spans="1:37" x14ac:dyDescent="0.25">
      <c r="A5" s="32" t="s">
        <v>2</v>
      </c>
      <c r="B5" s="34">
        <v>1</v>
      </c>
      <c r="C5" s="161">
        <v>2</v>
      </c>
      <c r="D5" s="161">
        <v>1</v>
      </c>
      <c r="E5" s="161">
        <v>0</v>
      </c>
      <c r="F5" s="161">
        <v>0</v>
      </c>
      <c r="G5" s="161">
        <v>7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AC5" s="23"/>
      <c r="AD5" s="23"/>
    </row>
    <row r="6" spans="1:37" x14ac:dyDescent="0.25">
      <c r="A6" s="39"/>
      <c r="B6" s="40">
        <v>2</v>
      </c>
      <c r="C6" s="161">
        <v>2</v>
      </c>
      <c r="D6" s="161">
        <v>1</v>
      </c>
      <c r="E6" s="161">
        <v>0</v>
      </c>
      <c r="F6" s="161">
        <v>0</v>
      </c>
      <c r="G6" s="161">
        <v>7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AC6" s="23"/>
      <c r="AD6" s="23"/>
    </row>
    <row r="7" spans="1:37" x14ac:dyDescent="0.25">
      <c r="A7" s="41"/>
      <c r="B7" s="42">
        <v>3</v>
      </c>
      <c r="C7" s="161">
        <v>2</v>
      </c>
      <c r="D7" s="161">
        <v>0</v>
      </c>
      <c r="E7" s="161">
        <v>2</v>
      </c>
      <c r="F7" s="161">
        <v>1</v>
      </c>
      <c r="G7" s="161">
        <v>2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AC7" s="23"/>
      <c r="AD7" s="23"/>
    </row>
    <row r="8" spans="1:37" x14ac:dyDescent="0.25">
      <c r="A8" s="30" t="s">
        <v>5</v>
      </c>
      <c r="B8" s="30"/>
      <c r="C8" s="43">
        <f>SUM(C5:C7)</f>
        <v>6</v>
      </c>
      <c r="D8" s="44">
        <f t="shared" ref="D8:G8" si="0">SUM(D5:D7)</f>
        <v>2</v>
      </c>
      <c r="E8" s="44">
        <f t="shared" si="0"/>
        <v>2</v>
      </c>
      <c r="F8" s="44">
        <f t="shared" si="0"/>
        <v>1</v>
      </c>
      <c r="G8" s="45">
        <f t="shared" si="0"/>
        <v>16</v>
      </c>
      <c r="H8" s="160">
        <f>SUM(C8:G8)</f>
        <v>27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0</v>
      </c>
      <c r="S8" s="31">
        <f>SUM(N8:R8)</f>
        <v>0</v>
      </c>
      <c r="X8" s="23"/>
      <c r="Y8" s="23"/>
      <c r="Z8" s="23"/>
      <c r="AA8" s="23"/>
      <c r="AB8" s="23"/>
      <c r="AC8" s="23"/>
      <c r="AD8" s="23"/>
      <c r="AG8" s="23"/>
      <c r="AH8" s="23"/>
      <c r="AI8" s="23"/>
      <c r="AJ8" s="23"/>
      <c r="AK8" s="23"/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23"/>
      <c r="AD9" s="23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AC10" s="23"/>
      <c r="AD10" s="23"/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AC11" s="23"/>
      <c r="AD11" s="2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23"/>
      <c r="Y12" s="23"/>
      <c r="Z12" s="23"/>
      <c r="AA12" s="23"/>
      <c r="AB12" s="23"/>
      <c r="AC12" s="23"/>
      <c r="AD12" s="23"/>
      <c r="AG12" s="23"/>
      <c r="AH12" s="23"/>
      <c r="AI12" s="23"/>
      <c r="AJ12" s="23"/>
      <c r="AK12" s="23"/>
    </row>
    <row r="13" spans="1:37" x14ac:dyDescent="0.25">
      <c r="A13" s="32" t="s">
        <v>2</v>
      </c>
      <c r="B13" s="34">
        <v>1</v>
      </c>
      <c r="C13" s="161">
        <v>2</v>
      </c>
      <c r="D13" s="161">
        <v>3</v>
      </c>
      <c r="E13" s="161">
        <v>2</v>
      </c>
      <c r="F13" s="161">
        <v>2</v>
      </c>
      <c r="G13" s="161">
        <v>14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AC13" s="23"/>
      <c r="AD13" s="23"/>
    </row>
    <row r="14" spans="1:37" x14ac:dyDescent="0.25">
      <c r="A14" s="39"/>
      <c r="B14" s="40">
        <v>2</v>
      </c>
      <c r="C14" s="161">
        <v>1</v>
      </c>
      <c r="D14" s="161">
        <v>0</v>
      </c>
      <c r="E14" s="161">
        <v>1</v>
      </c>
      <c r="F14" s="161">
        <v>1</v>
      </c>
      <c r="G14" s="161">
        <v>4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AC14" s="23"/>
      <c r="AD14" s="23"/>
    </row>
    <row r="15" spans="1:37" x14ac:dyDescent="0.25">
      <c r="A15" s="41"/>
      <c r="B15" s="42">
        <v>3</v>
      </c>
      <c r="C15" s="161">
        <v>0</v>
      </c>
      <c r="D15" s="161">
        <v>1</v>
      </c>
      <c r="E15" s="161">
        <v>1</v>
      </c>
      <c r="F15" s="161">
        <v>1</v>
      </c>
      <c r="G15" s="161">
        <v>2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AC15" s="23"/>
      <c r="AD15" s="23"/>
    </row>
    <row r="16" spans="1:37" x14ac:dyDescent="0.25">
      <c r="A16" s="30" t="s">
        <v>5</v>
      </c>
      <c r="B16" s="30"/>
      <c r="C16" s="43">
        <f t="shared" ref="C16:G16" si="2">SUM(C13:C15)</f>
        <v>3</v>
      </c>
      <c r="D16" s="44">
        <f t="shared" si="2"/>
        <v>4</v>
      </c>
      <c r="E16" s="44">
        <f t="shared" si="2"/>
        <v>4</v>
      </c>
      <c r="F16" s="44">
        <f t="shared" si="2"/>
        <v>4</v>
      </c>
      <c r="G16" s="45">
        <f t="shared" si="2"/>
        <v>20</v>
      </c>
      <c r="H16" s="160">
        <f>SUM(C16:G16)</f>
        <v>35</v>
      </c>
      <c r="I16" s="31">
        <f>SUM(S16)</f>
        <v>0</v>
      </c>
      <c r="J16">
        <f>SUM(T16)</f>
        <v>0</v>
      </c>
      <c r="K16" s="8">
        <f>SUM(U16)</f>
        <v>0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0</v>
      </c>
      <c r="P16" s="44">
        <f t="shared" si="3"/>
        <v>0</v>
      </c>
      <c r="Q16" s="44">
        <f t="shared" si="3"/>
        <v>0</v>
      </c>
      <c r="R16" s="45">
        <f t="shared" si="3"/>
        <v>0</v>
      </c>
      <c r="S16" s="31">
        <f>SUM(N16:R16)</f>
        <v>0</v>
      </c>
      <c r="X16" s="23"/>
      <c r="Y16" s="23"/>
      <c r="Z16" s="23"/>
      <c r="AA16" s="23"/>
      <c r="AB16" s="23"/>
      <c r="AC16" s="23"/>
      <c r="AD16" s="23"/>
      <c r="AG16" s="23"/>
      <c r="AH16" s="23"/>
      <c r="AI16" s="23"/>
      <c r="AJ16" s="23"/>
      <c r="AK16" s="23"/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23"/>
      <c r="AD17" s="23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23"/>
      <c r="Y18" s="23"/>
      <c r="Z18" s="23"/>
      <c r="AA18" s="23"/>
      <c r="AB18" s="130"/>
      <c r="AC18" s="23"/>
      <c r="AD18" s="23"/>
    </row>
    <row r="19" spans="1:30" x14ac:dyDescent="0.25">
      <c r="A19" s="179" t="s">
        <v>451</v>
      </c>
      <c r="B19" s="180">
        <v>2013</v>
      </c>
      <c r="C19" s="187">
        <f>SUM(C16)+C8</f>
        <v>9</v>
      </c>
      <c r="D19" s="186">
        <f>SUM(D16)+D8</f>
        <v>6</v>
      </c>
      <c r="E19" s="178">
        <f t="shared" ref="E19:G19" si="4">SUM(E16)+E8</f>
        <v>6</v>
      </c>
      <c r="F19" s="169">
        <f t="shared" si="4"/>
        <v>5</v>
      </c>
      <c r="G19" s="169">
        <f t="shared" si="4"/>
        <v>36</v>
      </c>
      <c r="H19" s="166">
        <f>SUM(H16)+H8</f>
        <v>62</v>
      </c>
      <c r="I19" s="167">
        <f>SUM(S19)</f>
        <v>0</v>
      </c>
      <c r="J19">
        <f>SUM(T19)</f>
        <v>0</v>
      </c>
      <c r="K19" s="8">
        <f>SUM(U19)</f>
        <v>0</v>
      </c>
      <c r="L19" s="46" t="s">
        <v>5</v>
      </c>
      <c r="M19" s="46"/>
      <c r="N19" s="110">
        <f>SUM(N16)+N8</f>
        <v>0</v>
      </c>
      <c r="O19" s="111">
        <f>SUM(O16)+O8</f>
        <v>0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0</v>
      </c>
      <c r="S19" s="31">
        <f>SUM(S16)+S8</f>
        <v>0</v>
      </c>
      <c r="X19" s="23"/>
      <c r="Y19" s="23"/>
      <c r="Z19" s="23"/>
      <c r="AA19" s="23"/>
      <c r="AB19" s="23"/>
      <c r="AC19" s="23"/>
      <c r="AD19" s="23"/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3"/>
      <c r="Y22" s="23"/>
      <c r="Z22" s="23"/>
      <c r="AA22" s="23"/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3</v>
      </c>
      <c r="O23" s="50">
        <v>6</v>
      </c>
      <c r="P23" s="50">
        <v>4</v>
      </c>
      <c r="Q23" s="50">
        <f>SUM(N23:P23)</f>
        <v>13</v>
      </c>
      <c r="R23" s="30"/>
      <c r="S23" s="107"/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23</v>
      </c>
      <c r="D25" s="162">
        <v>8</v>
      </c>
      <c r="E25" s="162">
        <v>12</v>
      </c>
      <c r="F25" s="162">
        <f>SUM(C25:E25)</f>
        <v>43</v>
      </c>
      <c r="G25" s="30"/>
      <c r="H25" s="162">
        <f>SUM(F25)</f>
        <v>43</v>
      </c>
      <c r="I25" s="50">
        <f>SUM(Q23)</f>
        <v>13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2" sqref="F22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33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33</v>
      </c>
      <c r="O1" s="30"/>
      <c r="P1" s="30"/>
      <c r="Q1" s="30"/>
      <c r="R1" s="30"/>
      <c r="S1" s="31"/>
      <c r="V1" s="117" t="s">
        <v>347</v>
      </c>
      <c r="W1" s="109"/>
      <c r="X1" s="137" t="s">
        <v>33</v>
      </c>
      <c r="Y1" s="118"/>
      <c r="AE1" s="16" t="s">
        <v>6</v>
      </c>
      <c r="AF1" s="16"/>
      <c r="AG1" t="s">
        <v>33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2</v>
      </c>
      <c r="E5" s="161">
        <v>0</v>
      </c>
      <c r="F5" s="161">
        <v>0</v>
      </c>
      <c r="G5" s="161">
        <v>1</v>
      </c>
      <c r="H5" s="160"/>
      <c r="I5" s="31"/>
      <c r="L5" s="32" t="s">
        <v>2</v>
      </c>
      <c r="M5" s="34">
        <v>1</v>
      </c>
      <c r="N5" s="38">
        <v>2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1</v>
      </c>
      <c r="Y5" s="12">
        <v>0</v>
      </c>
      <c r="Z5" s="12">
        <v>0</v>
      </c>
      <c r="AA5" s="12">
        <v>0</v>
      </c>
      <c r="AB5" s="12">
        <v>1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1</v>
      </c>
      <c r="Q6" s="38">
        <v>0</v>
      </c>
      <c r="R6" s="38">
        <v>1</v>
      </c>
      <c r="S6" s="31"/>
      <c r="W6" s="8">
        <v>2</v>
      </c>
      <c r="X6" s="12">
        <v>3</v>
      </c>
      <c r="Y6" s="12">
        <v>0</v>
      </c>
      <c r="Z6" s="12">
        <v>0</v>
      </c>
      <c r="AA6" s="12">
        <v>0</v>
      </c>
      <c r="AB6" s="12">
        <v>3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0</v>
      </c>
      <c r="AJ6" s="12">
        <v>0</v>
      </c>
      <c r="AK6" s="12">
        <v>5</v>
      </c>
    </row>
    <row r="7" spans="1:37" x14ac:dyDescent="0.25">
      <c r="A7" s="41"/>
      <c r="B7" s="42">
        <v>3</v>
      </c>
      <c r="C7" s="161">
        <v>0</v>
      </c>
      <c r="D7" s="161">
        <v>2</v>
      </c>
      <c r="E7" s="161">
        <v>0</v>
      </c>
      <c r="F7" s="161">
        <v>1</v>
      </c>
      <c r="G7" s="161">
        <v>2</v>
      </c>
      <c r="H7" s="160"/>
      <c r="I7" s="31"/>
      <c r="L7" s="41"/>
      <c r="M7" s="42">
        <v>3</v>
      </c>
      <c r="N7" s="38">
        <v>0</v>
      </c>
      <c r="O7" s="38">
        <v>2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1</v>
      </c>
      <c r="Y7" s="12">
        <v>0</v>
      </c>
      <c r="Z7" s="12">
        <v>1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1</v>
      </c>
      <c r="AH7" s="12">
        <v>1</v>
      </c>
      <c r="AI7" s="12">
        <v>0</v>
      </c>
      <c r="AJ7" s="12">
        <v>0</v>
      </c>
      <c r="AK7" s="12">
        <v>2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4</v>
      </c>
      <c r="E8" s="44">
        <f t="shared" si="0"/>
        <v>0</v>
      </c>
      <c r="F8" s="44">
        <f t="shared" si="0"/>
        <v>1</v>
      </c>
      <c r="G8" s="45">
        <f t="shared" si="0"/>
        <v>3</v>
      </c>
      <c r="H8" s="160">
        <f>SUM(C8:G8)</f>
        <v>8</v>
      </c>
      <c r="I8" s="31">
        <f>SUM(S8)</f>
        <v>6</v>
      </c>
      <c r="J8">
        <f>SUM(T8)</f>
        <v>11</v>
      </c>
      <c r="K8" s="8">
        <f>SUM(U8)</f>
        <v>10</v>
      </c>
      <c r="L8" s="30" t="s">
        <v>5</v>
      </c>
      <c r="M8" s="30"/>
      <c r="N8" s="43">
        <f>SUM(N5:N7)</f>
        <v>2</v>
      </c>
      <c r="O8" s="44">
        <f t="shared" ref="O8:R8" si="1">SUM(O5:O7)</f>
        <v>2</v>
      </c>
      <c r="P8" s="44">
        <f t="shared" si="1"/>
        <v>1</v>
      </c>
      <c r="Q8" s="44">
        <f t="shared" si="1"/>
        <v>0</v>
      </c>
      <c r="R8" s="45">
        <f t="shared" si="1"/>
        <v>1</v>
      </c>
      <c r="S8" s="31">
        <f>SUM(N8:R8)</f>
        <v>6</v>
      </c>
      <c r="T8">
        <v>11</v>
      </c>
      <c r="U8">
        <v>10</v>
      </c>
      <c r="V8" s="7" t="s">
        <v>5</v>
      </c>
      <c r="X8" s="13">
        <f>SUM(X5:X7)</f>
        <v>5</v>
      </c>
      <c r="Y8" s="14">
        <f>SUM(Y5:Y7)</f>
        <v>0</v>
      </c>
      <c r="Z8" s="14">
        <f>SUM(Z5:Z7)</f>
        <v>1</v>
      </c>
      <c r="AA8" s="14">
        <f>SUM(AA5:AA7)</f>
        <v>0</v>
      </c>
      <c r="AB8" s="15">
        <f>SUM(AB5:AB7)</f>
        <v>5</v>
      </c>
      <c r="AC8" s="16">
        <f>SUM(X8:AB8)</f>
        <v>11</v>
      </c>
      <c r="AD8" s="16">
        <v>10</v>
      </c>
      <c r="AE8" t="s">
        <v>5</v>
      </c>
      <c r="AG8" s="13">
        <f>SUM(AG5:AG7)</f>
        <v>2</v>
      </c>
      <c r="AH8" s="14">
        <f>SUM(AH5:AH7)</f>
        <v>1</v>
      </c>
      <c r="AI8" s="14">
        <f>SUM(AI5:AI7)</f>
        <v>0</v>
      </c>
      <c r="AJ8" s="14">
        <f>SUM(AJ5:AJ7)</f>
        <v>0</v>
      </c>
      <c r="AK8" s="15">
        <f>SUM(AK5:AK7)</f>
        <v>7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2</v>
      </c>
      <c r="E13" s="161">
        <v>0</v>
      </c>
      <c r="F13" s="161">
        <v>0</v>
      </c>
      <c r="G13" s="161">
        <v>1</v>
      </c>
      <c r="H13" s="160"/>
      <c r="I13" s="31"/>
      <c r="L13" s="32" t="s">
        <v>2</v>
      </c>
      <c r="M13" s="34">
        <v>1</v>
      </c>
      <c r="N13" s="38">
        <v>1</v>
      </c>
      <c r="O13" s="38">
        <v>1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1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1</v>
      </c>
    </row>
    <row r="14" spans="1:37" x14ac:dyDescent="0.25">
      <c r="A14" s="39"/>
      <c r="B14" s="40">
        <v>2</v>
      </c>
      <c r="C14" s="161">
        <v>3</v>
      </c>
      <c r="D14" s="161">
        <v>2</v>
      </c>
      <c r="E14" s="161">
        <v>0</v>
      </c>
      <c r="F14" s="161">
        <v>0</v>
      </c>
      <c r="G14" s="161">
        <v>5</v>
      </c>
      <c r="H14" s="160"/>
      <c r="I14" s="31"/>
      <c r="L14" s="39"/>
      <c r="M14" s="40">
        <v>2</v>
      </c>
      <c r="N14" s="38">
        <v>3</v>
      </c>
      <c r="O14" s="38">
        <v>2</v>
      </c>
      <c r="P14" s="38">
        <v>1</v>
      </c>
      <c r="Q14" s="38">
        <v>0</v>
      </c>
      <c r="R14" s="38">
        <v>5</v>
      </c>
      <c r="S14" s="31"/>
      <c r="W14" s="8">
        <v>2</v>
      </c>
      <c r="X14" s="12">
        <v>3</v>
      </c>
      <c r="Y14" s="12">
        <v>1</v>
      </c>
      <c r="Z14" s="12">
        <v>0</v>
      </c>
      <c r="AA14" s="12">
        <v>0</v>
      </c>
      <c r="AB14" s="12">
        <v>8</v>
      </c>
      <c r="AC14" s="16"/>
      <c r="AD14" s="16"/>
      <c r="AE14" s="7"/>
      <c r="AF14" s="8">
        <v>2</v>
      </c>
      <c r="AG14" s="12">
        <v>2</v>
      </c>
      <c r="AH14" s="12">
        <v>0</v>
      </c>
      <c r="AI14" s="12">
        <v>0</v>
      </c>
      <c r="AJ14" s="12">
        <v>0</v>
      </c>
      <c r="AK14" s="12">
        <v>5</v>
      </c>
    </row>
    <row r="15" spans="1:37" x14ac:dyDescent="0.25">
      <c r="A15" s="41"/>
      <c r="B15" s="42">
        <v>3</v>
      </c>
      <c r="C15" s="161">
        <v>3</v>
      </c>
      <c r="D15" s="161">
        <v>0</v>
      </c>
      <c r="E15" s="161">
        <v>0</v>
      </c>
      <c r="F15" s="161">
        <v>0</v>
      </c>
      <c r="G15" s="161">
        <v>2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0</v>
      </c>
      <c r="AB15" s="12">
        <v>5</v>
      </c>
      <c r="AC15" s="16"/>
      <c r="AD15" s="16"/>
      <c r="AE15" s="9"/>
      <c r="AF15" s="10">
        <v>3</v>
      </c>
      <c r="AG15" s="12">
        <v>2</v>
      </c>
      <c r="AH15" s="12">
        <v>1</v>
      </c>
      <c r="AI15" s="12">
        <v>0</v>
      </c>
      <c r="AJ15" s="12">
        <v>0</v>
      </c>
      <c r="AK15" s="12">
        <v>2</v>
      </c>
    </row>
    <row r="16" spans="1:37" x14ac:dyDescent="0.25">
      <c r="A16" s="30" t="s">
        <v>5</v>
      </c>
      <c r="B16" s="30"/>
      <c r="C16" s="43">
        <f t="shared" ref="C16:G16" si="2">SUM(C13:C15)</f>
        <v>6</v>
      </c>
      <c r="D16" s="44">
        <f t="shared" si="2"/>
        <v>4</v>
      </c>
      <c r="E16" s="44">
        <f t="shared" si="2"/>
        <v>0</v>
      </c>
      <c r="F16" s="44">
        <f t="shared" si="2"/>
        <v>0</v>
      </c>
      <c r="G16" s="45">
        <f t="shared" si="2"/>
        <v>8</v>
      </c>
      <c r="H16" s="160">
        <f>SUM(C16:G16)</f>
        <v>18</v>
      </c>
      <c r="I16" s="31">
        <f>SUM(S16)</f>
        <v>15</v>
      </c>
      <c r="J16">
        <f>SUM(T16)</f>
        <v>19</v>
      </c>
      <c r="K16" s="8">
        <f>SUM(U16)</f>
        <v>13</v>
      </c>
      <c r="L16" s="30" t="s">
        <v>5</v>
      </c>
      <c r="M16" s="30"/>
      <c r="N16" s="43">
        <f t="shared" ref="N16:R16" si="3">SUM(N13:N15)</f>
        <v>5</v>
      </c>
      <c r="O16" s="44">
        <f t="shared" si="3"/>
        <v>3</v>
      </c>
      <c r="P16" s="44">
        <f t="shared" si="3"/>
        <v>1</v>
      </c>
      <c r="Q16" s="44">
        <f t="shared" si="3"/>
        <v>0</v>
      </c>
      <c r="R16" s="45">
        <f t="shared" si="3"/>
        <v>6</v>
      </c>
      <c r="S16" s="31">
        <f>SUM(N16:R16)</f>
        <v>15</v>
      </c>
      <c r="T16">
        <v>19</v>
      </c>
      <c r="U16">
        <v>13</v>
      </c>
      <c r="V16" s="7" t="s">
        <v>5</v>
      </c>
      <c r="X16" s="13">
        <f>SUM(X13:X15)</f>
        <v>4</v>
      </c>
      <c r="Y16" s="14">
        <f>SUM(Y13:Y15)</f>
        <v>2</v>
      </c>
      <c r="Z16" s="14">
        <f>SUM(Z13:Z15)</f>
        <v>0</v>
      </c>
      <c r="AA16" s="14">
        <f>SUM(AA13:AA15)</f>
        <v>0</v>
      </c>
      <c r="AB16" s="15">
        <f>SUM(AB13:AB15)</f>
        <v>13</v>
      </c>
      <c r="AC16" s="16">
        <f>SUM(X16:AB16)</f>
        <v>19</v>
      </c>
      <c r="AD16" s="16">
        <v>13</v>
      </c>
      <c r="AE16" t="s">
        <v>5</v>
      </c>
      <c r="AG16" s="13">
        <f>SUM(AG13:AG15)</f>
        <v>4</v>
      </c>
      <c r="AH16" s="14">
        <f>SUM(AH13:AH15)</f>
        <v>1</v>
      </c>
      <c r="AI16" s="14">
        <f>SUM(AI13:AI15)</f>
        <v>0</v>
      </c>
      <c r="AJ16" s="14">
        <f>SUM(AJ13:AJ15)</f>
        <v>0</v>
      </c>
      <c r="AK16" s="15">
        <f>SUM(AK13:AK15)</f>
        <v>8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6</v>
      </c>
      <c r="D19" s="186">
        <f>SUM(D16)+D8</f>
        <v>8</v>
      </c>
      <c r="E19" s="178">
        <f t="shared" ref="E19:G19" si="4">SUM(E16)+E8</f>
        <v>0</v>
      </c>
      <c r="F19" s="169">
        <f t="shared" si="4"/>
        <v>1</v>
      </c>
      <c r="G19" s="169">
        <f t="shared" si="4"/>
        <v>11</v>
      </c>
      <c r="H19" s="166">
        <f>SUM(H16)+H8</f>
        <v>26</v>
      </c>
      <c r="I19" s="167">
        <f>SUM(S19)</f>
        <v>21</v>
      </c>
      <c r="J19">
        <f>SUM(T19)</f>
        <v>30</v>
      </c>
      <c r="K19" s="8">
        <f>SUM(U19)</f>
        <v>23</v>
      </c>
      <c r="L19" s="46" t="s">
        <v>5</v>
      </c>
      <c r="M19" s="46"/>
      <c r="N19" s="110">
        <f>SUM(N16)+N8</f>
        <v>7</v>
      </c>
      <c r="O19" s="111">
        <f>SUM(O16)+O8</f>
        <v>5</v>
      </c>
      <c r="P19" s="112">
        <f t="shared" ref="P19:R19" si="5">SUM(P16)+P8</f>
        <v>2</v>
      </c>
      <c r="Q19" s="46">
        <f t="shared" si="5"/>
        <v>0</v>
      </c>
      <c r="R19" s="46">
        <f t="shared" si="5"/>
        <v>7</v>
      </c>
      <c r="S19" s="31">
        <f>SUM(S16)+S8</f>
        <v>21</v>
      </c>
      <c r="T19">
        <v>30</v>
      </c>
      <c r="U19">
        <v>23</v>
      </c>
      <c r="X19" s="113">
        <f t="shared" ref="X19:AB19" si="6">SUM(X16)+X8</f>
        <v>9</v>
      </c>
      <c r="Y19" s="114">
        <f t="shared" si="6"/>
        <v>2</v>
      </c>
      <c r="Z19" s="115">
        <f t="shared" si="6"/>
        <v>1</v>
      </c>
      <c r="AA19" s="16">
        <f t="shared" si="6"/>
        <v>0</v>
      </c>
      <c r="AB19" s="16">
        <f t="shared" si="6"/>
        <v>18</v>
      </c>
      <c r="AC19" s="16">
        <f>SUM(AC16)+AC8</f>
        <v>30</v>
      </c>
      <c r="AD19" s="16">
        <f>SUM(AD16)+AD8</f>
        <v>23</v>
      </c>
    </row>
    <row r="20" spans="1:30" x14ac:dyDescent="0.25">
      <c r="A20" s="177" t="s">
        <v>451</v>
      </c>
      <c r="B20" s="181">
        <v>2012</v>
      </c>
      <c r="C20" s="170">
        <f>SUM(N19)</f>
        <v>7</v>
      </c>
      <c r="D20" s="171">
        <f>SUM(O19)</f>
        <v>5</v>
      </c>
      <c r="E20" s="172">
        <f>SUM(P19)</f>
        <v>2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9</v>
      </c>
      <c r="D21" s="174">
        <f>SUM(Y19)</f>
        <v>2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19</v>
      </c>
      <c r="O23" s="50">
        <v>31</v>
      </c>
      <c r="P23" s="50">
        <v>16</v>
      </c>
      <c r="Q23" s="50">
        <f>SUM(N23:P23)</f>
        <v>66</v>
      </c>
      <c r="R23" s="30"/>
      <c r="S23" s="107"/>
      <c r="V23" s="7" t="s">
        <v>457</v>
      </c>
      <c r="X23" s="26">
        <v>19</v>
      </c>
      <c r="Y23" s="26">
        <v>32</v>
      </c>
      <c r="Z23" s="26">
        <v>15</v>
      </c>
      <c r="AA23" s="26">
        <f>SUM(X23:Z23)</f>
        <v>66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19</v>
      </c>
      <c r="D25" s="162">
        <v>24</v>
      </c>
      <c r="E25" s="162">
        <v>24</v>
      </c>
      <c r="F25" s="162">
        <f>SUM(C25:E25)</f>
        <v>67</v>
      </c>
      <c r="G25" s="30"/>
      <c r="H25" s="162">
        <f>SUM(F25)</f>
        <v>67</v>
      </c>
      <c r="I25" s="50">
        <f>SUM(Q23)</f>
        <v>66</v>
      </c>
      <c r="J25" s="26">
        <f>SUM(AA23)</f>
        <v>66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2" sqref="G22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52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52</v>
      </c>
      <c r="O1" s="30"/>
      <c r="P1" s="30"/>
      <c r="Q1" s="30"/>
      <c r="R1" s="30"/>
      <c r="S1" s="31"/>
      <c r="V1" s="117" t="s">
        <v>347</v>
      </c>
      <c r="W1" s="109"/>
      <c r="X1" s="137" t="s">
        <v>52</v>
      </c>
      <c r="Y1" s="118"/>
      <c r="AE1" s="16" t="s">
        <v>6</v>
      </c>
      <c r="AF1" s="16"/>
      <c r="AG1" t="s">
        <v>52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1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1</v>
      </c>
      <c r="H8" s="160">
        <f>SUM(C8:G8)</f>
        <v>1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0</v>
      </c>
      <c r="S8" s="31">
        <f>SUM(N8:R8)</f>
        <v>0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3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2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0</v>
      </c>
      <c r="AB15" s="12">
        <v>3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0</v>
      </c>
      <c r="E16" s="44">
        <f t="shared" si="2"/>
        <v>0</v>
      </c>
      <c r="F16" s="44">
        <f t="shared" si="2"/>
        <v>0</v>
      </c>
      <c r="G16" s="45">
        <f t="shared" si="2"/>
        <v>3</v>
      </c>
      <c r="H16" s="160">
        <f>SUM(C16:G16)</f>
        <v>3</v>
      </c>
      <c r="I16" s="31">
        <f>SUM(S16)</f>
        <v>2</v>
      </c>
      <c r="J16">
        <f>SUM(T16)</f>
        <v>4</v>
      </c>
      <c r="K16" s="8">
        <f>SUM(U16)</f>
        <v>1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0</v>
      </c>
      <c r="P16" s="44">
        <f t="shared" si="3"/>
        <v>0</v>
      </c>
      <c r="Q16" s="44">
        <f t="shared" si="3"/>
        <v>0</v>
      </c>
      <c r="R16" s="45">
        <f t="shared" si="3"/>
        <v>2</v>
      </c>
      <c r="S16" s="31">
        <f>SUM(N16:R16)</f>
        <v>2</v>
      </c>
      <c r="T16">
        <v>4</v>
      </c>
      <c r="U16">
        <v>1</v>
      </c>
      <c r="V16" s="7" t="s">
        <v>5</v>
      </c>
      <c r="X16" s="13">
        <f>SUM(X13:X15)</f>
        <v>0</v>
      </c>
      <c r="Y16" s="14">
        <f>SUM(Y13:Y15)</f>
        <v>1</v>
      </c>
      <c r="Z16" s="14">
        <f>SUM(Z13:Z15)</f>
        <v>0</v>
      </c>
      <c r="AA16" s="14">
        <f>SUM(AA13:AA15)</f>
        <v>0</v>
      </c>
      <c r="AB16" s="15">
        <f>SUM(AB13:AB15)</f>
        <v>3</v>
      </c>
      <c r="AC16" s="16">
        <f>SUM(X16:AB16)</f>
        <v>4</v>
      </c>
      <c r="AD16" s="16">
        <v>1</v>
      </c>
      <c r="AE16" t="s">
        <v>5</v>
      </c>
      <c r="AG16" s="13">
        <f>SUM(AG13:AG15)</f>
        <v>1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0</v>
      </c>
      <c r="D19" s="186">
        <f>SUM(D16)+D8</f>
        <v>0</v>
      </c>
      <c r="E19" s="178">
        <f t="shared" ref="E19:G19" si="4">SUM(E16)+E8</f>
        <v>0</v>
      </c>
      <c r="F19" s="169">
        <f t="shared" si="4"/>
        <v>0</v>
      </c>
      <c r="G19" s="169">
        <f t="shared" si="4"/>
        <v>4</v>
      </c>
      <c r="H19" s="166">
        <f>SUM(H16)+H8</f>
        <v>4</v>
      </c>
      <c r="I19" s="167">
        <f>SUM(S19)</f>
        <v>2</v>
      </c>
      <c r="J19">
        <f>SUM(T19)</f>
        <v>4</v>
      </c>
      <c r="K19" s="8">
        <f>SUM(U19)</f>
        <v>1</v>
      </c>
      <c r="L19" s="46" t="s">
        <v>5</v>
      </c>
      <c r="M19" s="46"/>
      <c r="N19" s="110">
        <f>SUM(N16)+N8</f>
        <v>0</v>
      </c>
      <c r="O19" s="111">
        <f>SUM(O16)+O8</f>
        <v>0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2</v>
      </c>
      <c r="S19" s="31">
        <f>SUM(S16)+S8</f>
        <v>2</v>
      </c>
      <c r="T19">
        <v>4</v>
      </c>
      <c r="U19">
        <v>1</v>
      </c>
      <c r="X19" s="113">
        <f t="shared" ref="X19:AB19" si="6">SUM(X16)+X8</f>
        <v>0</v>
      </c>
      <c r="Y19" s="114">
        <f t="shared" si="6"/>
        <v>1</v>
      </c>
      <c r="Z19" s="115">
        <f t="shared" si="6"/>
        <v>0</v>
      </c>
      <c r="AA19" s="16">
        <f t="shared" si="6"/>
        <v>0</v>
      </c>
      <c r="AB19" s="16">
        <f t="shared" si="6"/>
        <v>3</v>
      </c>
      <c r="AC19" s="16">
        <f>SUM(AC16)+AC8</f>
        <v>4</v>
      </c>
      <c r="AD19" s="16">
        <f>SUM(AD16)+AD8</f>
        <v>1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1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1</v>
      </c>
      <c r="P23" s="50">
        <v>1</v>
      </c>
      <c r="Q23" s="50">
        <f>SUM(N23:P23)</f>
        <v>2</v>
      </c>
      <c r="R23" s="30"/>
      <c r="S23" s="107"/>
      <c r="V23" s="7" t="s">
        <v>457</v>
      </c>
      <c r="X23" s="26">
        <v>16</v>
      </c>
      <c r="Y23" s="26">
        <v>9</v>
      </c>
      <c r="Z23" s="26">
        <v>0</v>
      </c>
      <c r="AA23" s="26">
        <f>SUM(X23:Z23)</f>
        <v>25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1</v>
      </c>
      <c r="F25" s="162">
        <f>SUM(C25:E25)</f>
        <v>1</v>
      </c>
      <c r="G25" s="30"/>
      <c r="H25" s="162">
        <f>SUM(F25)</f>
        <v>1</v>
      </c>
      <c r="I25" s="50">
        <f>SUM(Q23)</f>
        <v>2</v>
      </c>
      <c r="J25" s="26">
        <f>SUM(AA23)</f>
        <v>25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61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61</v>
      </c>
      <c r="O1" s="30"/>
      <c r="P1" s="30"/>
      <c r="Q1" s="30"/>
      <c r="R1" s="30"/>
      <c r="S1" s="31"/>
      <c r="V1" s="117" t="s">
        <v>347</v>
      </c>
      <c r="W1" s="109"/>
      <c r="X1" s="137" t="s">
        <v>61</v>
      </c>
      <c r="Y1" s="118"/>
      <c r="AE1" s="16" t="s">
        <v>6</v>
      </c>
      <c r="AF1" s="16"/>
      <c r="AG1" t="s">
        <v>61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1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1</v>
      </c>
      <c r="O7" s="38">
        <v>0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1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1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0</v>
      </c>
      <c r="H8" s="160">
        <f>SUM(C8:G8)</f>
        <v>1</v>
      </c>
      <c r="I8" s="31">
        <f>SUM(S8)</f>
        <v>2</v>
      </c>
      <c r="J8">
        <f>SUM(T8)</f>
        <v>2</v>
      </c>
      <c r="K8" s="8">
        <f>SUM(U8)</f>
        <v>1</v>
      </c>
      <c r="L8" s="30" t="s">
        <v>5</v>
      </c>
      <c r="M8" s="30"/>
      <c r="N8" s="43">
        <f>SUM(N5:N7)</f>
        <v>1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1</v>
      </c>
      <c r="S8" s="31">
        <f>SUM(N8:R8)</f>
        <v>2</v>
      </c>
      <c r="T8">
        <v>2</v>
      </c>
      <c r="U8">
        <v>1</v>
      </c>
      <c r="V8" s="7" t="s">
        <v>5</v>
      </c>
      <c r="X8" s="13">
        <f>SUM(X5:X7)</f>
        <v>1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2</v>
      </c>
      <c r="AD8" s="16">
        <v>1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1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1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2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1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1</v>
      </c>
      <c r="D14" s="161">
        <v>0</v>
      </c>
      <c r="E14" s="161">
        <v>1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1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1</v>
      </c>
      <c r="AI14" s="12">
        <v>0</v>
      </c>
      <c r="AJ14" s="12">
        <v>0</v>
      </c>
      <c r="AK14" s="12">
        <v>1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1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1</v>
      </c>
      <c r="Y15" s="12">
        <v>0</v>
      </c>
      <c r="Z15" s="12">
        <v>1</v>
      </c>
      <c r="AA15" s="12">
        <v>0</v>
      </c>
      <c r="AB15" s="12">
        <v>2</v>
      </c>
      <c r="AC15" s="16"/>
      <c r="AD15" s="16"/>
      <c r="AE15" s="9"/>
      <c r="AF15" s="10">
        <v>3</v>
      </c>
      <c r="AG15" s="12">
        <v>1</v>
      </c>
      <c r="AH15" s="12">
        <v>1</v>
      </c>
      <c r="AI15" s="12">
        <v>1</v>
      </c>
      <c r="AJ15" s="12">
        <v>0</v>
      </c>
      <c r="AK15" s="12">
        <v>2</v>
      </c>
    </row>
    <row r="16" spans="1:37" x14ac:dyDescent="0.25">
      <c r="A16" s="30" t="s">
        <v>5</v>
      </c>
      <c r="B16" s="30"/>
      <c r="C16" s="43">
        <f t="shared" ref="C16:G16" si="2">SUM(C13:C15)</f>
        <v>1</v>
      </c>
      <c r="D16" s="44">
        <f t="shared" si="2"/>
        <v>0</v>
      </c>
      <c r="E16" s="44">
        <f t="shared" si="2"/>
        <v>3</v>
      </c>
      <c r="F16" s="44">
        <f t="shared" si="2"/>
        <v>0</v>
      </c>
      <c r="G16" s="45">
        <f t="shared" si="2"/>
        <v>0</v>
      </c>
      <c r="H16" s="160">
        <f>SUM(C16:G16)</f>
        <v>4</v>
      </c>
      <c r="I16" s="31">
        <f>SUM(S16)</f>
        <v>3</v>
      </c>
      <c r="J16">
        <f>SUM(T16)</f>
        <v>6</v>
      </c>
      <c r="K16" s="8">
        <f>SUM(U16)</f>
        <v>8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2</v>
      </c>
      <c r="P16" s="44">
        <f t="shared" si="3"/>
        <v>1</v>
      </c>
      <c r="Q16" s="44">
        <f t="shared" si="3"/>
        <v>0</v>
      </c>
      <c r="R16" s="45">
        <f t="shared" si="3"/>
        <v>0</v>
      </c>
      <c r="S16" s="31">
        <f>SUM(N16:R16)</f>
        <v>3</v>
      </c>
      <c r="T16">
        <v>6</v>
      </c>
      <c r="U16">
        <v>8</v>
      </c>
      <c r="V16" s="7" t="s">
        <v>5</v>
      </c>
      <c r="X16" s="13">
        <f>SUM(X13:X15)</f>
        <v>1</v>
      </c>
      <c r="Y16" s="14">
        <f>SUM(Y13:Y15)</f>
        <v>2</v>
      </c>
      <c r="Z16" s="14">
        <f>SUM(Z13:Z15)</f>
        <v>1</v>
      </c>
      <c r="AA16" s="14">
        <f>SUM(AA13:AA15)</f>
        <v>0</v>
      </c>
      <c r="AB16" s="15">
        <f>SUM(AB13:AB15)</f>
        <v>2</v>
      </c>
      <c r="AC16" s="16">
        <f>SUM(X16:AB16)</f>
        <v>6</v>
      </c>
      <c r="AD16" s="16">
        <v>8</v>
      </c>
      <c r="AE16" t="s">
        <v>5</v>
      </c>
      <c r="AG16" s="13">
        <f>SUM(AG13:AG15)</f>
        <v>2</v>
      </c>
      <c r="AH16" s="14">
        <f>SUM(AH13:AH15)</f>
        <v>2</v>
      </c>
      <c r="AI16" s="14">
        <f>SUM(AI13:AI15)</f>
        <v>1</v>
      </c>
      <c r="AJ16" s="14">
        <f>SUM(AJ13:AJ15)</f>
        <v>0</v>
      </c>
      <c r="AK16" s="15">
        <f>SUM(AK13:AK15)</f>
        <v>3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2</v>
      </c>
      <c r="D19" s="186">
        <f>SUM(D16)+D8</f>
        <v>0</v>
      </c>
      <c r="E19" s="178">
        <f t="shared" ref="E19:G19" si="4">SUM(E16)+E8</f>
        <v>3</v>
      </c>
      <c r="F19" s="169">
        <f t="shared" si="4"/>
        <v>0</v>
      </c>
      <c r="G19" s="169">
        <f t="shared" si="4"/>
        <v>0</v>
      </c>
      <c r="H19" s="166">
        <f>SUM(H16)+H8</f>
        <v>5</v>
      </c>
      <c r="I19" s="167">
        <f>SUM(S19)</f>
        <v>5</v>
      </c>
      <c r="J19">
        <f>SUM(T19)</f>
        <v>8</v>
      </c>
      <c r="K19" s="8">
        <f>SUM(U19)</f>
        <v>9</v>
      </c>
      <c r="L19" s="46" t="s">
        <v>5</v>
      </c>
      <c r="M19" s="46"/>
      <c r="N19" s="110">
        <f>SUM(N16)+N8</f>
        <v>1</v>
      </c>
      <c r="O19" s="111">
        <f>SUM(O16)+O8</f>
        <v>2</v>
      </c>
      <c r="P19" s="112">
        <f t="shared" ref="P19:R19" si="5">SUM(P16)+P8</f>
        <v>1</v>
      </c>
      <c r="Q19" s="46">
        <f t="shared" si="5"/>
        <v>0</v>
      </c>
      <c r="R19" s="46">
        <f t="shared" si="5"/>
        <v>1</v>
      </c>
      <c r="S19" s="31">
        <f>SUM(S16)+S8</f>
        <v>5</v>
      </c>
      <c r="T19">
        <v>8</v>
      </c>
      <c r="U19">
        <v>9</v>
      </c>
      <c r="X19" s="113">
        <f t="shared" ref="X19:AB19" si="6">SUM(X16)+X8</f>
        <v>2</v>
      </c>
      <c r="Y19" s="114">
        <f t="shared" si="6"/>
        <v>2</v>
      </c>
      <c r="Z19" s="115">
        <f t="shared" si="6"/>
        <v>1</v>
      </c>
      <c r="AA19" s="16">
        <f t="shared" si="6"/>
        <v>0</v>
      </c>
      <c r="AB19" s="16">
        <f t="shared" si="6"/>
        <v>3</v>
      </c>
      <c r="AC19" s="16">
        <f>SUM(AC16)+AC8</f>
        <v>8</v>
      </c>
      <c r="AD19" s="16">
        <f>SUM(AD16)+AD8</f>
        <v>9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2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2</v>
      </c>
      <c r="D21" s="174">
        <f>SUM(Y19)</f>
        <v>2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10</v>
      </c>
      <c r="O23" s="50">
        <v>7</v>
      </c>
      <c r="P23" s="50">
        <v>4</v>
      </c>
      <c r="Q23" s="50">
        <f>SUM(N23:P23)</f>
        <v>21</v>
      </c>
      <c r="R23" s="30"/>
      <c r="S23" s="107"/>
      <c r="V23" s="7" t="s">
        <v>457</v>
      </c>
      <c r="X23" s="26">
        <v>10</v>
      </c>
      <c r="Y23" s="26">
        <v>4</v>
      </c>
      <c r="Z23" s="26">
        <v>3</v>
      </c>
      <c r="AA23" s="26">
        <f>SUM(X23:Z23)</f>
        <v>17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8</v>
      </c>
      <c r="D25" s="162">
        <v>9</v>
      </c>
      <c r="E25" s="162">
        <v>5</v>
      </c>
      <c r="F25" s="162">
        <f>SUM(C25:E25)</f>
        <v>22</v>
      </c>
      <c r="G25" s="30"/>
      <c r="H25" s="162">
        <f>SUM(F25)</f>
        <v>22</v>
      </c>
      <c r="I25" s="50">
        <f>SUM(Q23)</f>
        <v>21</v>
      </c>
      <c r="J25" s="26">
        <f>SUM(AA23)</f>
        <v>17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0" sqref="G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461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461</v>
      </c>
      <c r="O1" s="30"/>
      <c r="P1" s="30"/>
      <c r="Q1" s="30"/>
      <c r="R1" s="30"/>
      <c r="S1" s="31"/>
      <c r="V1" s="117" t="s">
        <v>347</v>
      </c>
      <c r="W1" s="109"/>
      <c r="X1" t="s">
        <v>461</v>
      </c>
      <c r="AC1" s="16"/>
      <c r="AD1" s="16"/>
      <c r="AE1" t="s">
        <v>6</v>
      </c>
      <c r="AG1" t="s">
        <v>464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2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1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3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2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5</v>
      </c>
      <c r="H8" s="160">
        <f>SUM(C8:G8)</f>
        <v>5</v>
      </c>
      <c r="I8" s="31">
        <f>SUM(S8)</f>
        <v>4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4</v>
      </c>
      <c r="S8" s="31">
        <f>SUM(N8:R8)</f>
        <v>4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1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2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1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1</v>
      </c>
      <c r="I16" s="31">
        <f>SUM(S16)</f>
        <v>1</v>
      </c>
      <c r="J16">
        <f>SUM(T16)</f>
        <v>2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1</v>
      </c>
      <c r="S16" s="31">
        <f>SUM(N16:R16)</f>
        <v>1</v>
      </c>
      <c r="T16">
        <v>2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2</v>
      </c>
      <c r="AC16" s="16">
        <f>SUM(X16:AB16)</f>
        <v>2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1</v>
      </c>
      <c r="E19" s="178">
        <f t="shared" si="0"/>
        <v>0</v>
      </c>
      <c r="F19" s="169">
        <f t="shared" si="0"/>
        <v>0</v>
      </c>
      <c r="G19" s="169">
        <f t="shared" si="0"/>
        <v>5</v>
      </c>
      <c r="H19" s="166">
        <f t="shared" si="0"/>
        <v>6</v>
      </c>
      <c r="I19" s="167">
        <f>SUM(S19)</f>
        <v>5</v>
      </c>
      <c r="J19">
        <f>SUM(T19)</f>
        <v>2</v>
      </c>
      <c r="K19" s="8">
        <f>SUM(U19)</f>
        <v>0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5</v>
      </c>
      <c r="S19" s="31">
        <f t="shared" si="1"/>
        <v>5</v>
      </c>
      <c r="T19">
        <v>2</v>
      </c>
      <c r="U19">
        <v>0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2</v>
      </c>
      <c r="AC19" s="16">
        <f>SUM(AC16)+AC8</f>
        <v>2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1</v>
      </c>
      <c r="Q23" s="50">
        <f>SUM(N23:P23)</f>
        <v>1</v>
      </c>
      <c r="R23" s="30"/>
      <c r="S23" s="107"/>
      <c r="V23" s="7" t="s">
        <v>457</v>
      </c>
      <c r="X23" s="26">
        <v>0</v>
      </c>
      <c r="Y23" s="26">
        <v>0</v>
      </c>
      <c r="Z23" s="26">
        <v>1</v>
      </c>
      <c r="AA23" s="26">
        <f>SUM(X23:Z23)</f>
        <v>1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1</v>
      </c>
      <c r="J25" s="26">
        <f>SUM(AA23)</f>
        <v>1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62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62</v>
      </c>
      <c r="O1" s="30"/>
      <c r="P1" s="30"/>
      <c r="Q1" s="30"/>
      <c r="R1" s="30"/>
      <c r="S1" s="31"/>
      <c r="V1" s="117" t="s">
        <v>347</v>
      </c>
      <c r="W1" s="109"/>
      <c r="X1" s="137" t="s">
        <v>62</v>
      </c>
      <c r="Y1" s="118"/>
      <c r="AE1" s="16" t="s">
        <v>6</v>
      </c>
      <c r="AF1" s="16"/>
      <c r="AG1" t="s">
        <v>62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3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3</v>
      </c>
      <c r="AC7" s="16"/>
      <c r="AD7" s="16"/>
      <c r="AE7" s="9"/>
      <c r="AF7" s="10">
        <v>3</v>
      </c>
      <c r="AG7" s="12">
        <v>0</v>
      </c>
      <c r="AH7" s="12">
        <v>1</v>
      </c>
      <c r="AI7" s="12">
        <v>0</v>
      </c>
      <c r="AJ7" s="12">
        <v>0</v>
      </c>
      <c r="AK7" s="12">
        <v>3</v>
      </c>
    </row>
    <row r="8" spans="1:37" x14ac:dyDescent="0.25">
      <c r="A8" s="30" t="s">
        <v>5</v>
      </c>
      <c r="B8" s="30"/>
      <c r="C8" s="43">
        <f>SUM(C5:C7)</f>
        <v>2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0</v>
      </c>
      <c r="H8" s="160">
        <f>SUM(C8:G8)</f>
        <v>2</v>
      </c>
      <c r="I8" s="31">
        <f>SUM(S8)</f>
        <v>1</v>
      </c>
      <c r="J8">
        <f>SUM(T8)</f>
        <v>6</v>
      </c>
      <c r="K8" s="8">
        <f>SUM(U8)</f>
        <v>5</v>
      </c>
      <c r="L8" s="30" t="s">
        <v>5</v>
      </c>
      <c r="M8" s="30"/>
      <c r="N8" s="43">
        <f>SUM(N5:N7)</f>
        <v>0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1</v>
      </c>
      <c r="S8" s="31">
        <f>SUM(N8:R8)</f>
        <v>1</v>
      </c>
      <c r="T8">
        <v>6</v>
      </c>
      <c r="U8">
        <v>5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6</v>
      </c>
      <c r="AC8" s="16">
        <f>SUM(X8:AB8)</f>
        <v>6</v>
      </c>
      <c r="AD8" s="16">
        <v>5</v>
      </c>
      <c r="AE8" t="s">
        <v>5</v>
      </c>
      <c r="AG8" s="13">
        <f>SUM(AG5:AG7)</f>
        <v>0</v>
      </c>
      <c r="AH8" s="14">
        <f>SUM(AH5:AH7)</f>
        <v>1</v>
      </c>
      <c r="AI8" s="14">
        <f>SUM(AI5:AI7)</f>
        <v>0</v>
      </c>
      <c r="AJ8" s="14">
        <f>SUM(AJ5:AJ7)</f>
        <v>0</v>
      </c>
      <c r="AK8" s="15">
        <f>SUM(AK5:AK7)</f>
        <v>4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1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1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0</v>
      </c>
      <c r="F15" s="161">
        <v>0</v>
      </c>
      <c r="G15" s="161">
        <v>3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0</v>
      </c>
      <c r="Q15" s="38">
        <v>0</v>
      </c>
      <c r="R15" s="38">
        <v>2</v>
      </c>
      <c r="S15" s="31"/>
      <c r="V15" s="9"/>
      <c r="W15" s="10">
        <v>3</v>
      </c>
      <c r="X15" s="12">
        <v>1</v>
      </c>
      <c r="Y15" s="12">
        <v>0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8</v>
      </c>
    </row>
    <row r="16" spans="1:37" x14ac:dyDescent="0.25">
      <c r="A16" s="30" t="s">
        <v>5</v>
      </c>
      <c r="B16" s="30"/>
      <c r="C16" s="43">
        <f t="shared" ref="C16:G16" si="2">SUM(C13:C15)</f>
        <v>1</v>
      </c>
      <c r="D16" s="44">
        <f t="shared" si="2"/>
        <v>0</v>
      </c>
      <c r="E16" s="44">
        <f t="shared" si="2"/>
        <v>0</v>
      </c>
      <c r="F16" s="44">
        <f t="shared" si="2"/>
        <v>0</v>
      </c>
      <c r="G16" s="45">
        <f t="shared" si="2"/>
        <v>4</v>
      </c>
      <c r="H16" s="160">
        <f>SUM(C16:G16)</f>
        <v>5</v>
      </c>
      <c r="I16" s="31">
        <f>SUM(S16)</f>
        <v>3</v>
      </c>
      <c r="J16">
        <f>SUM(T16)</f>
        <v>3</v>
      </c>
      <c r="K16" s="8">
        <f>SUM(U16)</f>
        <v>9</v>
      </c>
      <c r="L16" s="30" t="s">
        <v>5</v>
      </c>
      <c r="M16" s="30"/>
      <c r="N16" s="43">
        <f t="shared" ref="N16:R16" si="3">SUM(N13:N15)</f>
        <v>1</v>
      </c>
      <c r="O16" s="44">
        <f t="shared" si="3"/>
        <v>0</v>
      </c>
      <c r="P16" s="44">
        <f t="shared" si="3"/>
        <v>0</v>
      </c>
      <c r="Q16" s="44">
        <f t="shared" si="3"/>
        <v>0</v>
      </c>
      <c r="R16" s="45">
        <f t="shared" si="3"/>
        <v>2</v>
      </c>
      <c r="S16" s="31">
        <f>SUM(N16:R16)</f>
        <v>3</v>
      </c>
      <c r="T16">
        <v>3</v>
      </c>
      <c r="U16">
        <v>9</v>
      </c>
      <c r="V16" s="7" t="s">
        <v>5</v>
      </c>
      <c r="X16" s="13">
        <f>SUM(X13:X15)</f>
        <v>1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2</v>
      </c>
      <c r="AC16" s="16">
        <f>SUM(X16:AB16)</f>
        <v>3</v>
      </c>
      <c r="AD16" s="16">
        <v>9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9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3</v>
      </c>
      <c r="D19" s="186">
        <f>SUM(D16)+D8</f>
        <v>0</v>
      </c>
      <c r="E19" s="178">
        <f t="shared" ref="E19:G19" si="4">SUM(E16)+E8</f>
        <v>0</v>
      </c>
      <c r="F19" s="169">
        <f t="shared" si="4"/>
        <v>0</v>
      </c>
      <c r="G19" s="169">
        <f t="shared" si="4"/>
        <v>4</v>
      </c>
      <c r="H19" s="166">
        <f>SUM(H16)+H8</f>
        <v>7</v>
      </c>
      <c r="I19" s="167">
        <f>SUM(S19)</f>
        <v>4</v>
      </c>
      <c r="J19">
        <f>SUM(T19)</f>
        <v>9</v>
      </c>
      <c r="K19" s="8">
        <f>SUM(U19)</f>
        <v>14</v>
      </c>
      <c r="L19" s="46" t="s">
        <v>5</v>
      </c>
      <c r="M19" s="46"/>
      <c r="N19" s="110">
        <f>SUM(N16)+N8</f>
        <v>1</v>
      </c>
      <c r="O19" s="111">
        <f>SUM(O16)+O8</f>
        <v>0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3</v>
      </c>
      <c r="S19" s="31">
        <f>SUM(S16)+S8</f>
        <v>4</v>
      </c>
      <c r="T19">
        <v>9</v>
      </c>
      <c r="U19">
        <v>14</v>
      </c>
      <c r="X19" s="113">
        <f t="shared" ref="X19:AB19" si="6">SUM(X16)+X8</f>
        <v>1</v>
      </c>
      <c r="Y19" s="114">
        <f t="shared" si="6"/>
        <v>0</v>
      </c>
      <c r="Z19" s="115">
        <f t="shared" si="6"/>
        <v>0</v>
      </c>
      <c r="AA19" s="16">
        <f t="shared" si="6"/>
        <v>0</v>
      </c>
      <c r="AB19" s="16">
        <f t="shared" si="6"/>
        <v>8</v>
      </c>
      <c r="AC19" s="16">
        <f>SUM(AC16)+AC8</f>
        <v>9</v>
      </c>
      <c r="AD19" s="16">
        <f>SUM(AD16)+AD8</f>
        <v>14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32</v>
      </c>
      <c r="O23" s="50">
        <v>6</v>
      </c>
      <c r="P23" s="50">
        <v>5</v>
      </c>
      <c r="Q23" s="50">
        <f>SUM(N23:P23)</f>
        <v>43</v>
      </c>
      <c r="R23" s="30"/>
      <c r="S23" s="107"/>
      <c r="V23" s="7" t="s">
        <v>457</v>
      </c>
      <c r="X23" s="26">
        <v>14</v>
      </c>
      <c r="Y23" s="26">
        <v>6</v>
      </c>
      <c r="Z23" s="26">
        <v>4</v>
      </c>
      <c r="AA23" s="26">
        <f>SUM(X23:Z23)</f>
        <v>24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12</v>
      </c>
      <c r="D25" s="162">
        <v>5</v>
      </c>
      <c r="E25" s="162">
        <v>3</v>
      </c>
      <c r="F25" s="162">
        <f>SUM(C25:E25)</f>
        <v>20</v>
      </c>
      <c r="G25" s="30"/>
      <c r="H25" s="162">
        <f>SUM(F25)</f>
        <v>20</v>
      </c>
      <c r="I25" s="50">
        <f>SUM(Q23)</f>
        <v>43</v>
      </c>
      <c r="J25" s="26">
        <f>SUM(AA23)</f>
        <v>24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66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66</v>
      </c>
      <c r="O1" s="30"/>
      <c r="P1" s="30"/>
      <c r="Q1" s="30"/>
      <c r="R1" s="30"/>
      <c r="S1" s="31"/>
      <c r="V1" s="117" t="s">
        <v>347</v>
      </c>
      <c r="W1" s="109"/>
      <c r="X1" s="137" t="s">
        <v>66</v>
      </c>
      <c r="Y1" s="118"/>
      <c r="AE1" s="16" t="s">
        <v>6</v>
      </c>
      <c r="AF1" s="16"/>
      <c r="AG1" t="s">
        <v>66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1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1</v>
      </c>
      <c r="AH5" s="12">
        <v>0</v>
      </c>
      <c r="AI5" s="12">
        <v>0</v>
      </c>
      <c r="AJ5" s="12">
        <v>0</v>
      </c>
      <c r="AK5" s="12">
        <v>1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4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2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2</v>
      </c>
      <c r="AH6" s="12">
        <v>0</v>
      </c>
      <c r="AI6" s="12">
        <v>0</v>
      </c>
      <c r="AJ6" s="12">
        <v>1</v>
      </c>
      <c r="AK6" s="12">
        <v>1</v>
      </c>
    </row>
    <row r="7" spans="1:37" x14ac:dyDescent="0.25">
      <c r="A7" s="41"/>
      <c r="B7" s="42">
        <v>3</v>
      </c>
      <c r="C7" s="161">
        <v>1</v>
      </c>
      <c r="D7" s="161">
        <v>1</v>
      </c>
      <c r="E7" s="161">
        <v>0</v>
      </c>
      <c r="F7" s="161">
        <v>0</v>
      </c>
      <c r="G7" s="161">
        <v>2</v>
      </c>
      <c r="H7" s="160"/>
      <c r="I7" s="31"/>
      <c r="L7" s="41"/>
      <c r="M7" s="42">
        <v>3</v>
      </c>
      <c r="N7" s="38">
        <v>1</v>
      </c>
      <c r="O7" s="38">
        <v>1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1</v>
      </c>
      <c r="Y7" s="12">
        <v>1</v>
      </c>
      <c r="Z7" s="12">
        <v>0</v>
      </c>
      <c r="AA7" s="12">
        <v>0</v>
      </c>
      <c r="AB7" s="12">
        <v>3</v>
      </c>
      <c r="AC7" s="16"/>
      <c r="AD7" s="16"/>
      <c r="AE7" s="9"/>
      <c r="AF7" s="10">
        <v>3</v>
      </c>
      <c r="AG7" s="12">
        <v>0</v>
      </c>
      <c r="AH7" s="12">
        <v>1</v>
      </c>
      <c r="AI7" s="12">
        <v>0</v>
      </c>
      <c r="AJ7" s="12">
        <v>1</v>
      </c>
      <c r="AK7" s="12">
        <v>4</v>
      </c>
    </row>
    <row r="8" spans="1:37" x14ac:dyDescent="0.25">
      <c r="A8" s="30" t="s">
        <v>5</v>
      </c>
      <c r="B8" s="30"/>
      <c r="C8" s="43">
        <f>SUM(C5:C7)</f>
        <v>2</v>
      </c>
      <c r="D8" s="44">
        <f t="shared" ref="D8:G8" si="0">SUM(D5:D7)</f>
        <v>1</v>
      </c>
      <c r="E8" s="44">
        <f t="shared" si="0"/>
        <v>0</v>
      </c>
      <c r="F8" s="44">
        <f t="shared" si="0"/>
        <v>0</v>
      </c>
      <c r="G8" s="45">
        <f t="shared" si="0"/>
        <v>6</v>
      </c>
      <c r="H8" s="160">
        <f>SUM(C8:G8)</f>
        <v>9</v>
      </c>
      <c r="I8" s="31">
        <f>SUM(S8)</f>
        <v>6</v>
      </c>
      <c r="J8">
        <f>SUM(T8)</f>
        <v>6</v>
      </c>
      <c r="K8" s="8">
        <f>SUM(U8)</f>
        <v>12</v>
      </c>
      <c r="L8" s="30" t="s">
        <v>5</v>
      </c>
      <c r="M8" s="30"/>
      <c r="N8" s="43">
        <f>SUM(N5:N7)</f>
        <v>2</v>
      </c>
      <c r="O8" s="44">
        <f t="shared" ref="O8:R8" si="1">SUM(O5:O7)</f>
        <v>1</v>
      </c>
      <c r="P8" s="44">
        <f t="shared" si="1"/>
        <v>0</v>
      </c>
      <c r="Q8" s="44">
        <f t="shared" si="1"/>
        <v>0</v>
      </c>
      <c r="R8" s="45">
        <f t="shared" si="1"/>
        <v>3</v>
      </c>
      <c r="S8" s="31">
        <f>SUM(N8:R8)</f>
        <v>6</v>
      </c>
      <c r="T8">
        <v>6</v>
      </c>
      <c r="U8">
        <v>12</v>
      </c>
      <c r="V8" s="7" t="s">
        <v>5</v>
      </c>
      <c r="X8" s="13">
        <f>SUM(X5:X7)</f>
        <v>1</v>
      </c>
      <c r="Y8" s="14">
        <f>SUM(Y5:Y7)</f>
        <v>1</v>
      </c>
      <c r="Z8" s="14">
        <f>SUM(Z5:Z7)</f>
        <v>0</v>
      </c>
      <c r="AA8" s="14">
        <f>SUM(AA5:AA7)</f>
        <v>0</v>
      </c>
      <c r="AB8" s="15">
        <f>SUM(AB5:AB7)</f>
        <v>4</v>
      </c>
      <c r="AC8" s="16">
        <f>SUM(X8:AB8)</f>
        <v>6</v>
      </c>
      <c r="AD8" s="16">
        <v>12</v>
      </c>
      <c r="AE8" t="s">
        <v>5</v>
      </c>
      <c r="AG8" s="13">
        <f>SUM(AG5:AG7)</f>
        <v>3</v>
      </c>
      <c r="AH8" s="14">
        <f>SUM(AH5:AH7)</f>
        <v>1</v>
      </c>
      <c r="AI8" s="14">
        <f>SUM(AI5:AI7)</f>
        <v>0</v>
      </c>
      <c r="AJ8" s="14">
        <f>SUM(AJ5:AJ7)</f>
        <v>2</v>
      </c>
      <c r="AK8" s="15">
        <f>SUM(AK5:AK7)</f>
        <v>6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1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1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1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2</v>
      </c>
      <c r="AI13" s="12">
        <v>0</v>
      </c>
      <c r="AJ13" s="12">
        <v>0</v>
      </c>
      <c r="AK13" s="12">
        <v>1</v>
      </c>
    </row>
    <row r="14" spans="1:37" x14ac:dyDescent="0.25">
      <c r="A14" s="39"/>
      <c r="B14" s="40">
        <v>2</v>
      </c>
      <c r="C14" s="161">
        <v>4</v>
      </c>
      <c r="D14" s="161">
        <v>0</v>
      </c>
      <c r="E14" s="161">
        <v>0</v>
      </c>
      <c r="F14" s="161">
        <v>0</v>
      </c>
      <c r="G14" s="161">
        <v>3</v>
      </c>
      <c r="H14" s="160"/>
      <c r="I14" s="31"/>
      <c r="L14" s="39"/>
      <c r="M14" s="40">
        <v>2</v>
      </c>
      <c r="N14" s="38">
        <v>0</v>
      </c>
      <c r="O14" s="38">
        <v>1</v>
      </c>
      <c r="P14" s="38">
        <v>0</v>
      </c>
      <c r="Q14" s="38">
        <v>0</v>
      </c>
      <c r="R14" s="38">
        <v>4</v>
      </c>
      <c r="S14" s="31"/>
      <c r="W14" s="8">
        <v>2</v>
      </c>
      <c r="X14" s="12">
        <v>0</v>
      </c>
      <c r="Y14" s="12">
        <v>1</v>
      </c>
      <c r="Z14" s="12">
        <v>0</v>
      </c>
      <c r="AA14" s="12">
        <v>0</v>
      </c>
      <c r="AB14" s="12">
        <v>6</v>
      </c>
      <c r="AC14" s="16"/>
      <c r="AD14" s="16"/>
      <c r="AE14" s="7"/>
      <c r="AF14" s="8">
        <v>2</v>
      </c>
      <c r="AG14" s="12">
        <v>1</v>
      </c>
      <c r="AH14" s="12">
        <v>1</v>
      </c>
      <c r="AI14" s="12">
        <v>1</v>
      </c>
      <c r="AJ14" s="12">
        <v>0</v>
      </c>
      <c r="AK14" s="12">
        <v>5</v>
      </c>
    </row>
    <row r="15" spans="1:37" x14ac:dyDescent="0.25">
      <c r="A15" s="41"/>
      <c r="B15" s="42">
        <v>3</v>
      </c>
      <c r="C15" s="161">
        <v>0</v>
      </c>
      <c r="D15" s="161">
        <v>1</v>
      </c>
      <c r="E15" s="161">
        <v>0</v>
      </c>
      <c r="F15" s="161">
        <v>0</v>
      </c>
      <c r="G15" s="161">
        <v>8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0</v>
      </c>
      <c r="Q15" s="38">
        <v>0</v>
      </c>
      <c r="R15" s="38">
        <v>7</v>
      </c>
      <c r="S15" s="31"/>
      <c r="V15" s="9"/>
      <c r="W15" s="10">
        <v>3</v>
      </c>
      <c r="X15" s="12">
        <v>2</v>
      </c>
      <c r="Y15" s="12">
        <v>0</v>
      </c>
      <c r="Z15" s="12">
        <v>2</v>
      </c>
      <c r="AA15" s="12">
        <v>2</v>
      </c>
      <c r="AB15" s="12">
        <v>5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0</v>
      </c>
      <c r="AJ15" s="12">
        <v>3</v>
      </c>
      <c r="AK15" s="12">
        <v>3</v>
      </c>
    </row>
    <row r="16" spans="1:37" x14ac:dyDescent="0.25">
      <c r="A16" s="30" t="s">
        <v>5</v>
      </c>
      <c r="B16" s="30"/>
      <c r="C16" s="43">
        <f t="shared" ref="C16:G16" si="2">SUM(C13:C15)</f>
        <v>5</v>
      </c>
      <c r="D16" s="44">
        <f t="shared" si="2"/>
        <v>2</v>
      </c>
      <c r="E16" s="44">
        <f t="shared" si="2"/>
        <v>0</v>
      </c>
      <c r="F16" s="44">
        <f t="shared" si="2"/>
        <v>0</v>
      </c>
      <c r="G16" s="45">
        <f t="shared" si="2"/>
        <v>11</v>
      </c>
      <c r="H16" s="160">
        <f>SUM(C16:G16)</f>
        <v>18</v>
      </c>
      <c r="I16" s="31">
        <f>SUM(S16)</f>
        <v>14</v>
      </c>
      <c r="J16">
        <f>SUM(T16)</f>
        <v>19</v>
      </c>
      <c r="K16" s="8">
        <f>SUM(U16)</f>
        <v>18</v>
      </c>
      <c r="L16" s="30" t="s">
        <v>5</v>
      </c>
      <c r="M16" s="30"/>
      <c r="N16" s="43">
        <f t="shared" ref="N16:R16" si="3">SUM(N13:N15)</f>
        <v>2</v>
      </c>
      <c r="O16" s="44">
        <f t="shared" si="3"/>
        <v>1</v>
      </c>
      <c r="P16" s="44">
        <f t="shared" si="3"/>
        <v>0</v>
      </c>
      <c r="Q16" s="44">
        <f t="shared" si="3"/>
        <v>0</v>
      </c>
      <c r="R16" s="45">
        <f t="shared" si="3"/>
        <v>11</v>
      </c>
      <c r="S16" s="31">
        <f>SUM(N16:R16)</f>
        <v>14</v>
      </c>
      <c r="T16">
        <v>19</v>
      </c>
      <c r="U16">
        <v>18</v>
      </c>
      <c r="V16" s="7" t="s">
        <v>5</v>
      </c>
      <c r="X16" s="13">
        <f>SUM(X13:X15)</f>
        <v>3</v>
      </c>
      <c r="Y16" s="14">
        <f>SUM(Y13:Y15)</f>
        <v>1</v>
      </c>
      <c r="Z16" s="14">
        <f>SUM(Z13:Z15)</f>
        <v>2</v>
      </c>
      <c r="AA16" s="14">
        <f>SUM(AA13:AA15)</f>
        <v>2</v>
      </c>
      <c r="AB16" s="15">
        <f>SUM(AB13:AB15)</f>
        <v>11</v>
      </c>
      <c r="AC16" s="16">
        <f>SUM(X16:AB16)</f>
        <v>19</v>
      </c>
      <c r="AD16" s="16">
        <v>18</v>
      </c>
      <c r="AE16" t="s">
        <v>5</v>
      </c>
      <c r="AG16" s="13">
        <f>SUM(AG13:AG15)</f>
        <v>2</v>
      </c>
      <c r="AH16" s="14">
        <f>SUM(AH13:AH15)</f>
        <v>3</v>
      </c>
      <c r="AI16" s="14">
        <f>SUM(AI13:AI15)</f>
        <v>1</v>
      </c>
      <c r="AJ16" s="14">
        <f>SUM(AJ13:AJ15)</f>
        <v>3</v>
      </c>
      <c r="AK16" s="15">
        <f>SUM(AK13:AK15)</f>
        <v>9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7</v>
      </c>
      <c r="D19" s="186">
        <f>SUM(D16)+D8</f>
        <v>3</v>
      </c>
      <c r="E19" s="178">
        <f t="shared" ref="E19:G19" si="4">SUM(E16)+E8</f>
        <v>0</v>
      </c>
      <c r="F19" s="169">
        <f t="shared" si="4"/>
        <v>0</v>
      </c>
      <c r="G19" s="169">
        <f t="shared" si="4"/>
        <v>17</v>
      </c>
      <c r="H19" s="166">
        <f>SUM(H16)+H8</f>
        <v>27</v>
      </c>
      <c r="I19" s="167">
        <f>SUM(S19)</f>
        <v>20</v>
      </c>
      <c r="J19">
        <f>SUM(T19)</f>
        <v>25</v>
      </c>
      <c r="K19" s="8">
        <f>SUM(U19)</f>
        <v>30</v>
      </c>
      <c r="L19" s="46" t="s">
        <v>5</v>
      </c>
      <c r="M19" s="46"/>
      <c r="N19" s="110">
        <f>SUM(N16)+N8</f>
        <v>4</v>
      </c>
      <c r="O19" s="111">
        <f>SUM(O16)+O8</f>
        <v>2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14</v>
      </c>
      <c r="S19" s="31">
        <f>SUM(S16)+S8</f>
        <v>20</v>
      </c>
      <c r="T19">
        <v>25</v>
      </c>
      <c r="U19">
        <v>30</v>
      </c>
      <c r="X19" s="113">
        <f t="shared" ref="X19:AB19" si="6">SUM(X16)+X8</f>
        <v>4</v>
      </c>
      <c r="Y19" s="114">
        <f t="shared" si="6"/>
        <v>2</v>
      </c>
      <c r="Z19" s="115">
        <f t="shared" si="6"/>
        <v>2</v>
      </c>
      <c r="AA19" s="16">
        <f t="shared" si="6"/>
        <v>2</v>
      </c>
      <c r="AB19" s="16">
        <f t="shared" si="6"/>
        <v>15</v>
      </c>
      <c r="AC19" s="16">
        <f>SUM(AC16)+AC8</f>
        <v>25</v>
      </c>
      <c r="AD19" s="16">
        <f>SUM(AD16)+AD8</f>
        <v>30</v>
      </c>
    </row>
    <row r="20" spans="1:30" x14ac:dyDescent="0.25">
      <c r="A20" s="177" t="s">
        <v>451</v>
      </c>
      <c r="B20" s="181">
        <v>2012</v>
      </c>
      <c r="C20" s="170">
        <f>SUM(N19)</f>
        <v>4</v>
      </c>
      <c r="D20" s="171">
        <f>SUM(O19)</f>
        <v>2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4</v>
      </c>
      <c r="D21" s="174">
        <f>SUM(Y19)</f>
        <v>2</v>
      </c>
      <c r="E21" s="175">
        <f>SUM(Z19)</f>
        <v>2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16</v>
      </c>
      <c r="O23" s="50">
        <v>24</v>
      </c>
      <c r="P23" s="50">
        <v>15</v>
      </c>
      <c r="Q23" s="50">
        <f>SUM(N23:P23)</f>
        <v>55</v>
      </c>
      <c r="R23" s="30"/>
      <c r="S23" s="107"/>
      <c r="V23" s="7" t="s">
        <v>457</v>
      </c>
      <c r="X23" s="26">
        <v>15</v>
      </c>
      <c r="Y23" s="26">
        <v>30</v>
      </c>
      <c r="Z23" s="26">
        <v>19</v>
      </c>
      <c r="AA23" s="26">
        <f>SUM(X23:Z23)</f>
        <v>64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14</v>
      </c>
      <c r="D25" s="162">
        <v>17</v>
      </c>
      <c r="E25" s="162">
        <v>24</v>
      </c>
      <c r="F25" s="162">
        <f>SUM(C25:E25)</f>
        <v>55</v>
      </c>
      <c r="G25" s="30"/>
      <c r="H25" s="162">
        <f>SUM(F25)</f>
        <v>55</v>
      </c>
      <c r="I25" s="50">
        <f>SUM(Q23)</f>
        <v>55</v>
      </c>
      <c r="J25" s="26">
        <f>SUM(AA23)</f>
        <v>64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91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91</v>
      </c>
      <c r="O1" s="30"/>
      <c r="P1" s="30"/>
      <c r="Q1" s="30"/>
      <c r="R1" s="30"/>
      <c r="S1" s="31"/>
      <c r="V1" s="117" t="s">
        <v>347</v>
      </c>
      <c r="W1" s="109"/>
      <c r="X1" s="137" t="s">
        <v>91</v>
      </c>
      <c r="Y1" s="118"/>
      <c r="AE1" s="16" t="s">
        <v>6</v>
      </c>
      <c r="AF1" s="16"/>
      <c r="AG1" t="s">
        <v>91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1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1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1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1</v>
      </c>
      <c r="H8" s="160">
        <f>SUM(C8:G8)</f>
        <v>1</v>
      </c>
      <c r="I8" s="31">
        <f>SUM(S8)</f>
        <v>0</v>
      </c>
      <c r="J8">
        <f>SUM(T8)</f>
        <v>2</v>
      </c>
      <c r="K8" s="8">
        <f>SUM(U8)</f>
        <v>2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2</v>
      </c>
      <c r="U8">
        <v>2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2</v>
      </c>
      <c r="AC8" s="16">
        <f>SUM(X8:AB8)</f>
        <v>2</v>
      </c>
      <c r="AD8" s="16">
        <v>2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1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1</v>
      </c>
    </row>
    <row r="15" spans="1:37" x14ac:dyDescent="0.25">
      <c r="A15" s="41"/>
      <c r="B15" s="42">
        <v>3</v>
      </c>
      <c r="C15" s="161">
        <v>0</v>
      </c>
      <c r="D15" s="161">
        <v>1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1</v>
      </c>
      <c r="Y15" s="12">
        <v>0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0</v>
      </c>
      <c r="AJ15" s="12">
        <v>0</v>
      </c>
      <c r="AK15" s="12">
        <v>2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1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1</v>
      </c>
      <c r="I16" s="31">
        <f>SUM(S16)</f>
        <v>0</v>
      </c>
      <c r="J16">
        <f>SUM(T16)</f>
        <v>3</v>
      </c>
      <c r="K16" s="8">
        <f>SUM(U16)</f>
        <v>4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3</v>
      </c>
      <c r="U16">
        <v>4</v>
      </c>
      <c r="V16" s="7" t="s">
        <v>5</v>
      </c>
      <c r="X16" s="13">
        <f>SUM(X13:X15)</f>
        <v>1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2</v>
      </c>
      <c r="AC16" s="16">
        <f>SUM(X16:AB16)</f>
        <v>3</v>
      </c>
      <c r="AD16" s="16">
        <v>4</v>
      </c>
      <c r="AE16" t="s">
        <v>5</v>
      </c>
      <c r="AG16" s="13">
        <f>SUM(AG13:AG15)</f>
        <v>1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3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1</v>
      </c>
      <c r="E19" s="178">
        <f t="shared" si="0"/>
        <v>0</v>
      </c>
      <c r="F19" s="169">
        <f t="shared" si="0"/>
        <v>0</v>
      </c>
      <c r="G19" s="169">
        <f t="shared" si="0"/>
        <v>1</v>
      </c>
      <c r="H19" s="166">
        <f t="shared" si="0"/>
        <v>2</v>
      </c>
      <c r="I19" s="167">
        <f>SUM(S19)</f>
        <v>0</v>
      </c>
      <c r="J19">
        <f>SUM(T19)</f>
        <v>5</v>
      </c>
      <c r="K19" s="8">
        <f>SUM(U19)</f>
        <v>6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0</v>
      </c>
      <c r="T19">
        <v>5</v>
      </c>
      <c r="U19">
        <v>6</v>
      </c>
      <c r="X19" s="113">
        <f t="shared" ref="X19:AB19" si="2">SUM(X16)+X8</f>
        <v>1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4</v>
      </c>
      <c r="AC19" s="16">
        <f>SUM(AC16)+AC8</f>
        <v>5</v>
      </c>
      <c r="AD19" s="16">
        <f>SUM(AD16)+AD8</f>
        <v>6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1</v>
      </c>
      <c r="P23" s="50">
        <v>0</v>
      </c>
      <c r="Q23" s="50">
        <f>SUM(N23:P23)</f>
        <v>2</v>
      </c>
      <c r="R23" s="30"/>
      <c r="S23" s="107"/>
      <c r="V23" s="7" t="s">
        <v>457</v>
      </c>
      <c r="X23" s="26">
        <v>1</v>
      </c>
      <c r="Y23" s="26">
        <v>1</v>
      </c>
      <c r="Z23" s="26">
        <v>0</v>
      </c>
      <c r="AA23" s="26">
        <f>SUM(X23:Z23)</f>
        <v>2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1</v>
      </c>
      <c r="E25" s="162">
        <v>1</v>
      </c>
      <c r="F25" s="162">
        <f>SUM(C25:E25)</f>
        <v>2</v>
      </c>
      <c r="G25" s="30"/>
      <c r="H25" s="162">
        <f>SUM(F25)</f>
        <v>2</v>
      </c>
      <c r="I25" s="50">
        <f>SUM(Q23)</f>
        <v>2</v>
      </c>
      <c r="J25" s="26">
        <f>SUM(AA23)</f>
        <v>2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96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96</v>
      </c>
      <c r="O1" s="30"/>
      <c r="P1" s="30"/>
      <c r="Q1" s="30"/>
      <c r="R1" s="30"/>
      <c r="S1" s="31"/>
      <c r="V1" s="117" t="s">
        <v>347</v>
      </c>
      <c r="W1" s="109"/>
      <c r="X1" s="137" t="s">
        <v>96</v>
      </c>
      <c r="Y1" s="118"/>
      <c r="AE1" s="16" t="s">
        <v>6</v>
      </c>
      <c r="AF1" s="16"/>
      <c r="AG1" t="s">
        <v>96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2</v>
      </c>
      <c r="E5" s="161">
        <v>0</v>
      </c>
      <c r="F5" s="161">
        <v>1</v>
      </c>
      <c r="G5" s="161">
        <v>2</v>
      </c>
      <c r="H5" s="160"/>
      <c r="I5" s="31"/>
      <c r="L5" s="32" t="s">
        <v>2</v>
      </c>
      <c r="M5" s="34">
        <v>1</v>
      </c>
      <c r="N5" s="38">
        <v>2</v>
      </c>
      <c r="O5" s="38">
        <v>2</v>
      </c>
      <c r="P5" s="38">
        <v>1</v>
      </c>
      <c r="Q5" s="38">
        <v>1</v>
      </c>
      <c r="R5" s="38">
        <v>5</v>
      </c>
      <c r="S5" s="31"/>
      <c r="V5" s="1" t="s">
        <v>2</v>
      </c>
      <c r="W5" s="3">
        <v>1</v>
      </c>
      <c r="X5" s="12">
        <v>2</v>
      </c>
      <c r="Y5" s="12">
        <v>0</v>
      </c>
      <c r="Z5" s="12">
        <v>2</v>
      </c>
      <c r="AA5" s="12">
        <v>0</v>
      </c>
      <c r="AB5" s="12">
        <v>6</v>
      </c>
      <c r="AC5" s="16"/>
      <c r="AD5" s="16"/>
      <c r="AE5" s="1" t="s">
        <v>2</v>
      </c>
      <c r="AF5" s="3">
        <v>1</v>
      </c>
      <c r="AG5" s="12">
        <v>1</v>
      </c>
      <c r="AH5" s="12">
        <v>1</v>
      </c>
      <c r="AI5" s="12">
        <v>1</v>
      </c>
      <c r="AJ5" s="12">
        <v>0</v>
      </c>
      <c r="AK5" s="12">
        <v>8</v>
      </c>
    </row>
    <row r="6" spans="1:37" x14ac:dyDescent="0.25">
      <c r="A6" s="39"/>
      <c r="B6" s="40">
        <v>2</v>
      </c>
      <c r="C6" s="161">
        <v>3</v>
      </c>
      <c r="D6" s="161">
        <v>0</v>
      </c>
      <c r="E6" s="161">
        <v>1</v>
      </c>
      <c r="F6" s="161">
        <v>2</v>
      </c>
      <c r="G6" s="161">
        <v>5</v>
      </c>
      <c r="H6" s="160"/>
      <c r="I6" s="31"/>
      <c r="L6" s="39"/>
      <c r="M6" s="40">
        <v>2</v>
      </c>
      <c r="N6" s="38">
        <v>4</v>
      </c>
      <c r="O6" s="38">
        <v>0</v>
      </c>
      <c r="P6" s="38">
        <v>1</v>
      </c>
      <c r="Q6" s="38">
        <v>0</v>
      </c>
      <c r="R6" s="38">
        <v>4</v>
      </c>
      <c r="S6" s="31"/>
      <c r="W6" s="8">
        <v>2</v>
      </c>
      <c r="X6" s="12">
        <v>3</v>
      </c>
      <c r="Y6" s="12">
        <v>1</v>
      </c>
      <c r="Z6" s="12">
        <v>1</v>
      </c>
      <c r="AA6" s="12">
        <v>0</v>
      </c>
      <c r="AB6" s="12">
        <v>4</v>
      </c>
      <c r="AC6" s="16"/>
      <c r="AD6" s="16"/>
      <c r="AE6" s="7"/>
      <c r="AF6" s="8">
        <v>2</v>
      </c>
      <c r="AG6" s="12">
        <v>4</v>
      </c>
      <c r="AH6" s="12">
        <v>1</v>
      </c>
      <c r="AI6" s="12">
        <v>0</v>
      </c>
      <c r="AJ6" s="12">
        <v>0</v>
      </c>
      <c r="AK6" s="12">
        <v>2</v>
      </c>
    </row>
    <row r="7" spans="1:37" x14ac:dyDescent="0.25">
      <c r="A7" s="41"/>
      <c r="B7" s="42">
        <v>3</v>
      </c>
      <c r="C7" s="161">
        <v>1</v>
      </c>
      <c r="D7" s="161">
        <v>2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2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4</v>
      </c>
      <c r="D8" s="44">
        <f>SUM(D5:D7)</f>
        <v>4</v>
      </c>
      <c r="E8" s="44">
        <f>SUM(E5:E7)</f>
        <v>1</v>
      </c>
      <c r="F8" s="44">
        <f>SUM(F5:F7)</f>
        <v>3</v>
      </c>
      <c r="G8" s="45">
        <f>SUM(G5:G7)</f>
        <v>8</v>
      </c>
      <c r="H8" s="160">
        <f>SUM(C8:G8)</f>
        <v>20</v>
      </c>
      <c r="I8" s="31">
        <f>SUM(S8)</f>
        <v>20</v>
      </c>
      <c r="J8">
        <f>SUM(T8)</f>
        <v>21</v>
      </c>
      <c r="K8" s="8">
        <f>SUM(U8)</f>
        <v>18</v>
      </c>
      <c r="L8" s="30" t="s">
        <v>5</v>
      </c>
      <c r="M8" s="30"/>
      <c r="N8" s="43">
        <f>SUM(N5:N7)</f>
        <v>6</v>
      </c>
      <c r="O8" s="44">
        <f>SUM(O5:O7)</f>
        <v>2</v>
      </c>
      <c r="P8" s="44">
        <f>SUM(P5:P7)</f>
        <v>2</v>
      </c>
      <c r="Q8" s="44">
        <f>SUM(Q5:Q7)</f>
        <v>1</v>
      </c>
      <c r="R8" s="45">
        <f>SUM(R5:R7)</f>
        <v>9</v>
      </c>
      <c r="S8" s="31">
        <f>SUM(N8:R8)</f>
        <v>20</v>
      </c>
      <c r="T8">
        <v>21</v>
      </c>
      <c r="U8">
        <v>18</v>
      </c>
      <c r="V8" s="7" t="s">
        <v>5</v>
      </c>
      <c r="X8" s="13">
        <f>SUM(X5:X7)</f>
        <v>5</v>
      </c>
      <c r="Y8" s="14">
        <f>SUM(Y5:Y7)</f>
        <v>1</v>
      </c>
      <c r="Z8" s="14">
        <f>SUM(Z5:Z7)</f>
        <v>3</v>
      </c>
      <c r="AA8" s="14">
        <f>SUM(AA5:AA7)</f>
        <v>0</v>
      </c>
      <c r="AB8" s="15">
        <f>SUM(AB5:AB7)</f>
        <v>12</v>
      </c>
      <c r="AC8" s="16">
        <f>SUM(X8:AB8)</f>
        <v>21</v>
      </c>
      <c r="AD8" s="16">
        <v>18</v>
      </c>
      <c r="AE8" t="s">
        <v>5</v>
      </c>
      <c r="AG8" s="13">
        <f>SUM(AG5:AG7)</f>
        <v>5</v>
      </c>
      <c r="AH8" s="14">
        <f>SUM(AH5:AH7)</f>
        <v>2</v>
      </c>
      <c r="AI8" s="14">
        <f>SUM(AI5:AI7)</f>
        <v>1</v>
      </c>
      <c r="AJ8" s="14">
        <f>SUM(AJ5:AJ7)</f>
        <v>0</v>
      </c>
      <c r="AK8" s="15">
        <f>SUM(AK5:AK7)</f>
        <v>10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2</v>
      </c>
      <c r="D13" s="161">
        <v>1</v>
      </c>
      <c r="E13" s="161">
        <v>0</v>
      </c>
      <c r="F13" s="161">
        <v>0</v>
      </c>
      <c r="G13" s="161">
        <v>7</v>
      </c>
      <c r="H13" s="160"/>
      <c r="I13" s="31"/>
      <c r="L13" s="32" t="s">
        <v>2</v>
      </c>
      <c r="M13" s="34">
        <v>1</v>
      </c>
      <c r="N13" s="38">
        <v>1</v>
      </c>
      <c r="O13" s="38">
        <v>0</v>
      </c>
      <c r="P13" s="38">
        <v>2</v>
      </c>
      <c r="Q13" s="38">
        <v>1</v>
      </c>
      <c r="R13" s="38">
        <v>11</v>
      </c>
      <c r="S13" s="31"/>
      <c r="V13" s="1" t="s">
        <v>2</v>
      </c>
      <c r="W13" s="3">
        <v>1</v>
      </c>
      <c r="X13" s="12">
        <v>1</v>
      </c>
      <c r="Y13" s="12">
        <v>1</v>
      </c>
      <c r="Z13" s="12">
        <v>1</v>
      </c>
      <c r="AA13" s="12">
        <v>1</v>
      </c>
      <c r="AB13" s="12">
        <v>12</v>
      </c>
      <c r="AC13" s="16"/>
      <c r="AD13" s="16"/>
      <c r="AE13" s="1" t="s">
        <v>2</v>
      </c>
      <c r="AF13" s="3">
        <v>1</v>
      </c>
      <c r="AG13" s="12">
        <v>1</v>
      </c>
      <c r="AH13" s="12">
        <v>1</v>
      </c>
      <c r="AI13" s="12">
        <v>2</v>
      </c>
      <c r="AJ13" s="12">
        <v>0</v>
      </c>
      <c r="AK13" s="12">
        <v>15</v>
      </c>
    </row>
    <row r="14" spans="1:37" x14ac:dyDescent="0.25">
      <c r="A14" s="39"/>
      <c r="B14" s="40">
        <v>2</v>
      </c>
      <c r="C14" s="161">
        <v>2</v>
      </c>
      <c r="D14" s="161">
        <v>1</v>
      </c>
      <c r="E14" s="161">
        <v>1</v>
      </c>
      <c r="F14" s="161">
        <v>0</v>
      </c>
      <c r="G14" s="161">
        <v>7</v>
      </c>
      <c r="H14" s="160"/>
      <c r="I14" s="31"/>
      <c r="L14" s="39"/>
      <c r="M14" s="40">
        <v>2</v>
      </c>
      <c r="N14" s="38">
        <v>1</v>
      </c>
      <c r="O14" s="38">
        <v>0</v>
      </c>
      <c r="P14" s="38">
        <v>1</v>
      </c>
      <c r="Q14" s="38">
        <v>1</v>
      </c>
      <c r="R14" s="38">
        <v>4</v>
      </c>
      <c r="S14" s="31"/>
      <c r="W14" s="8">
        <v>2</v>
      </c>
      <c r="X14" s="12">
        <v>1</v>
      </c>
      <c r="Y14" s="12">
        <v>1</v>
      </c>
      <c r="Z14" s="12">
        <v>2</v>
      </c>
      <c r="AA14" s="12">
        <v>0</v>
      </c>
      <c r="AB14" s="12">
        <v>9</v>
      </c>
      <c r="AC14" s="16"/>
      <c r="AD14" s="16"/>
      <c r="AE14" s="7"/>
      <c r="AF14" s="8">
        <v>2</v>
      </c>
      <c r="AG14" s="12">
        <v>3</v>
      </c>
      <c r="AH14" s="12">
        <v>0</v>
      </c>
      <c r="AI14" s="12">
        <v>0</v>
      </c>
      <c r="AJ14" s="12">
        <v>0</v>
      </c>
      <c r="AK14" s="12">
        <v>4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2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2</v>
      </c>
      <c r="R15" s="38">
        <v>1</v>
      </c>
      <c r="S15" s="31"/>
      <c r="V15" s="9"/>
      <c r="W15" s="10">
        <v>3</v>
      </c>
      <c r="X15" s="12">
        <v>2</v>
      </c>
      <c r="Y15" s="12">
        <v>2</v>
      </c>
      <c r="Z15" s="12">
        <v>0</v>
      </c>
      <c r="AA15" s="12">
        <v>0</v>
      </c>
      <c r="AB15" s="12">
        <v>3</v>
      </c>
      <c r="AC15" s="16"/>
      <c r="AD15" s="16"/>
      <c r="AE15" s="9"/>
      <c r="AF15" s="10">
        <v>3</v>
      </c>
      <c r="AG15" s="12">
        <v>1</v>
      </c>
      <c r="AH15" s="12">
        <v>2</v>
      </c>
      <c r="AI15" s="12">
        <v>0</v>
      </c>
      <c r="AJ15" s="12">
        <v>0</v>
      </c>
      <c r="AK15" s="12">
        <v>6</v>
      </c>
    </row>
    <row r="16" spans="1:37" x14ac:dyDescent="0.25">
      <c r="A16" s="30" t="s">
        <v>5</v>
      </c>
      <c r="B16" s="30"/>
      <c r="C16" s="43">
        <f>SUM(C13:C15)</f>
        <v>4</v>
      </c>
      <c r="D16" s="44">
        <f>SUM(D13:D15)</f>
        <v>2</v>
      </c>
      <c r="E16" s="44">
        <f>SUM(E13:E15)</f>
        <v>1</v>
      </c>
      <c r="F16" s="44">
        <f>SUM(F13:F15)</f>
        <v>2</v>
      </c>
      <c r="G16" s="45">
        <f>SUM(G13:G15)</f>
        <v>15</v>
      </c>
      <c r="H16" s="160">
        <f>SUM(C16:G16)</f>
        <v>24</v>
      </c>
      <c r="I16" s="31">
        <f>SUM(S16)</f>
        <v>25</v>
      </c>
      <c r="J16">
        <f>SUM(T16)</f>
        <v>36</v>
      </c>
      <c r="K16" s="8">
        <f>SUM(U16)</f>
        <v>35</v>
      </c>
      <c r="L16" s="30" t="s">
        <v>5</v>
      </c>
      <c r="M16" s="30"/>
      <c r="N16" s="43">
        <f>SUM(N13:N15)</f>
        <v>2</v>
      </c>
      <c r="O16" s="44">
        <f>SUM(O13:O15)</f>
        <v>0</v>
      </c>
      <c r="P16" s="44">
        <f>SUM(P13:P15)</f>
        <v>3</v>
      </c>
      <c r="Q16" s="44">
        <f>SUM(Q13:Q15)</f>
        <v>4</v>
      </c>
      <c r="R16" s="45">
        <f>SUM(R13:R15)</f>
        <v>16</v>
      </c>
      <c r="S16" s="31">
        <f>SUM(N16:R16)</f>
        <v>25</v>
      </c>
      <c r="T16">
        <v>36</v>
      </c>
      <c r="U16">
        <v>35</v>
      </c>
      <c r="V16" s="7" t="s">
        <v>5</v>
      </c>
      <c r="X16" s="13">
        <f>SUM(X13:X15)</f>
        <v>4</v>
      </c>
      <c r="Y16" s="14">
        <f>SUM(Y13:Y15)</f>
        <v>4</v>
      </c>
      <c r="Z16" s="14">
        <f>SUM(Z13:Z15)</f>
        <v>3</v>
      </c>
      <c r="AA16" s="14">
        <f>SUM(AA13:AA15)</f>
        <v>1</v>
      </c>
      <c r="AB16" s="15">
        <f>SUM(AB13:AB15)</f>
        <v>24</v>
      </c>
      <c r="AC16" s="16">
        <f>SUM(X16:AB16)</f>
        <v>36</v>
      </c>
      <c r="AD16" s="16">
        <v>35</v>
      </c>
      <c r="AE16" t="s">
        <v>5</v>
      </c>
      <c r="AG16" s="13">
        <f>SUM(AG13:AG15)</f>
        <v>5</v>
      </c>
      <c r="AH16" s="14">
        <f>SUM(AH13:AH15)</f>
        <v>3</v>
      </c>
      <c r="AI16" s="14">
        <f>SUM(AI13:AI15)</f>
        <v>2</v>
      </c>
      <c r="AJ16" s="14">
        <f>SUM(AJ13:AJ15)</f>
        <v>0</v>
      </c>
      <c r="AK16" s="15">
        <f>SUM(AK13:AK15)</f>
        <v>25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8</v>
      </c>
      <c r="D19" s="186">
        <f t="shared" si="0"/>
        <v>6</v>
      </c>
      <c r="E19" s="178">
        <f t="shared" si="0"/>
        <v>2</v>
      </c>
      <c r="F19" s="169">
        <f t="shared" si="0"/>
        <v>5</v>
      </c>
      <c r="G19" s="169">
        <f t="shared" si="0"/>
        <v>23</v>
      </c>
      <c r="H19" s="166">
        <f t="shared" si="0"/>
        <v>44</v>
      </c>
      <c r="I19" s="167">
        <f>SUM(S19)</f>
        <v>45</v>
      </c>
      <c r="J19">
        <f>SUM(T19)</f>
        <v>57</v>
      </c>
      <c r="K19" s="8">
        <f>SUM(U19)</f>
        <v>53</v>
      </c>
      <c r="L19" s="46" t="s">
        <v>5</v>
      </c>
      <c r="M19" s="46"/>
      <c r="N19" s="110">
        <f t="shared" ref="N19:S19" si="1">SUM(N16)+N8</f>
        <v>8</v>
      </c>
      <c r="O19" s="111">
        <f t="shared" si="1"/>
        <v>2</v>
      </c>
      <c r="P19" s="112">
        <f t="shared" si="1"/>
        <v>5</v>
      </c>
      <c r="Q19" s="46">
        <f t="shared" si="1"/>
        <v>5</v>
      </c>
      <c r="R19" s="46">
        <f t="shared" si="1"/>
        <v>25</v>
      </c>
      <c r="S19" s="31">
        <f t="shared" si="1"/>
        <v>45</v>
      </c>
      <c r="T19">
        <v>57</v>
      </c>
      <c r="U19">
        <v>53</v>
      </c>
      <c r="X19" s="113">
        <f t="shared" ref="X19:AB19" si="2">SUM(X16)+X8</f>
        <v>9</v>
      </c>
      <c r="Y19" s="114">
        <f t="shared" si="2"/>
        <v>5</v>
      </c>
      <c r="Z19" s="115">
        <f t="shared" si="2"/>
        <v>6</v>
      </c>
      <c r="AA19" s="16">
        <f t="shared" si="2"/>
        <v>1</v>
      </c>
      <c r="AB19" s="16">
        <f t="shared" si="2"/>
        <v>36</v>
      </c>
      <c r="AC19" s="16">
        <f>SUM(AC16)+AC8</f>
        <v>57</v>
      </c>
      <c r="AD19" s="16">
        <f>SUM(AD16)+AD8</f>
        <v>53</v>
      </c>
    </row>
    <row r="20" spans="1:30" x14ac:dyDescent="0.25">
      <c r="A20" s="177" t="s">
        <v>451</v>
      </c>
      <c r="B20" s="181">
        <v>2012</v>
      </c>
      <c r="C20" s="170">
        <f>SUM(N19)</f>
        <v>8</v>
      </c>
      <c r="D20" s="171">
        <f>SUM(O19)</f>
        <v>2</v>
      </c>
      <c r="E20" s="172">
        <f>SUM(P19)</f>
        <v>5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9</v>
      </c>
      <c r="D21" s="174">
        <f>SUM(Y19)</f>
        <v>5</v>
      </c>
      <c r="E21" s="175">
        <f>SUM(Z19)</f>
        <v>6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55</v>
      </c>
      <c r="O23" s="50">
        <v>37</v>
      </c>
      <c r="P23" s="50">
        <v>20</v>
      </c>
      <c r="Q23" s="50">
        <f>SUM(N23:P23)</f>
        <v>112</v>
      </c>
      <c r="R23" s="30"/>
      <c r="S23" s="107"/>
      <c r="V23" s="7" t="s">
        <v>457</v>
      </c>
      <c r="X23" s="26">
        <v>49</v>
      </c>
      <c r="Y23" s="26">
        <v>28</v>
      </c>
      <c r="Z23" s="26">
        <v>18</v>
      </c>
      <c r="AA23" s="26">
        <f>SUM(X23:Z23)</f>
        <v>95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46</v>
      </c>
      <c r="D25" s="162">
        <v>32</v>
      </c>
      <c r="E25" s="162">
        <v>20</v>
      </c>
      <c r="F25" s="162">
        <f>SUM(C25:E25)</f>
        <v>98</v>
      </c>
      <c r="G25" s="30"/>
      <c r="H25" s="162">
        <f>SUM(F25)</f>
        <v>98</v>
      </c>
      <c r="I25" s="50">
        <f>SUM(Q23)</f>
        <v>112</v>
      </c>
      <c r="J25" s="26">
        <f>SUM(AA23)</f>
        <v>95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</cols>
  <sheetData>
    <row r="1" spans="1:11" x14ac:dyDescent="0.25">
      <c r="A1" s="159" t="s">
        <v>634</v>
      </c>
      <c r="B1" s="159"/>
      <c r="C1" s="46" t="s">
        <v>644</v>
      </c>
      <c r="D1" s="30"/>
      <c r="E1" s="30"/>
      <c r="F1" s="30"/>
      <c r="G1" s="30"/>
      <c r="H1" s="160"/>
      <c r="I1" s="31"/>
    </row>
    <row r="2" spans="1:11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</row>
    <row r="3" spans="1:11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</row>
    <row r="4" spans="1:11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</row>
    <row r="5" spans="1:11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</row>
    <row r="6" spans="1:11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</row>
    <row r="7" spans="1:11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</row>
    <row r="8" spans="1:11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0</v>
      </c>
    </row>
    <row r="9" spans="1:11" x14ac:dyDescent="0.25">
      <c r="A9" s="30"/>
      <c r="B9" s="30"/>
      <c r="C9" s="30"/>
      <c r="D9" s="30"/>
      <c r="E9" s="30"/>
      <c r="F9" s="30"/>
      <c r="G9" s="30"/>
      <c r="H9" s="160"/>
      <c r="I9" s="31"/>
    </row>
    <row r="10" spans="1:11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</row>
    <row r="11" spans="1:11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</row>
    <row r="12" spans="1:11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</row>
    <row r="13" spans="1:11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</row>
    <row r="14" spans="1:11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</row>
    <row r="15" spans="1:11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</row>
    <row r="16" spans="1:11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0</v>
      </c>
      <c r="J16">
        <f>SUM(T16)</f>
        <v>0</v>
      </c>
      <c r="K16" s="8">
        <f>SUM(U16)</f>
        <v>0</v>
      </c>
    </row>
    <row r="17" spans="1:11" x14ac:dyDescent="0.25">
      <c r="A17" s="30"/>
      <c r="B17" s="30"/>
      <c r="C17" s="30"/>
      <c r="D17" s="30"/>
      <c r="E17" s="30"/>
      <c r="F17" s="30"/>
      <c r="G17" s="30"/>
      <c r="H17" s="160"/>
      <c r="I17" s="31"/>
    </row>
    <row r="18" spans="1:11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</row>
    <row r="19" spans="1:11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0</v>
      </c>
      <c r="I19" s="167">
        <f>SUM(S19)</f>
        <v>0</v>
      </c>
      <c r="J19">
        <f>SUM(T19)</f>
        <v>0</v>
      </c>
      <c r="K19" s="8">
        <f>SUM(U19)</f>
        <v>0</v>
      </c>
    </row>
    <row r="20" spans="1:11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</row>
    <row r="21" spans="1:11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</row>
    <row r="22" spans="1:11" x14ac:dyDescent="0.25">
      <c r="A22" s="30"/>
      <c r="B22" s="30"/>
      <c r="C22" s="30"/>
      <c r="D22" s="30"/>
      <c r="E22" s="30"/>
      <c r="F22" s="30"/>
      <c r="G22" s="30"/>
      <c r="H22" s="107"/>
      <c r="I22" s="107"/>
    </row>
    <row r="23" spans="1:11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</row>
    <row r="24" spans="1:11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</row>
    <row r="25" spans="1:11" x14ac:dyDescent="0.25">
      <c r="A25" s="30" t="s">
        <v>457</v>
      </c>
      <c r="B25" s="30"/>
      <c r="C25" s="162">
        <v>0</v>
      </c>
      <c r="D25" s="162">
        <v>0</v>
      </c>
      <c r="E25" s="162">
        <v>1</v>
      </c>
      <c r="F25" s="162">
        <f>SUM(C25:E25)</f>
        <v>1</v>
      </c>
      <c r="G25" s="30"/>
      <c r="H25" s="162">
        <f>SUM(F25)</f>
        <v>1</v>
      </c>
      <c r="I25" s="50">
        <f>SUM(Q23)</f>
        <v>0</v>
      </c>
      <c r="J25" s="26">
        <f>SUM(AA23)</f>
        <v>0</v>
      </c>
    </row>
    <row r="26" spans="1:11" x14ac:dyDescent="0.25">
      <c r="H26" s="118"/>
      <c r="I26" s="118"/>
    </row>
    <row r="27" spans="1:11" x14ac:dyDescent="0.25">
      <c r="H27" s="118"/>
    </row>
  </sheetData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E25" sqref="E25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100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100</v>
      </c>
      <c r="O1" s="30"/>
      <c r="P1" s="30"/>
      <c r="Q1" s="30"/>
      <c r="R1" s="30"/>
      <c r="S1" s="31"/>
      <c r="V1" s="117" t="s">
        <v>347</v>
      </c>
      <c r="W1" s="109"/>
      <c r="X1" s="137" t="s">
        <v>100</v>
      </c>
      <c r="Y1" s="118"/>
      <c r="AE1" s="16" t="s">
        <v>6</v>
      </c>
      <c r="AF1" s="16"/>
      <c r="AG1" t="s">
        <v>100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1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1</v>
      </c>
      <c r="Z15" s="12">
        <v>1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1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0</v>
      </c>
      <c r="J16">
        <f>SUM(T16)</f>
        <v>2</v>
      </c>
      <c r="K16" s="8">
        <f>SUM(U16)</f>
        <v>2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2</v>
      </c>
      <c r="U16">
        <v>2</v>
      </c>
      <c r="V16" s="7" t="s">
        <v>5</v>
      </c>
      <c r="X16" s="13">
        <f>SUM(X13:X15)</f>
        <v>0</v>
      </c>
      <c r="Y16" s="14">
        <f>SUM(Y13:Y15)</f>
        <v>1</v>
      </c>
      <c r="Z16" s="14">
        <f>SUM(Z13:Z15)</f>
        <v>1</v>
      </c>
      <c r="AA16" s="14">
        <f>SUM(AA13:AA15)</f>
        <v>0</v>
      </c>
      <c r="AB16" s="15">
        <f>SUM(AB13:AB15)</f>
        <v>0</v>
      </c>
      <c r="AC16" s="16">
        <f>SUM(X16:AB16)</f>
        <v>2</v>
      </c>
      <c r="AD16" s="16">
        <v>2</v>
      </c>
      <c r="AE16" t="s">
        <v>5</v>
      </c>
      <c r="AG16" s="13">
        <f>SUM(AG13:AG15)</f>
        <v>1</v>
      </c>
      <c r="AH16" s="14">
        <f>SUM(AH13:AH15)</f>
        <v>1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0</v>
      </c>
      <c r="I19" s="167">
        <f>SUM(S19)</f>
        <v>0</v>
      </c>
      <c r="J19">
        <f>SUM(T19)</f>
        <v>2</v>
      </c>
      <c r="K19" s="8">
        <f>SUM(U19)</f>
        <v>2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0</v>
      </c>
      <c r="T19">
        <v>2</v>
      </c>
      <c r="U19">
        <v>2</v>
      </c>
      <c r="X19" s="113">
        <f t="shared" ref="X19:AB19" si="2">SUM(X16)+X8</f>
        <v>0</v>
      </c>
      <c r="Y19" s="114">
        <f t="shared" si="2"/>
        <v>1</v>
      </c>
      <c r="Z19" s="115">
        <f t="shared" si="2"/>
        <v>1</v>
      </c>
      <c r="AA19" s="16">
        <f t="shared" si="2"/>
        <v>0</v>
      </c>
      <c r="AB19" s="16">
        <f t="shared" si="2"/>
        <v>0</v>
      </c>
      <c r="AC19" s="16">
        <f>SUM(AC16)+AC8</f>
        <v>2</v>
      </c>
      <c r="AD19" s="16">
        <f>SUM(AD16)+AD8</f>
        <v>2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1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0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102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102</v>
      </c>
      <c r="O1" s="30"/>
      <c r="P1" s="30"/>
      <c r="Q1" s="30"/>
      <c r="R1" s="30"/>
      <c r="S1" s="31"/>
      <c r="V1" s="117" t="s">
        <v>347</v>
      </c>
      <c r="W1" s="109"/>
      <c r="X1" s="137" t="s">
        <v>102</v>
      </c>
      <c r="Y1" s="118"/>
      <c r="AE1" s="16" t="s">
        <v>6</v>
      </c>
      <c r="AF1" s="16"/>
      <c r="AG1" t="s">
        <v>102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4</v>
      </c>
      <c r="D5" s="161">
        <v>2</v>
      </c>
      <c r="E5" s="161">
        <v>2</v>
      </c>
      <c r="F5" s="161">
        <v>1</v>
      </c>
      <c r="G5" s="161">
        <v>0</v>
      </c>
      <c r="H5" s="160"/>
      <c r="I5" s="31"/>
      <c r="L5" s="32" t="s">
        <v>2</v>
      </c>
      <c r="M5" s="34">
        <v>1</v>
      </c>
      <c r="N5" s="38">
        <v>5</v>
      </c>
      <c r="O5" s="38">
        <v>0</v>
      </c>
      <c r="P5" s="38">
        <v>2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2</v>
      </c>
      <c r="Y5" s="12">
        <v>3</v>
      </c>
      <c r="Z5" s="12">
        <v>1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2</v>
      </c>
      <c r="AH5" s="12">
        <v>2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1</v>
      </c>
      <c r="E6" s="161">
        <v>2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2</v>
      </c>
      <c r="O6" s="38">
        <v>3</v>
      </c>
      <c r="P6" s="38">
        <v>2</v>
      </c>
      <c r="Q6" s="38">
        <v>0</v>
      </c>
      <c r="R6" s="38">
        <v>0</v>
      </c>
      <c r="S6" s="31"/>
      <c r="W6" s="8">
        <v>2</v>
      </c>
      <c r="X6" s="12">
        <v>4</v>
      </c>
      <c r="Y6" s="12">
        <v>2</v>
      </c>
      <c r="Z6" s="12">
        <v>1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3</v>
      </c>
      <c r="AH6" s="12">
        <v>1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1</v>
      </c>
      <c r="D7" s="161">
        <v>1</v>
      </c>
      <c r="E7" s="161">
        <v>1</v>
      </c>
      <c r="F7" s="161">
        <v>1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1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2</v>
      </c>
      <c r="Z7" s="12">
        <v>1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5</v>
      </c>
      <c r="AH7" s="12">
        <v>1</v>
      </c>
      <c r="AI7" s="12">
        <v>3</v>
      </c>
      <c r="AJ7" s="12">
        <v>3</v>
      </c>
      <c r="AK7" s="12">
        <v>0</v>
      </c>
    </row>
    <row r="8" spans="1:37" x14ac:dyDescent="0.25">
      <c r="A8" s="30" t="s">
        <v>5</v>
      </c>
      <c r="B8" s="30"/>
      <c r="C8" s="43">
        <f>SUM(C5:C7)</f>
        <v>5</v>
      </c>
      <c r="D8" s="44">
        <f>SUM(D5:D7)</f>
        <v>4</v>
      </c>
      <c r="E8" s="44">
        <f>SUM(E5:E7)</f>
        <v>5</v>
      </c>
      <c r="F8" s="44">
        <f>SUM(F5:F7)</f>
        <v>2</v>
      </c>
      <c r="G8" s="45">
        <f>SUM(G5:G7)</f>
        <v>0</v>
      </c>
      <c r="H8" s="160">
        <f>SUM(C8:G8)</f>
        <v>16</v>
      </c>
      <c r="I8" s="31">
        <f>SUM(S8)</f>
        <v>15</v>
      </c>
      <c r="J8">
        <f>SUM(T8)</f>
        <v>17</v>
      </c>
      <c r="K8" s="8">
        <f>SUM(U8)</f>
        <v>20</v>
      </c>
      <c r="L8" s="30" t="s">
        <v>5</v>
      </c>
      <c r="M8" s="30"/>
      <c r="N8" s="43">
        <f>SUM(N5:N7)</f>
        <v>7</v>
      </c>
      <c r="O8" s="44">
        <f>SUM(O5:O7)</f>
        <v>4</v>
      </c>
      <c r="P8" s="44">
        <f>SUM(P5:P7)</f>
        <v>4</v>
      </c>
      <c r="Q8" s="44">
        <f>SUM(Q5:Q7)</f>
        <v>0</v>
      </c>
      <c r="R8" s="45">
        <f>SUM(R5:R7)</f>
        <v>0</v>
      </c>
      <c r="S8" s="31">
        <f>SUM(N8:R8)</f>
        <v>15</v>
      </c>
      <c r="T8">
        <v>17</v>
      </c>
      <c r="U8">
        <v>20</v>
      </c>
      <c r="V8" s="7" t="s">
        <v>5</v>
      </c>
      <c r="X8" s="13">
        <f>SUM(X5:X7)</f>
        <v>6</v>
      </c>
      <c r="Y8" s="14">
        <f>SUM(Y5:Y7)</f>
        <v>7</v>
      </c>
      <c r="Z8" s="14">
        <f>SUM(Z5:Z7)</f>
        <v>3</v>
      </c>
      <c r="AA8" s="14">
        <f>SUM(AA5:AA7)</f>
        <v>0</v>
      </c>
      <c r="AB8" s="15">
        <f>SUM(AB5:AB7)</f>
        <v>1</v>
      </c>
      <c r="AC8" s="16">
        <f>SUM(X8:AB8)</f>
        <v>17</v>
      </c>
      <c r="AD8" s="16">
        <v>20</v>
      </c>
      <c r="AE8" t="s">
        <v>5</v>
      </c>
      <c r="AG8" s="13">
        <f>SUM(AG5:AG7)</f>
        <v>10</v>
      </c>
      <c r="AH8" s="14">
        <f>SUM(AH5:AH7)</f>
        <v>4</v>
      </c>
      <c r="AI8" s="14">
        <f>SUM(AI5:AI7)</f>
        <v>3</v>
      </c>
      <c r="AJ8" s="14">
        <f>SUM(AJ5:AJ7)</f>
        <v>3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2</v>
      </c>
      <c r="E13" s="161">
        <v>0</v>
      </c>
      <c r="F13" s="161">
        <v>0</v>
      </c>
      <c r="G13" s="161">
        <v>1</v>
      </c>
      <c r="H13" s="160"/>
      <c r="I13" s="31"/>
      <c r="L13" s="32" t="s">
        <v>2</v>
      </c>
      <c r="M13" s="34">
        <v>1</v>
      </c>
      <c r="N13" s="38">
        <v>2</v>
      </c>
      <c r="O13" s="38">
        <v>1</v>
      </c>
      <c r="P13" s="38">
        <v>0</v>
      </c>
      <c r="Q13" s="38">
        <v>0</v>
      </c>
      <c r="R13" s="38">
        <v>1</v>
      </c>
      <c r="S13" s="31"/>
      <c r="V13" s="1" t="s">
        <v>2</v>
      </c>
      <c r="W13" s="3">
        <v>1</v>
      </c>
      <c r="X13" s="12">
        <v>2</v>
      </c>
      <c r="Y13" s="12">
        <v>1</v>
      </c>
      <c r="Z13" s="12">
        <v>1</v>
      </c>
      <c r="AA13" s="12">
        <v>1</v>
      </c>
      <c r="AB13" s="12">
        <v>2</v>
      </c>
      <c r="AC13" s="16"/>
      <c r="AD13" s="16"/>
      <c r="AE13" s="1" t="s">
        <v>2</v>
      </c>
      <c r="AF13" s="3">
        <v>1</v>
      </c>
      <c r="AG13" s="12">
        <v>3</v>
      </c>
      <c r="AH13" s="12">
        <v>1</v>
      </c>
      <c r="AI13" s="12">
        <v>0</v>
      </c>
      <c r="AJ13" s="12">
        <v>3</v>
      </c>
      <c r="AK13" s="12">
        <v>4</v>
      </c>
    </row>
    <row r="14" spans="1:37" x14ac:dyDescent="0.25">
      <c r="A14" s="39"/>
      <c r="B14" s="40">
        <v>2</v>
      </c>
      <c r="C14" s="161">
        <v>1</v>
      </c>
      <c r="D14" s="161">
        <v>1</v>
      </c>
      <c r="E14" s="161">
        <v>1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1</v>
      </c>
      <c r="P14" s="38">
        <v>0</v>
      </c>
      <c r="Q14" s="38">
        <v>0</v>
      </c>
      <c r="R14" s="38">
        <v>4</v>
      </c>
      <c r="S14" s="31"/>
      <c r="W14" s="8">
        <v>2</v>
      </c>
      <c r="X14" s="12">
        <v>0</v>
      </c>
      <c r="Y14" s="12">
        <v>1</v>
      </c>
      <c r="Z14" s="12">
        <v>0</v>
      </c>
      <c r="AA14" s="12">
        <v>0</v>
      </c>
      <c r="AB14" s="12">
        <v>6</v>
      </c>
      <c r="AC14" s="16"/>
      <c r="AD14" s="16"/>
      <c r="AE14" s="7"/>
      <c r="AF14" s="8">
        <v>2</v>
      </c>
      <c r="AG14" s="12">
        <v>1</v>
      </c>
      <c r="AH14" s="12">
        <v>1</v>
      </c>
      <c r="AI14" s="12">
        <v>1</v>
      </c>
      <c r="AJ14" s="12">
        <v>0</v>
      </c>
      <c r="AK14" s="12">
        <v>6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1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1</v>
      </c>
      <c r="Q15" s="38">
        <v>0</v>
      </c>
      <c r="R15" s="38">
        <v>2</v>
      </c>
      <c r="S15" s="31"/>
      <c r="V15" s="9"/>
      <c r="W15" s="10">
        <v>3</v>
      </c>
      <c r="X15" s="12">
        <v>0</v>
      </c>
      <c r="Y15" s="12">
        <v>1</v>
      </c>
      <c r="Z15" s="12">
        <v>2</v>
      </c>
      <c r="AA15" s="12">
        <v>1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2</v>
      </c>
      <c r="AI15" s="12">
        <v>0</v>
      </c>
      <c r="AJ15" s="12">
        <v>0</v>
      </c>
      <c r="AK15" s="12">
        <v>4</v>
      </c>
    </row>
    <row r="16" spans="1:37" x14ac:dyDescent="0.25">
      <c r="A16" s="30" t="s">
        <v>5</v>
      </c>
      <c r="B16" s="30"/>
      <c r="C16" s="43">
        <f>SUM(C13:C15)</f>
        <v>2</v>
      </c>
      <c r="D16" s="44">
        <f>SUM(D13:D15)</f>
        <v>3</v>
      </c>
      <c r="E16" s="44">
        <f>SUM(E13:E15)</f>
        <v>2</v>
      </c>
      <c r="F16" s="44">
        <f>SUM(F13:F15)</f>
        <v>0</v>
      </c>
      <c r="G16" s="45">
        <f>SUM(G13:G15)</f>
        <v>1</v>
      </c>
      <c r="H16" s="160">
        <f>SUM(C16:G16)</f>
        <v>8</v>
      </c>
      <c r="I16" s="31">
        <f>SUM(S16)</f>
        <v>12</v>
      </c>
      <c r="J16">
        <f>SUM(T16)</f>
        <v>19</v>
      </c>
      <c r="K16" s="8">
        <f>SUM(U16)</f>
        <v>26</v>
      </c>
      <c r="L16" s="30" t="s">
        <v>5</v>
      </c>
      <c r="M16" s="30"/>
      <c r="N16" s="43">
        <f>SUM(N13:N15)</f>
        <v>2</v>
      </c>
      <c r="O16" s="44">
        <f>SUM(O13:O15)</f>
        <v>2</v>
      </c>
      <c r="P16" s="44">
        <f>SUM(P13:P15)</f>
        <v>1</v>
      </c>
      <c r="Q16" s="44">
        <f>SUM(Q13:Q15)</f>
        <v>0</v>
      </c>
      <c r="R16" s="45">
        <f>SUM(R13:R15)</f>
        <v>7</v>
      </c>
      <c r="S16" s="31">
        <f>SUM(N16:R16)</f>
        <v>12</v>
      </c>
      <c r="T16">
        <v>19</v>
      </c>
      <c r="U16">
        <v>26</v>
      </c>
      <c r="V16" s="7" t="s">
        <v>5</v>
      </c>
      <c r="X16" s="13">
        <f>SUM(X13:X15)</f>
        <v>2</v>
      </c>
      <c r="Y16" s="14">
        <f>SUM(Y13:Y15)</f>
        <v>3</v>
      </c>
      <c r="Z16" s="14">
        <f>SUM(Z13:Z15)</f>
        <v>3</v>
      </c>
      <c r="AA16" s="14">
        <f>SUM(AA13:AA15)</f>
        <v>2</v>
      </c>
      <c r="AB16" s="15">
        <f>SUM(AB13:AB15)</f>
        <v>9</v>
      </c>
      <c r="AC16" s="16">
        <f>SUM(X16:AB16)</f>
        <v>19</v>
      </c>
      <c r="AD16" s="16">
        <v>26</v>
      </c>
      <c r="AE16" t="s">
        <v>5</v>
      </c>
      <c r="AG16" s="13">
        <f>SUM(AG13:AG15)</f>
        <v>4</v>
      </c>
      <c r="AH16" s="14">
        <f>SUM(AH13:AH15)</f>
        <v>4</v>
      </c>
      <c r="AI16" s="14">
        <f>SUM(AI13:AI15)</f>
        <v>1</v>
      </c>
      <c r="AJ16" s="14">
        <f>SUM(AJ13:AJ15)</f>
        <v>3</v>
      </c>
      <c r="AK16" s="15">
        <f>SUM(AK13:AK15)</f>
        <v>14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7</v>
      </c>
      <c r="D19" s="186">
        <f t="shared" si="0"/>
        <v>7</v>
      </c>
      <c r="E19" s="178">
        <f t="shared" si="0"/>
        <v>7</v>
      </c>
      <c r="F19" s="169">
        <f t="shared" si="0"/>
        <v>2</v>
      </c>
      <c r="G19" s="169">
        <f t="shared" si="0"/>
        <v>1</v>
      </c>
      <c r="H19" s="166">
        <f t="shared" si="0"/>
        <v>24</v>
      </c>
      <c r="I19" s="167">
        <f>SUM(S19)</f>
        <v>27</v>
      </c>
      <c r="J19">
        <f>SUM(T19)</f>
        <v>36</v>
      </c>
      <c r="K19" s="8">
        <f>SUM(U19)</f>
        <v>46</v>
      </c>
      <c r="L19" s="46" t="s">
        <v>5</v>
      </c>
      <c r="M19" s="46"/>
      <c r="N19" s="110">
        <f t="shared" ref="N19:S19" si="1">SUM(N16)+N8</f>
        <v>9</v>
      </c>
      <c r="O19" s="111">
        <f t="shared" si="1"/>
        <v>6</v>
      </c>
      <c r="P19" s="112">
        <f t="shared" si="1"/>
        <v>5</v>
      </c>
      <c r="Q19" s="46">
        <f t="shared" si="1"/>
        <v>0</v>
      </c>
      <c r="R19" s="46">
        <f t="shared" si="1"/>
        <v>7</v>
      </c>
      <c r="S19" s="31">
        <f t="shared" si="1"/>
        <v>27</v>
      </c>
      <c r="T19">
        <v>36</v>
      </c>
      <c r="U19">
        <v>46</v>
      </c>
      <c r="X19" s="113">
        <f t="shared" ref="X19:AB19" si="2">SUM(X16)+X8</f>
        <v>8</v>
      </c>
      <c r="Y19" s="114">
        <f t="shared" si="2"/>
        <v>10</v>
      </c>
      <c r="Z19" s="115">
        <f t="shared" si="2"/>
        <v>6</v>
      </c>
      <c r="AA19" s="16">
        <f t="shared" si="2"/>
        <v>2</v>
      </c>
      <c r="AB19" s="16">
        <f t="shared" si="2"/>
        <v>10</v>
      </c>
      <c r="AC19" s="16">
        <f>SUM(AC16)+AC8</f>
        <v>36</v>
      </c>
      <c r="AD19" s="16">
        <f>SUM(AD16)+AD8</f>
        <v>46</v>
      </c>
    </row>
    <row r="20" spans="1:30" x14ac:dyDescent="0.25">
      <c r="A20" s="177" t="s">
        <v>451</v>
      </c>
      <c r="B20" s="181">
        <v>2012</v>
      </c>
      <c r="C20" s="170">
        <f>SUM(N19)</f>
        <v>9</v>
      </c>
      <c r="D20" s="171">
        <f>SUM(O19)</f>
        <v>6</v>
      </c>
      <c r="E20" s="172">
        <f>SUM(P19)</f>
        <v>5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8</v>
      </c>
      <c r="D21" s="174">
        <f>SUM(Y19)</f>
        <v>10</v>
      </c>
      <c r="E21" s="175">
        <f>SUM(Z19)</f>
        <v>6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5</v>
      </c>
      <c r="P23" s="50">
        <v>11</v>
      </c>
      <c r="Q23" s="50">
        <f>SUM(N23:P23)</f>
        <v>17</v>
      </c>
      <c r="R23" s="30"/>
      <c r="S23" s="107"/>
      <c r="V23" s="7" t="s">
        <v>457</v>
      </c>
      <c r="X23" s="26">
        <v>16</v>
      </c>
      <c r="Y23" s="26">
        <v>18</v>
      </c>
      <c r="Z23" s="26">
        <v>23</v>
      </c>
      <c r="AA23" s="26">
        <f>SUM(X23:Z23)</f>
        <v>57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4</v>
      </c>
      <c r="E25" s="162">
        <v>7</v>
      </c>
      <c r="F25" s="162">
        <f>SUM(C25:E25)</f>
        <v>12</v>
      </c>
      <c r="G25" s="30"/>
      <c r="H25" s="162">
        <f>SUM(F25)</f>
        <v>12</v>
      </c>
      <c r="I25" s="50">
        <f>SUM(Q23)</f>
        <v>17</v>
      </c>
      <c r="J25" s="26">
        <f>SUM(AA23)</f>
        <v>57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123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123</v>
      </c>
      <c r="O1" s="30"/>
      <c r="P1" s="30"/>
      <c r="Q1" s="30"/>
      <c r="R1" s="30"/>
      <c r="S1" s="31"/>
      <c r="V1" s="117" t="s">
        <v>347</v>
      </c>
      <c r="W1" s="109"/>
      <c r="X1" s="137" t="s">
        <v>123</v>
      </c>
      <c r="Y1" s="118"/>
      <c r="AE1" s="16" t="s">
        <v>6</v>
      </c>
      <c r="AF1" s="16"/>
      <c r="AG1" t="s">
        <v>123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1</v>
      </c>
      <c r="F5" s="161">
        <v>1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1</v>
      </c>
      <c r="Q5" s="38">
        <v>1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1</v>
      </c>
      <c r="Z5" s="12">
        <v>1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1</v>
      </c>
      <c r="AI5" s="12">
        <v>1</v>
      </c>
      <c r="AJ5" s="12">
        <v>0</v>
      </c>
      <c r="AK5" s="12">
        <v>1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3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2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1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1</v>
      </c>
      <c r="F8" s="44">
        <f>SUM(F5:F7)</f>
        <v>1</v>
      </c>
      <c r="G8" s="45">
        <f>SUM(G5:G7)</f>
        <v>2</v>
      </c>
      <c r="H8" s="160">
        <f>SUM(C8:G8)</f>
        <v>4</v>
      </c>
      <c r="I8" s="31">
        <f>SUM(S8)</f>
        <v>2</v>
      </c>
      <c r="J8">
        <f>SUM(T8)</f>
        <v>4</v>
      </c>
      <c r="K8" s="8">
        <f>SUM(U8)</f>
        <v>7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1</v>
      </c>
      <c r="Q8" s="44">
        <f>SUM(Q5:Q7)</f>
        <v>1</v>
      </c>
      <c r="R8" s="45">
        <f>SUM(R5:R7)</f>
        <v>0</v>
      </c>
      <c r="S8" s="31">
        <f>SUM(N8:R8)</f>
        <v>2</v>
      </c>
      <c r="T8">
        <v>4</v>
      </c>
      <c r="U8">
        <v>7</v>
      </c>
      <c r="V8" s="7" t="s">
        <v>5</v>
      </c>
      <c r="X8" s="13">
        <f>SUM(X5:X7)</f>
        <v>0</v>
      </c>
      <c r="Y8" s="14">
        <f>SUM(Y5:Y7)</f>
        <v>1</v>
      </c>
      <c r="Z8" s="14">
        <f>SUM(Z5:Z7)</f>
        <v>1</v>
      </c>
      <c r="AA8" s="14">
        <f>SUM(AA5:AA7)</f>
        <v>0</v>
      </c>
      <c r="AB8" s="15">
        <f>SUM(AB5:AB7)</f>
        <v>2</v>
      </c>
      <c r="AC8" s="16">
        <f>SUM(X8:AB8)</f>
        <v>4</v>
      </c>
      <c r="AD8" s="16">
        <v>7</v>
      </c>
      <c r="AE8" t="s">
        <v>5</v>
      </c>
      <c r="AG8" s="13">
        <f>SUM(AG5:AG7)</f>
        <v>0</v>
      </c>
      <c r="AH8" s="14">
        <f>SUM(AH5:AH7)</f>
        <v>1</v>
      </c>
      <c r="AI8" s="14">
        <f>SUM(AI5:AI7)</f>
        <v>1</v>
      </c>
      <c r="AJ8" s="14">
        <f>SUM(AJ5:AJ7)</f>
        <v>1</v>
      </c>
      <c r="AK8" s="15">
        <f>SUM(AK5:AK7)</f>
        <v>4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3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1</v>
      </c>
      <c r="O13" s="38">
        <v>4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4</v>
      </c>
      <c r="Y13" s="12">
        <v>1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3</v>
      </c>
      <c r="AH13" s="12">
        <v>0</v>
      </c>
      <c r="AI13" s="12">
        <v>0</v>
      </c>
      <c r="AJ13" s="12">
        <v>0</v>
      </c>
      <c r="AK13" s="12">
        <v>1</v>
      </c>
    </row>
    <row r="14" spans="1:37" x14ac:dyDescent="0.25">
      <c r="A14" s="39"/>
      <c r="B14" s="40">
        <v>2</v>
      </c>
      <c r="C14" s="161">
        <v>1</v>
      </c>
      <c r="D14" s="161">
        <v>1</v>
      </c>
      <c r="E14" s="161">
        <v>1</v>
      </c>
      <c r="F14" s="161">
        <v>0</v>
      </c>
      <c r="G14" s="161">
        <v>2</v>
      </c>
      <c r="H14" s="160"/>
      <c r="I14" s="31"/>
      <c r="L14" s="39"/>
      <c r="M14" s="40">
        <v>2</v>
      </c>
      <c r="N14" s="38">
        <v>2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1</v>
      </c>
      <c r="Z14" s="12">
        <v>1</v>
      </c>
      <c r="AA14" s="12">
        <v>0</v>
      </c>
      <c r="AB14" s="12">
        <v>3</v>
      </c>
      <c r="AC14" s="16"/>
      <c r="AD14" s="16"/>
      <c r="AE14" s="7"/>
      <c r="AF14" s="8">
        <v>2</v>
      </c>
      <c r="AG14" s="12">
        <v>1</v>
      </c>
      <c r="AH14" s="12">
        <v>1</v>
      </c>
      <c r="AI14" s="12">
        <v>1</v>
      </c>
      <c r="AJ14" s="12">
        <v>0</v>
      </c>
      <c r="AK14" s="12">
        <v>4</v>
      </c>
    </row>
    <row r="15" spans="1:37" x14ac:dyDescent="0.25">
      <c r="A15" s="41"/>
      <c r="B15" s="42">
        <v>3</v>
      </c>
      <c r="C15" s="161">
        <v>0</v>
      </c>
      <c r="D15" s="161">
        <v>1</v>
      </c>
      <c r="E15" s="161">
        <v>0</v>
      </c>
      <c r="F15" s="161">
        <v>1</v>
      </c>
      <c r="G15" s="161">
        <v>4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4</v>
      </c>
      <c r="S15" s="31"/>
      <c r="V15" s="9"/>
      <c r="W15" s="10">
        <v>3</v>
      </c>
      <c r="X15" s="12">
        <v>1</v>
      </c>
      <c r="Y15" s="12">
        <v>0</v>
      </c>
      <c r="Z15" s="12">
        <v>0</v>
      </c>
      <c r="AA15" s="12">
        <v>2</v>
      </c>
      <c r="AB15" s="12">
        <v>6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1</v>
      </c>
      <c r="AK15" s="12">
        <v>10</v>
      </c>
    </row>
    <row r="16" spans="1:37" x14ac:dyDescent="0.25">
      <c r="A16" s="30" t="s">
        <v>5</v>
      </c>
      <c r="B16" s="30"/>
      <c r="C16" s="43">
        <f>SUM(C13:C15)</f>
        <v>1</v>
      </c>
      <c r="D16" s="44">
        <f>SUM(D13:D15)</f>
        <v>5</v>
      </c>
      <c r="E16" s="44">
        <f>SUM(E13:E15)</f>
        <v>1</v>
      </c>
      <c r="F16" s="44">
        <f>SUM(F13:F15)</f>
        <v>1</v>
      </c>
      <c r="G16" s="45">
        <f>SUM(G13:G15)</f>
        <v>6</v>
      </c>
      <c r="H16" s="160">
        <f>SUM(C16:G16)</f>
        <v>14</v>
      </c>
      <c r="I16" s="31">
        <f>SUM(S16)</f>
        <v>11</v>
      </c>
      <c r="J16">
        <f>SUM(T16)</f>
        <v>19</v>
      </c>
      <c r="K16" s="8">
        <f>SUM(U16)</f>
        <v>22</v>
      </c>
      <c r="L16" s="30" t="s">
        <v>5</v>
      </c>
      <c r="M16" s="30"/>
      <c r="N16" s="43">
        <f>SUM(N13:N15)</f>
        <v>3</v>
      </c>
      <c r="O16" s="44">
        <f>SUM(O13:O15)</f>
        <v>4</v>
      </c>
      <c r="P16" s="44">
        <f>SUM(P13:P15)</f>
        <v>0</v>
      </c>
      <c r="Q16" s="44">
        <f>SUM(Q13:Q15)</f>
        <v>0</v>
      </c>
      <c r="R16" s="45">
        <f>SUM(R13:R15)</f>
        <v>4</v>
      </c>
      <c r="S16" s="31">
        <f>SUM(N16:R16)</f>
        <v>11</v>
      </c>
      <c r="T16">
        <v>19</v>
      </c>
      <c r="U16">
        <v>22</v>
      </c>
      <c r="V16" s="7" t="s">
        <v>5</v>
      </c>
      <c r="X16" s="13">
        <f>SUM(X13:X15)</f>
        <v>5</v>
      </c>
      <c r="Y16" s="14">
        <f>SUM(Y13:Y15)</f>
        <v>2</v>
      </c>
      <c r="Z16" s="14">
        <f>SUM(Z13:Z15)</f>
        <v>1</v>
      </c>
      <c r="AA16" s="14">
        <f>SUM(AA13:AA15)</f>
        <v>2</v>
      </c>
      <c r="AB16" s="15">
        <f>SUM(AB13:AB15)</f>
        <v>9</v>
      </c>
      <c r="AC16" s="16">
        <f>SUM(X16:AB16)</f>
        <v>19</v>
      </c>
      <c r="AD16" s="16">
        <v>22</v>
      </c>
      <c r="AE16" t="s">
        <v>5</v>
      </c>
      <c r="AG16" s="13">
        <f>SUM(AG13:AG15)</f>
        <v>4</v>
      </c>
      <c r="AH16" s="14">
        <f>SUM(AH13:AH15)</f>
        <v>1</v>
      </c>
      <c r="AI16" s="14">
        <f>SUM(AI13:AI15)</f>
        <v>1</v>
      </c>
      <c r="AJ16" s="14">
        <f>SUM(AJ13:AJ15)</f>
        <v>1</v>
      </c>
      <c r="AK16" s="15">
        <f>SUM(AK13:AK15)</f>
        <v>15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5</v>
      </c>
      <c r="E19" s="178">
        <f t="shared" si="0"/>
        <v>2</v>
      </c>
      <c r="F19" s="169">
        <f t="shared" si="0"/>
        <v>2</v>
      </c>
      <c r="G19" s="169">
        <f t="shared" si="0"/>
        <v>8</v>
      </c>
      <c r="H19" s="166">
        <f t="shared" si="0"/>
        <v>18</v>
      </c>
      <c r="I19" s="167">
        <f>SUM(S19)</f>
        <v>13</v>
      </c>
      <c r="J19">
        <f>SUM(T19)</f>
        <v>23</v>
      </c>
      <c r="K19" s="8">
        <f>SUM(U19)</f>
        <v>29</v>
      </c>
      <c r="L19" s="46" t="s">
        <v>5</v>
      </c>
      <c r="M19" s="46"/>
      <c r="N19" s="110">
        <f t="shared" ref="N19:S19" si="1">SUM(N16)+N8</f>
        <v>3</v>
      </c>
      <c r="O19" s="111">
        <f t="shared" si="1"/>
        <v>4</v>
      </c>
      <c r="P19" s="112">
        <f t="shared" si="1"/>
        <v>1</v>
      </c>
      <c r="Q19" s="46">
        <f t="shared" si="1"/>
        <v>1</v>
      </c>
      <c r="R19" s="46">
        <f t="shared" si="1"/>
        <v>4</v>
      </c>
      <c r="S19" s="31">
        <f t="shared" si="1"/>
        <v>13</v>
      </c>
      <c r="T19">
        <v>23</v>
      </c>
      <c r="U19">
        <v>29</v>
      </c>
      <c r="X19" s="113">
        <f t="shared" ref="X19:AB19" si="2">SUM(X16)+X8</f>
        <v>5</v>
      </c>
      <c r="Y19" s="114">
        <f t="shared" si="2"/>
        <v>3</v>
      </c>
      <c r="Z19" s="115">
        <f t="shared" si="2"/>
        <v>2</v>
      </c>
      <c r="AA19" s="16">
        <f t="shared" si="2"/>
        <v>2</v>
      </c>
      <c r="AB19" s="16">
        <f t="shared" si="2"/>
        <v>11</v>
      </c>
      <c r="AC19" s="16">
        <f>SUM(AC16)+AC8</f>
        <v>23</v>
      </c>
      <c r="AD19" s="16">
        <f>SUM(AD16)+AD8</f>
        <v>29</v>
      </c>
    </row>
    <row r="20" spans="1:30" x14ac:dyDescent="0.25">
      <c r="A20" s="177" t="s">
        <v>451</v>
      </c>
      <c r="B20" s="181">
        <v>2012</v>
      </c>
      <c r="C20" s="170">
        <f>SUM(N19)</f>
        <v>3</v>
      </c>
      <c r="D20" s="171">
        <f>SUM(O19)</f>
        <v>4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5</v>
      </c>
      <c r="D21" s="174">
        <f>SUM(Y19)</f>
        <v>3</v>
      </c>
      <c r="E21" s="175">
        <f>SUM(Z19)</f>
        <v>2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14</v>
      </c>
      <c r="O23" s="50">
        <v>10</v>
      </c>
      <c r="P23" s="50">
        <v>9</v>
      </c>
      <c r="Q23" s="50">
        <f>SUM(N23:P23)</f>
        <v>33</v>
      </c>
      <c r="R23" s="30"/>
      <c r="S23" s="107"/>
      <c r="V23" s="7" t="s">
        <v>457</v>
      </c>
      <c r="X23" s="26">
        <v>13</v>
      </c>
      <c r="Y23" s="26">
        <v>19</v>
      </c>
      <c r="Z23" s="26">
        <v>8</v>
      </c>
      <c r="AA23" s="26">
        <f>SUM(X23:Z23)</f>
        <v>40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4</v>
      </c>
      <c r="D25" s="162">
        <v>5</v>
      </c>
      <c r="E25" s="162">
        <v>10</v>
      </c>
      <c r="F25" s="162">
        <f>SUM(C25:E25)</f>
        <v>19</v>
      </c>
      <c r="G25" s="30"/>
      <c r="H25" s="162">
        <f>SUM(F25)</f>
        <v>19</v>
      </c>
      <c r="I25" s="50">
        <f>SUM(Q23)</f>
        <v>33</v>
      </c>
      <c r="J25" s="26">
        <f>SUM(AA23)</f>
        <v>40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126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126</v>
      </c>
      <c r="O1" s="30"/>
      <c r="P1" s="30"/>
      <c r="Q1" s="30"/>
      <c r="R1" s="30"/>
      <c r="S1" s="31"/>
      <c r="V1" s="117" t="s">
        <v>347</v>
      </c>
      <c r="W1" s="109"/>
      <c r="X1" s="137" t="s">
        <v>126</v>
      </c>
      <c r="Y1" s="118"/>
      <c r="AE1" s="16" t="s">
        <v>6</v>
      </c>
      <c r="AF1" s="16"/>
      <c r="AG1" t="s">
        <v>126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1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2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2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2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2</v>
      </c>
      <c r="H8" s="160">
        <f>SUM(C8:G8)</f>
        <v>2</v>
      </c>
      <c r="I8" s="31">
        <f>SUM(S8)</f>
        <v>1</v>
      </c>
      <c r="J8">
        <f>SUM(T8)</f>
        <v>2</v>
      </c>
      <c r="K8" s="8">
        <f>SUM(U8)</f>
        <v>4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1</v>
      </c>
      <c r="S8" s="31">
        <f>SUM(N8:R8)</f>
        <v>1</v>
      </c>
      <c r="T8">
        <v>2</v>
      </c>
      <c r="U8">
        <v>4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2</v>
      </c>
      <c r="AC8" s="16">
        <f>SUM(X8:AB8)</f>
        <v>2</v>
      </c>
      <c r="AD8" s="16">
        <v>4</v>
      </c>
      <c r="AE8" t="s">
        <v>5</v>
      </c>
      <c r="AG8" s="13">
        <f>SUM(AG5:AG7)</f>
        <v>2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2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1</v>
      </c>
      <c r="O14" s="38">
        <v>1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1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1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0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2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3</v>
      </c>
      <c r="I16" s="31">
        <f>SUM(S16)</f>
        <v>3</v>
      </c>
      <c r="J16">
        <f>SUM(T16)</f>
        <v>2</v>
      </c>
      <c r="K16" s="8">
        <f>SUM(U16)</f>
        <v>3</v>
      </c>
      <c r="L16" s="30" t="s">
        <v>5</v>
      </c>
      <c r="M16" s="30"/>
      <c r="N16" s="43">
        <f>SUM(N13:N15)</f>
        <v>1</v>
      </c>
      <c r="O16" s="44">
        <f>SUM(O13:O15)</f>
        <v>1</v>
      </c>
      <c r="P16" s="44">
        <f>SUM(P13:P15)</f>
        <v>0</v>
      </c>
      <c r="Q16" s="44">
        <f>SUM(Q13:Q15)</f>
        <v>0</v>
      </c>
      <c r="R16" s="45">
        <f>SUM(R13:R15)</f>
        <v>1</v>
      </c>
      <c r="S16" s="31">
        <f>SUM(N16:R16)</f>
        <v>3</v>
      </c>
      <c r="T16">
        <v>2</v>
      </c>
      <c r="U16">
        <v>3</v>
      </c>
      <c r="V16" s="7" t="s">
        <v>5</v>
      </c>
      <c r="X16" s="13">
        <f>SUM(X13:X15)</f>
        <v>1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1</v>
      </c>
      <c r="AC16" s="16">
        <f>SUM(X16:AB16)</f>
        <v>2</v>
      </c>
      <c r="AD16" s="16">
        <v>3</v>
      </c>
      <c r="AE16" t="s">
        <v>5</v>
      </c>
      <c r="AG16" s="13">
        <f>SUM(AG13:AG15)</f>
        <v>2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2</v>
      </c>
      <c r="E19" s="178">
        <f t="shared" si="0"/>
        <v>0</v>
      </c>
      <c r="F19" s="169">
        <f t="shared" si="0"/>
        <v>0</v>
      </c>
      <c r="G19" s="169">
        <f t="shared" si="0"/>
        <v>3</v>
      </c>
      <c r="H19" s="166">
        <f t="shared" si="0"/>
        <v>5</v>
      </c>
      <c r="I19" s="167">
        <f>SUM(S19)</f>
        <v>4</v>
      </c>
      <c r="J19">
        <f>SUM(T19)</f>
        <v>4</v>
      </c>
      <c r="K19" s="8">
        <f>SUM(U19)</f>
        <v>7</v>
      </c>
      <c r="L19" s="46" t="s">
        <v>5</v>
      </c>
      <c r="M19" s="46"/>
      <c r="N19" s="110">
        <f t="shared" ref="N19:S19" si="1">SUM(N16)+N8</f>
        <v>1</v>
      </c>
      <c r="O19" s="111">
        <f t="shared" si="1"/>
        <v>1</v>
      </c>
      <c r="P19" s="112">
        <f t="shared" si="1"/>
        <v>0</v>
      </c>
      <c r="Q19" s="46">
        <f t="shared" si="1"/>
        <v>0</v>
      </c>
      <c r="R19" s="46">
        <f t="shared" si="1"/>
        <v>2</v>
      </c>
      <c r="S19" s="31">
        <f t="shared" si="1"/>
        <v>4</v>
      </c>
      <c r="T19">
        <v>4</v>
      </c>
      <c r="U19">
        <v>7</v>
      </c>
      <c r="X19" s="113">
        <f t="shared" ref="X19:AB19" si="2">SUM(X16)+X8</f>
        <v>1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3</v>
      </c>
      <c r="AC19" s="16">
        <f>SUM(AC16)+AC8</f>
        <v>4</v>
      </c>
      <c r="AD19" s="16">
        <f>SUM(AD16)+AD8</f>
        <v>7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1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0</v>
      </c>
      <c r="P23" s="50">
        <v>2</v>
      </c>
      <c r="Q23" s="50">
        <f>SUM(N23:P23)</f>
        <v>3</v>
      </c>
      <c r="R23" s="30"/>
      <c r="S23" s="107"/>
      <c r="V23" s="7" t="s">
        <v>457</v>
      </c>
      <c r="X23" s="26">
        <v>1</v>
      </c>
      <c r="Y23" s="26">
        <v>4</v>
      </c>
      <c r="Z23" s="26">
        <v>2</v>
      </c>
      <c r="AA23" s="26">
        <f>SUM(X23:Z23)</f>
        <v>7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7</v>
      </c>
      <c r="D25" s="162">
        <v>1</v>
      </c>
      <c r="E25" s="162">
        <v>5</v>
      </c>
      <c r="F25" s="162">
        <f>SUM(C25:E25)</f>
        <v>13</v>
      </c>
      <c r="G25" s="30"/>
      <c r="H25" s="162">
        <f>SUM(F25)</f>
        <v>13</v>
      </c>
      <c r="I25" s="50">
        <f>SUM(Q23)</f>
        <v>3</v>
      </c>
      <c r="J25" s="26">
        <f>SUM(AA23)</f>
        <v>7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131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131</v>
      </c>
      <c r="O1" s="30"/>
      <c r="P1" s="30"/>
      <c r="Q1" s="30"/>
      <c r="R1" s="30"/>
      <c r="S1" s="31"/>
      <c r="V1" s="117" t="s">
        <v>347</v>
      </c>
      <c r="W1" s="109"/>
      <c r="X1" s="137" t="s">
        <v>131</v>
      </c>
      <c r="Y1" s="118"/>
      <c r="AE1" s="16" t="s">
        <v>6</v>
      </c>
      <c r="AF1" s="16"/>
      <c r="AG1" t="s">
        <v>131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1</v>
      </c>
      <c r="E5" s="161">
        <v>1</v>
      </c>
      <c r="F5" s="161">
        <v>3</v>
      </c>
      <c r="G5" s="161">
        <v>3</v>
      </c>
      <c r="H5" s="160"/>
      <c r="I5" s="31"/>
      <c r="L5" s="32" t="s">
        <v>2</v>
      </c>
      <c r="M5" s="34">
        <v>1</v>
      </c>
      <c r="N5" s="38">
        <v>1</v>
      </c>
      <c r="O5" s="38">
        <v>2</v>
      </c>
      <c r="P5" s="38">
        <v>3</v>
      </c>
      <c r="Q5" s="38">
        <v>0</v>
      </c>
      <c r="R5" s="38">
        <v>4</v>
      </c>
      <c r="S5" s="31"/>
      <c r="V5" s="1" t="s">
        <v>2</v>
      </c>
      <c r="W5" s="3">
        <v>1</v>
      </c>
      <c r="X5" s="12">
        <v>1</v>
      </c>
      <c r="Y5" s="12">
        <v>1</v>
      </c>
      <c r="Z5" s="12">
        <v>4</v>
      </c>
      <c r="AA5" s="12">
        <v>0</v>
      </c>
      <c r="AB5" s="12">
        <v>4</v>
      </c>
      <c r="AC5" s="16"/>
      <c r="AD5" s="16"/>
      <c r="AE5" s="1" t="s">
        <v>2</v>
      </c>
      <c r="AF5" s="3">
        <v>1</v>
      </c>
      <c r="AG5" s="12">
        <v>4</v>
      </c>
      <c r="AH5" s="12">
        <v>1</v>
      </c>
      <c r="AI5" s="12">
        <v>2</v>
      </c>
      <c r="AJ5" s="12">
        <v>1</v>
      </c>
      <c r="AK5" s="12">
        <v>6</v>
      </c>
    </row>
    <row r="6" spans="1:37" x14ac:dyDescent="0.25">
      <c r="A6" s="39"/>
      <c r="B6" s="40">
        <v>2</v>
      </c>
      <c r="C6" s="161">
        <v>0</v>
      </c>
      <c r="D6" s="161">
        <v>1</v>
      </c>
      <c r="E6" s="161">
        <v>1</v>
      </c>
      <c r="F6" s="161">
        <v>0</v>
      </c>
      <c r="G6" s="161">
        <v>3</v>
      </c>
      <c r="H6" s="160"/>
      <c r="I6" s="31"/>
      <c r="L6" s="39"/>
      <c r="M6" s="40">
        <v>2</v>
      </c>
      <c r="N6" s="38">
        <v>0</v>
      </c>
      <c r="O6" s="38">
        <v>1</v>
      </c>
      <c r="P6" s="38">
        <v>0</v>
      </c>
      <c r="Q6" s="38">
        <v>0</v>
      </c>
      <c r="R6" s="38">
        <v>5</v>
      </c>
      <c r="S6" s="31"/>
      <c r="W6" s="8">
        <v>2</v>
      </c>
      <c r="X6" s="12">
        <v>3</v>
      </c>
      <c r="Y6" s="12">
        <v>1</v>
      </c>
      <c r="Z6" s="12">
        <v>0</v>
      </c>
      <c r="AA6" s="12">
        <v>1</v>
      </c>
      <c r="AB6" s="12">
        <v>8</v>
      </c>
      <c r="AC6" s="16"/>
      <c r="AD6" s="16"/>
      <c r="AE6" s="7"/>
      <c r="AF6" s="8">
        <v>2</v>
      </c>
      <c r="AG6" s="12">
        <v>2</v>
      </c>
      <c r="AH6" s="12">
        <v>0</v>
      </c>
      <c r="AI6" s="12">
        <v>0</v>
      </c>
      <c r="AJ6" s="12">
        <v>0</v>
      </c>
      <c r="AK6" s="12">
        <v>5</v>
      </c>
    </row>
    <row r="7" spans="1:37" x14ac:dyDescent="0.25">
      <c r="A7" s="41"/>
      <c r="B7" s="42">
        <v>3</v>
      </c>
      <c r="C7" s="161">
        <v>1</v>
      </c>
      <c r="D7" s="161">
        <v>2</v>
      </c>
      <c r="E7" s="161">
        <v>1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1</v>
      </c>
      <c r="O7" s="38">
        <v>2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1</v>
      </c>
      <c r="Y7" s="12">
        <v>1</v>
      </c>
      <c r="Z7" s="12">
        <v>1</v>
      </c>
      <c r="AA7" s="12">
        <v>0</v>
      </c>
      <c r="AB7" s="12">
        <v>2</v>
      </c>
      <c r="AC7" s="16"/>
      <c r="AD7" s="16"/>
      <c r="AE7" s="9"/>
      <c r="AF7" s="10">
        <v>3</v>
      </c>
      <c r="AG7" s="12">
        <v>1</v>
      </c>
      <c r="AH7" s="12">
        <v>1</v>
      </c>
      <c r="AI7" s="12">
        <v>0</v>
      </c>
      <c r="AJ7" s="12">
        <v>1</v>
      </c>
      <c r="AK7" s="12">
        <v>0</v>
      </c>
    </row>
    <row r="8" spans="1:37" x14ac:dyDescent="0.25">
      <c r="A8" s="30" t="s">
        <v>5</v>
      </c>
      <c r="B8" s="30"/>
      <c r="C8" s="43">
        <f>SUM(C5:C7)</f>
        <v>2</v>
      </c>
      <c r="D8" s="44">
        <f>SUM(D5:D7)</f>
        <v>4</v>
      </c>
      <c r="E8" s="44">
        <f>SUM(E5:E7)</f>
        <v>3</v>
      </c>
      <c r="F8" s="44">
        <f>SUM(F5:F7)</f>
        <v>3</v>
      </c>
      <c r="G8" s="45">
        <f>SUM(G5:G7)</f>
        <v>6</v>
      </c>
      <c r="H8" s="160">
        <f>SUM(C8:G8)</f>
        <v>18</v>
      </c>
      <c r="I8" s="31">
        <f>SUM(S8)</f>
        <v>20</v>
      </c>
      <c r="J8">
        <f>SUM(T8)</f>
        <v>28</v>
      </c>
      <c r="K8" s="8">
        <f>SUM(U8)</f>
        <v>24</v>
      </c>
      <c r="L8" s="30" t="s">
        <v>5</v>
      </c>
      <c r="M8" s="30"/>
      <c r="N8" s="43">
        <f>SUM(N5:N7)</f>
        <v>2</v>
      </c>
      <c r="O8" s="44">
        <f>SUM(O5:O7)</f>
        <v>5</v>
      </c>
      <c r="P8" s="44">
        <f>SUM(P5:P7)</f>
        <v>3</v>
      </c>
      <c r="Q8" s="44">
        <f>SUM(Q5:Q7)</f>
        <v>0</v>
      </c>
      <c r="R8" s="45">
        <f>SUM(R5:R7)</f>
        <v>10</v>
      </c>
      <c r="S8" s="31">
        <f>SUM(N8:R8)</f>
        <v>20</v>
      </c>
      <c r="T8">
        <v>28</v>
      </c>
      <c r="U8">
        <v>24</v>
      </c>
      <c r="V8" s="7" t="s">
        <v>5</v>
      </c>
      <c r="X8" s="13">
        <f>SUM(X5:X7)</f>
        <v>5</v>
      </c>
      <c r="Y8" s="14">
        <f>SUM(Y5:Y7)</f>
        <v>3</v>
      </c>
      <c r="Z8" s="14">
        <f>SUM(Z5:Z7)</f>
        <v>5</v>
      </c>
      <c r="AA8" s="14">
        <f>SUM(AA5:AA7)</f>
        <v>1</v>
      </c>
      <c r="AB8" s="15">
        <f>SUM(AB5:AB7)</f>
        <v>14</v>
      </c>
      <c r="AC8" s="16">
        <f>SUM(X8:AB8)</f>
        <v>28</v>
      </c>
      <c r="AD8" s="16">
        <v>24</v>
      </c>
      <c r="AE8" t="s">
        <v>5</v>
      </c>
      <c r="AG8" s="13">
        <f>SUM(AG5:AG7)</f>
        <v>7</v>
      </c>
      <c r="AH8" s="14">
        <f>SUM(AH5:AH7)</f>
        <v>2</v>
      </c>
      <c r="AI8" s="14">
        <f>SUM(AI5:AI7)</f>
        <v>2</v>
      </c>
      <c r="AJ8" s="14">
        <f>SUM(AJ5:AJ7)</f>
        <v>2</v>
      </c>
      <c r="AK8" s="15">
        <f>SUM(AK5:AK7)</f>
        <v>11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2</v>
      </c>
      <c r="D13" s="161">
        <v>0</v>
      </c>
      <c r="E13" s="161">
        <v>2</v>
      </c>
      <c r="F13" s="161">
        <v>1</v>
      </c>
      <c r="G13" s="161">
        <v>13</v>
      </c>
      <c r="H13" s="160"/>
      <c r="I13" s="31"/>
      <c r="L13" s="32" t="s">
        <v>2</v>
      </c>
      <c r="M13" s="34">
        <v>1</v>
      </c>
      <c r="N13" s="38">
        <v>1</v>
      </c>
      <c r="O13" s="38">
        <v>1</v>
      </c>
      <c r="P13" s="38">
        <v>1</v>
      </c>
      <c r="Q13" s="38">
        <v>4</v>
      </c>
      <c r="R13" s="38">
        <v>11</v>
      </c>
      <c r="S13" s="31"/>
      <c r="V13" s="1" t="s">
        <v>2</v>
      </c>
      <c r="W13" s="3">
        <v>1</v>
      </c>
      <c r="X13" s="12">
        <v>0</v>
      </c>
      <c r="Y13" s="12">
        <v>2</v>
      </c>
      <c r="Z13" s="12">
        <v>1</v>
      </c>
      <c r="AA13" s="12">
        <v>2</v>
      </c>
      <c r="AB13" s="12">
        <v>11</v>
      </c>
      <c r="AC13" s="16"/>
      <c r="AD13" s="16"/>
      <c r="AE13" s="1" t="s">
        <v>2</v>
      </c>
      <c r="AF13" s="3">
        <v>1</v>
      </c>
      <c r="AG13" s="12">
        <v>1</v>
      </c>
      <c r="AH13" s="12">
        <v>2</v>
      </c>
      <c r="AI13" s="12">
        <v>4</v>
      </c>
      <c r="AJ13" s="12">
        <v>1</v>
      </c>
      <c r="AK13" s="12">
        <v>11</v>
      </c>
    </row>
    <row r="14" spans="1:37" x14ac:dyDescent="0.25">
      <c r="A14" s="39"/>
      <c r="B14" s="40">
        <v>2</v>
      </c>
      <c r="C14" s="161">
        <v>0</v>
      </c>
      <c r="D14" s="161">
        <v>1</v>
      </c>
      <c r="E14" s="161">
        <v>1</v>
      </c>
      <c r="F14" s="161">
        <v>0</v>
      </c>
      <c r="G14" s="161">
        <v>10</v>
      </c>
      <c r="H14" s="160"/>
      <c r="I14" s="31"/>
      <c r="L14" s="39"/>
      <c r="M14" s="40">
        <v>2</v>
      </c>
      <c r="N14" s="38">
        <v>2</v>
      </c>
      <c r="O14" s="38">
        <v>0</v>
      </c>
      <c r="P14" s="38">
        <v>1</v>
      </c>
      <c r="Q14" s="38">
        <v>0</v>
      </c>
      <c r="R14" s="38">
        <v>4</v>
      </c>
      <c r="S14" s="31"/>
      <c r="W14" s="8">
        <v>2</v>
      </c>
      <c r="X14" s="12">
        <v>1</v>
      </c>
      <c r="Y14" s="12">
        <v>1</v>
      </c>
      <c r="Z14" s="12">
        <v>0</v>
      </c>
      <c r="AA14" s="12">
        <v>3</v>
      </c>
      <c r="AB14" s="12">
        <v>8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1</v>
      </c>
      <c r="AK14" s="12">
        <v>10</v>
      </c>
    </row>
    <row r="15" spans="1:37" x14ac:dyDescent="0.25">
      <c r="A15" s="41"/>
      <c r="B15" s="42">
        <v>3</v>
      </c>
      <c r="C15" s="161">
        <v>2</v>
      </c>
      <c r="D15" s="161">
        <v>1</v>
      </c>
      <c r="E15" s="161">
        <v>2</v>
      </c>
      <c r="F15" s="161">
        <v>0</v>
      </c>
      <c r="G15" s="161">
        <v>2</v>
      </c>
      <c r="H15" s="160"/>
      <c r="I15" s="31"/>
      <c r="L15" s="41"/>
      <c r="M15" s="42">
        <v>3</v>
      </c>
      <c r="N15" s="38">
        <v>2</v>
      </c>
      <c r="O15" s="38">
        <v>0</v>
      </c>
      <c r="P15" s="38">
        <v>0</v>
      </c>
      <c r="Q15" s="38">
        <v>1</v>
      </c>
      <c r="R15" s="38">
        <v>2</v>
      </c>
      <c r="S15" s="31"/>
      <c r="V15" s="9"/>
      <c r="W15" s="10">
        <v>3</v>
      </c>
      <c r="X15" s="12">
        <v>2</v>
      </c>
      <c r="Y15" s="12">
        <v>0</v>
      </c>
      <c r="Z15" s="12">
        <v>0</v>
      </c>
      <c r="AA15" s="12">
        <v>0</v>
      </c>
      <c r="AB15" s="12">
        <v>2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0</v>
      </c>
      <c r="AJ15" s="12">
        <v>0</v>
      </c>
      <c r="AK15" s="12">
        <v>4</v>
      </c>
    </row>
    <row r="16" spans="1:37" x14ac:dyDescent="0.25">
      <c r="A16" s="30" t="s">
        <v>5</v>
      </c>
      <c r="B16" s="30"/>
      <c r="C16" s="43">
        <f>SUM(C13:C15)</f>
        <v>4</v>
      </c>
      <c r="D16" s="44">
        <f>SUM(D13:D15)</f>
        <v>2</v>
      </c>
      <c r="E16" s="44">
        <f>SUM(E13:E15)</f>
        <v>5</v>
      </c>
      <c r="F16" s="44">
        <f>SUM(F13:F15)</f>
        <v>1</v>
      </c>
      <c r="G16" s="45">
        <f>SUM(G13:G15)</f>
        <v>25</v>
      </c>
      <c r="H16" s="160">
        <f>SUM(C16:G16)</f>
        <v>37</v>
      </c>
      <c r="I16" s="31">
        <f>SUM(S16)</f>
        <v>30</v>
      </c>
      <c r="J16">
        <f>SUM(T16)</f>
        <v>33</v>
      </c>
      <c r="K16" s="8">
        <f>SUM(U16)</f>
        <v>35</v>
      </c>
      <c r="L16" s="30" t="s">
        <v>5</v>
      </c>
      <c r="M16" s="30"/>
      <c r="N16" s="43">
        <f>SUM(N13:N15)</f>
        <v>5</v>
      </c>
      <c r="O16" s="44">
        <f>SUM(O13:O15)</f>
        <v>1</v>
      </c>
      <c r="P16" s="44">
        <f>SUM(P13:P15)</f>
        <v>2</v>
      </c>
      <c r="Q16" s="44">
        <f>SUM(Q13:Q15)</f>
        <v>5</v>
      </c>
      <c r="R16" s="45">
        <f>SUM(R13:R15)</f>
        <v>17</v>
      </c>
      <c r="S16" s="31">
        <f>SUM(N16:R16)</f>
        <v>30</v>
      </c>
      <c r="T16">
        <v>33</v>
      </c>
      <c r="U16">
        <v>35</v>
      </c>
      <c r="V16" s="7" t="s">
        <v>5</v>
      </c>
      <c r="X16" s="13">
        <f>SUM(X13:X15)</f>
        <v>3</v>
      </c>
      <c r="Y16" s="14">
        <f>SUM(Y13:Y15)</f>
        <v>3</v>
      </c>
      <c r="Z16" s="14">
        <f>SUM(Z13:Z15)</f>
        <v>1</v>
      </c>
      <c r="AA16" s="14">
        <f>SUM(AA13:AA15)</f>
        <v>5</v>
      </c>
      <c r="AB16" s="15">
        <f>SUM(AB13:AB15)</f>
        <v>21</v>
      </c>
      <c r="AC16" s="16">
        <f>SUM(X16:AB16)</f>
        <v>33</v>
      </c>
      <c r="AD16" s="16">
        <v>35</v>
      </c>
      <c r="AE16" t="s">
        <v>5</v>
      </c>
      <c r="AG16" s="13">
        <f>SUM(AG13:AG15)</f>
        <v>2</v>
      </c>
      <c r="AH16" s="14">
        <f>SUM(AH13:AH15)</f>
        <v>2</v>
      </c>
      <c r="AI16" s="14">
        <f>SUM(AI13:AI15)</f>
        <v>4</v>
      </c>
      <c r="AJ16" s="14">
        <f>SUM(AJ13:AJ15)</f>
        <v>2</v>
      </c>
      <c r="AK16" s="15">
        <f>SUM(AK13:AK15)</f>
        <v>25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6</v>
      </c>
      <c r="D19" s="186">
        <f t="shared" si="0"/>
        <v>6</v>
      </c>
      <c r="E19" s="178">
        <f t="shared" si="0"/>
        <v>8</v>
      </c>
      <c r="F19" s="169">
        <f t="shared" si="0"/>
        <v>4</v>
      </c>
      <c r="G19" s="169">
        <f t="shared" si="0"/>
        <v>31</v>
      </c>
      <c r="H19" s="166">
        <f t="shared" si="0"/>
        <v>55</v>
      </c>
      <c r="I19" s="167">
        <f>SUM(S19)</f>
        <v>50</v>
      </c>
      <c r="J19">
        <f>SUM(T19)</f>
        <v>61</v>
      </c>
      <c r="K19" s="8">
        <f>SUM(U19)</f>
        <v>59</v>
      </c>
      <c r="L19" s="46" t="s">
        <v>5</v>
      </c>
      <c r="M19" s="46"/>
      <c r="N19" s="110">
        <f t="shared" ref="N19:S19" si="1">SUM(N16)+N8</f>
        <v>7</v>
      </c>
      <c r="O19" s="111">
        <f t="shared" si="1"/>
        <v>6</v>
      </c>
      <c r="P19" s="112">
        <f t="shared" si="1"/>
        <v>5</v>
      </c>
      <c r="Q19" s="46">
        <f t="shared" si="1"/>
        <v>5</v>
      </c>
      <c r="R19" s="46">
        <f t="shared" si="1"/>
        <v>27</v>
      </c>
      <c r="S19" s="31">
        <f t="shared" si="1"/>
        <v>50</v>
      </c>
      <c r="T19">
        <v>61</v>
      </c>
      <c r="U19">
        <v>59</v>
      </c>
      <c r="X19" s="113">
        <f t="shared" ref="X19:AB19" si="2">SUM(X16)+X8</f>
        <v>8</v>
      </c>
      <c r="Y19" s="114">
        <f t="shared" si="2"/>
        <v>6</v>
      </c>
      <c r="Z19" s="115">
        <f t="shared" si="2"/>
        <v>6</v>
      </c>
      <c r="AA19" s="16">
        <f t="shared" si="2"/>
        <v>6</v>
      </c>
      <c r="AB19" s="16">
        <f t="shared" si="2"/>
        <v>35</v>
      </c>
      <c r="AC19" s="16">
        <f>SUM(AC16)+AC8</f>
        <v>61</v>
      </c>
      <c r="AD19" s="16">
        <f>SUM(AD16)+AD8</f>
        <v>59</v>
      </c>
    </row>
    <row r="20" spans="1:30" x14ac:dyDescent="0.25">
      <c r="A20" s="177" t="s">
        <v>451</v>
      </c>
      <c r="B20" s="181">
        <v>2012</v>
      </c>
      <c r="C20" s="170">
        <f>SUM(N19)</f>
        <v>7</v>
      </c>
      <c r="D20" s="171">
        <f>SUM(O19)</f>
        <v>6</v>
      </c>
      <c r="E20" s="172">
        <f>SUM(P19)</f>
        <v>5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8</v>
      </c>
      <c r="D21" s="174">
        <f>SUM(Y19)</f>
        <v>6</v>
      </c>
      <c r="E21" s="175">
        <f>SUM(Z19)</f>
        <v>6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13</v>
      </c>
      <c r="O23" s="50">
        <v>19</v>
      </c>
      <c r="P23" s="50">
        <v>14</v>
      </c>
      <c r="Q23" s="50">
        <f>SUM(N23:P23)</f>
        <v>46</v>
      </c>
      <c r="R23" s="30"/>
      <c r="S23" s="107"/>
      <c r="V23" s="7" t="s">
        <v>457</v>
      </c>
      <c r="X23" s="26">
        <v>27</v>
      </c>
      <c r="Y23" s="26">
        <v>27</v>
      </c>
      <c r="Z23" s="26">
        <v>12</v>
      </c>
      <c r="AA23" s="26">
        <f>SUM(X23:Z23)</f>
        <v>66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13</v>
      </c>
      <c r="D25" s="162">
        <v>19</v>
      </c>
      <c r="E25" s="162">
        <v>16</v>
      </c>
      <c r="F25" s="162">
        <f>SUM(C25:E25)</f>
        <v>48</v>
      </c>
      <c r="G25" s="30"/>
      <c r="H25" s="162">
        <f>SUM(F25)</f>
        <v>48</v>
      </c>
      <c r="I25" s="50">
        <f>SUM(Q23)</f>
        <v>46</v>
      </c>
      <c r="J25" s="26">
        <f>SUM(AA23)</f>
        <v>66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3"/>
  <dimension ref="A1:AK29"/>
  <sheetViews>
    <sheetView workbookViewId="0">
      <selection activeCell="B10" sqref="B10"/>
    </sheetView>
  </sheetViews>
  <sheetFormatPr defaultRowHeight="15" x14ac:dyDescent="0.25"/>
  <cols>
    <col min="22" max="22" width="9.140625" style="7"/>
    <col min="24" max="24" width="10.7109375" bestFit="1" customWidth="1"/>
    <col min="25" max="25" width="9.85546875" customWidth="1"/>
    <col min="31" max="31" width="9.140625" style="7"/>
  </cols>
  <sheetData>
    <row r="1" spans="1:37" x14ac:dyDescent="0.25">
      <c r="A1" s="90" t="s">
        <v>665</v>
      </c>
      <c r="B1" s="90"/>
      <c r="C1" s="90"/>
      <c r="L1" s="90" t="s">
        <v>549</v>
      </c>
      <c r="M1" s="90"/>
      <c r="N1" s="90"/>
      <c r="V1" s="87" t="s">
        <v>444</v>
      </c>
      <c r="W1" s="63"/>
      <c r="X1" s="63"/>
      <c r="AD1" s="18"/>
      <c r="AE1" s="88" t="s">
        <v>445</v>
      </c>
      <c r="AF1" s="59"/>
      <c r="AG1" s="59"/>
      <c r="AH1" s="18"/>
      <c r="AI1" s="18"/>
      <c r="AJ1" s="18"/>
      <c r="AK1" s="18"/>
    </row>
    <row r="2" spans="1:37" x14ac:dyDescent="0.25">
      <c r="A2" t="s">
        <v>3</v>
      </c>
      <c r="L2" t="s">
        <v>3</v>
      </c>
      <c r="V2" s="7" t="s">
        <v>3</v>
      </c>
      <c r="AD2" s="18"/>
      <c r="AE2" s="77" t="s">
        <v>3</v>
      </c>
      <c r="AF2" s="22"/>
      <c r="AG2" s="22"/>
      <c r="AH2" s="22"/>
      <c r="AI2" s="22"/>
      <c r="AJ2" s="22"/>
      <c r="AK2" s="22"/>
    </row>
    <row r="3" spans="1:37" x14ac:dyDescent="0.25">
      <c r="C3" s="1" t="s">
        <v>1</v>
      </c>
      <c r="D3" s="2"/>
      <c r="E3" s="2"/>
      <c r="F3" s="2"/>
      <c r="G3" s="3"/>
      <c r="H3" s="188">
        <v>2013</v>
      </c>
      <c r="I3" s="66">
        <v>2012</v>
      </c>
      <c r="J3" s="65">
        <v>2011</v>
      </c>
      <c r="K3" s="68">
        <v>2010</v>
      </c>
      <c r="N3" s="1" t="s">
        <v>1</v>
      </c>
      <c r="O3" s="2"/>
      <c r="P3" s="2"/>
      <c r="Q3" s="2"/>
      <c r="R3" s="3"/>
      <c r="S3" s="66">
        <v>2012</v>
      </c>
      <c r="T3" s="65">
        <v>2011</v>
      </c>
      <c r="U3" s="68">
        <v>2010</v>
      </c>
      <c r="X3" s="1" t="s">
        <v>1</v>
      </c>
      <c r="Y3" s="2"/>
      <c r="Z3" s="2"/>
      <c r="AA3" s="2"/>
      <c r="AB3" s="3"/>
      <c r="AC3" s="65">
        <v>2011</v>
      </c>
      <c r="AD3" s="68">
        <v>2010</v>
      </c>
      <c r="AE3" s="77"/>
      <c r="AF3" s="22"/>
      <c r="AG3" s="70" t="s">
        <v>1</v>
      </c>
      <c r="AH3" s="71"/>
      <c r="AI3" s="71"/>
      <c r="AJ3" s="71"/>
      <c r="AK3" s="72"/>
    </row>
    <row r="4" spans="1:37" x14ac:dyDescent="0.25">
      <c r="C4" s="4" t="s">
        <v>7</v>
      </c>
      <c r="D4" s="5" t="s">
        <v>8</v>
      </c>
      <c r="E4" s="5" t="s">
        <v>9</v>
      </c>
      <c r="F4" s="5" t="s">
        <v>10</v>
      </c>
      <c r="G4" s="6" t="s">
        <v>11</v>
      </c>
      <c r="H4" s="27"/>
      <c r="N4" s="4" t="s">
        <v>7</v>
      </c>
      <c r="O4" s="5" t="s">
        <v>8</v>
      </c>
      <c r="P4" s="5" t="s">
        <v>9</v>
      </c>
      <c r="Q4" s="5" t="s">
        <v>10</v>
      </c>
      <c r="R4" s="6" t="s">
        <v>11</v>
      </c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E4" s="77"/>
      <c r="AF4" s="22"/>
      <c r="AG4" s="73" t="s">
        <v>7</v>
      </c>
      <c r="AH4" s="74" t="s">
        <v>8</v>
      </c>
      <c r="AI4" s="74" t="s">
        <v>9</v>
      </c>
      <c r="AJ4" s="74" t="s">
        <v>10</v>
      </c>
      <c r="AK4" s="75" t="s">
        <v>11</v>
      </c>
    </row>
    <row r="5" spans="1:37" x14ac:dyDescent="0.25">
      <c r="A5" s="1" t="s">
        <v>2</v>
      </c>
      <c r="B5" s="3">
        <v>1</v>
      </c>
      <c r="C5" s="56">
        <f>Aseur1AlahKi!C5+Aseur2AlajA!C5+Aseur3JalJa!C5+Aseur4KauKa!C5+Aseur5KauWi!C5+Aseur6KortJV!C5+Aseur7KuortKu!C5+Aseur8LaihLu!C5+Aseur9LapVi!C5+Aseur10PoRa!C5+Aseur11RaJu!C5+Aseur12RasKe!C5+Aseur13RasKu!C5+Aseur14RMH!C5+Aseur15SuJu!C5+Aseur16TeuRi!C5+Aseur17VaaSu!C5+Aseur18VäVi!C5+Aseur19YKV!C5+Aseur20ÄhtU!C5</f>
        <v>4</v>
      </c>
      <c r="D5" s="56">
        <f>Aseur1AlahKi!D5+Aseur2AlajA!D5+Aseur3JalJa!D5+Aseur4KauKa!D5+Aseur5KauWi!D5+Aseur6KortJV!D5+Aseur7KuortKu!D5+Aseur8LaihLu!D5+Aseur9LapVi!D5+Aseur10PoRa!D5+Aseur11RaJu!D5+Aseur12RasKe!D5+Aseur13RasKu!D5+Aseur14RMH!D5+Aseur15SuJu!D5+Aseur16TeuRi!D5+Aseur17VaaSu!D5+Aseur18VäVi!D5+Aseur19YKV!D5+Aseur20ÄhtU!D5</f>
        <v>5</v>
      </c>
      <c r="E5" s="56">
        <f>Aseur1AlahKi!E5+Aseur2AlajA!E5+Aseur3JalJa!E5+Aseur4KauKa!E5+Aseur5KauWi!E5+Aseur6KortJV!E5+Aseur7KuortKu!E5+Aseur8LaihLu!E5+Aseur9LapVi!E5+Aseur10PoRa!E5+Aseur11RaJu!E5+Aseur12RasKe!E5+Aseur13RasKu!E5+Aseur14RMH!E5+Aseur15SuJu!E5+Aseur16TeuRi!E5+Aseur17VaaSu!E5+Aseur18VäVi!E5+Aseur19YKV!E5+Aseur20ÄhtU!E5</f>
        <v>5</v>
      </c>
      <c r="F5" s="11">
        <f>Aseur1AlahKi!F5+Aseur2AlajA!F5+Aseur3JalJa!F5+Aseur4KauKa!F5+Aseur5KauWi!F5+Aseur6KortJV!F5+Aseur7KuortKu!F5+Aseur8LaihLu!F5+Aseur9LapVi!F5+Aseur10PoRa!F5+Aseur11RaJu!F5+Aseur12RasKe!F5+Aseur13RasKu!F5+Aseur14RMH!F5+Aseur15SuJu!F5+Aseur16TeuRi!F5+Aseur17VaaSu!F5+Aseur18VäVi!F5+Aseur19YKV!F5+Aseur20ÄhtU!F5</f>
        <v>2</v>
      </c>
      <c r="G5" s="11">
        <f>Aseur1AlahKi!G5+Aseur2AlajA!G5+Aseur3JalJa!G5+Aseur4KauKa!G5+Aseur5KauWi!G5+Aseur6KortJV!G5+Aseur7KuortKu!G5+Aseur8LaihLu!G5+Aseur9LapVi!G5+Aseur10PoRa!G5+Aseur11RaJu!G5+Aseur12RasKe!G5+Aseur13RasKu!G5+Aseur14RMH!G5+Aseur15SuJu!G5+Aseur16TeuRi!G5+Aseur17VaaSu!G5+Aseur18VäVi!G5+Aseur19YKV!G5+Aseur20ÄhtU!G5</f>
        <v>7</v>
      </c>
      <c r="H5" s="135"/>
      <c r="L5" s="1" t="s">
        <v>2</v>
      </c>
      <c r="M5" s="3">
        <v>1</v>
      </c>
      <c r="N5" s="56">
        <f>Aseur1AlahKi!N5+Aseur2AlajA!N5+Aseur3JalJa!N5+Aseur4KauKa!N5+Aseur5KauWi!N5+Aseur6KortJV!N5+Aseur7KuortKu!N5+Aseur8LaihLu!N5+AseurLappVe!N5+Aseur9LapVi!N5+Aseur10PoRa!N5+Aseur11RaJu!N5+Aseur12RasKe!N5+Aseur13RasKu!N5+Aseur14RMH!N5+Aseur15SuJu!N5+Aseur16TeuRi!N5+Aseur17VaaSu!N5+Aseur18VäVi!N5+Aseur19YKV!N5+Aseur20ÄhtU!N5</f>
        <v>10</v>
      </c>
      <c r="O5" s="56">
        <f>Aseur1AlahKi!O5+Aseur2AlajA!O5+Aseur3JalJa!O5+Aseur4KauKa!O5+Aseur5KauWi!O5+Aseur6KortJV!O5+Aseur7KuortKu!O5+Aseur8LaihLu!O5+AseurLappVe!O5+Aseur9LapVi!O5+Aseur10PoRa!O5+Aseur11RaJu!O5+Aseur12RasKe!O5+Aseur13RasKu!O5+Aseur14RMH!O5+Aseur15SuJu!O5+Aseur16TeuRi!O5+Aseur17VaaSu!O5+Aseur18VäVi!O5+Aseur19YKV!O5+Aseur20ÄhtU!O5</f>
        <v>8</v>
      </c>
      <c r="P5" s="56">
        <f>Aseur1AlahKi!P5+Aseur2AlajA!P5+Aseur3JalJa!P5+Aseur4KauKa!P5+Aseur5KauWi!P5+Aseur6KortJV!P5+Aseur7KuortKu!P5+Aseur8LaihLu!P5+AseurLappVe!P5+Aseur9LapVi!P5+Aseur10PoRa!P5+Aseur11RaJu!P5+Aseur12RasKe!P5+Aseur13RasKu!P5+Aseur14RMH!P5+Aseur15SuJu!P5+Aseur16TeuRi!P5+Aseur17VaaSu!P5+Aseur18VäVi!P5+Aseur19YKV!P5+Aseur20ÄhtU!P5</f>
        <v>4</v>
      </c>
      <c r="Q5" s="11">
        <f>Aseur1AlahKi!Q5+Aseur2AlajA!Q5+Aseur3JalJa!Q5+Aseur4KauKa!Q5+Aseur5KauWi!Q5+Aseur6KortJV!Q5+Aseur7KuortKu!Q5+Aseur8LaihLu!Q5+AseurLappVe!Q5+Aseur9LapVi!Q5+Aseur10PoRa!Q5+Aseur11RaJu!Q5+Aseur12RasKe!Q5+Aseur13RasKu!Q5+Aseur14RMH!Q5+Aseur15SuJu!Q5+Aseur16TeuRi!Q5+Aseur17VaaSu!Q5+Aseur18VäVi!Q5+Aseur19YKV!Q5+Aseur20ÄhtU!Q5</f>
        <v>3</v>
      </c>
      <c r="R5" s="11">
        <f>Aseur1AlahKi!R5+Aseur2AlajA!R5+Aseur3JalJa!R5+Aseur4KauKa!R5+Aseur5KauWi!R5+Aseur6KortJV!R5+Aseur7KuortKu!R5+Aseur8LaihLu!R5+AseurLappVe!R5+Aseur9LapVi!R5+Aseur10PoRa!R5+Aseur11RaJu!R5+Aseur12RasKe!R5+Aseur13RasKu!R5+Aseur14RMH!R5+Aseur15SuJu!R5+Aseur16TeuRi!R5+Aseur17VaaSu!R5+Aseur18VäVi!R5+Aseur19YKV!R5+Aseur20ÄhtU!R5</f>
        <v>6</v>
      </c>
      <c r="V5" s="1" t="s">
        <v>2</v>
      </c>
      <c r="W5" s="3">
        <v>1</v>
      </c>
      <c r="X5" s="53">
        <f>Aseur1AlahKi!X5+Aseur2AlajA!X5+Aseur3JalJa!X5+Aseur5KauWi!X5+Aseur6KortJV!X5+Aseur7KuortKu!X5+Aseur8LaihLu!X5+AseurLappVe!X5+Aseur9LapVi!X5+Aseur10PoRa!X5+Aseur11RaJu!X5+Aseur12RasKe!X5+Aseur13RasKu!X5+Aseur15SuJu!X5+Aseur16TeuRi!X5+Aseur17VaaSu!X5+Aseur19YKV!X5+Aseur20ÄhtU!X5</f>
        <v>5</v>
      </c>
      <c r="Y5" s="53">
        <f>Aseur1AlahKi!Y5+Aseur2AlajA!Y5+Aseur3JalJa!Y5+Aseur5KauWi!Y5+Aseur6KortJV!Y5+Aseur7KuortKu!Y5+Aseur8LaihLu!Y5+AseurLappVe!Y5+Aseur9LapVi!Y5+Aseur10PoRa!Y5+Aseur11RaJu!Y5+Aseur12RasKe!Y5+Aseur13RasKu!Y5+Aseur15SuJu!Y5+Aseur16TeuRi!Y5+Aseur17VaaSu!Y5+Aseur19YKV!Y5+Aseur20ÄhtU!Y5</f>
        <v>7</v>
      </c>
      <c r="Z5" s="53">
        <f>Aseur1AlahKi!Z5+Aseur2AlajA!Z5+Aseur3JalJa!Z5+Aseur5KauWi!Z5+Aseur6KortJV!Z5+Aseur7KuortKu!Z5+Aseur8LaihLu!Z5+AseurLappVe!Z5+Aseur9LapVi!Z5+Aseur10PoRa!Z5+Aseur11RaJu!Z5+Aseur12RasKe!Z5+Aseur13RasKu!Z5+Aseur15SuJu!Z5+Aseur16TeuRi!Z5+Aseur17VaaSu!Z5+Aseur19YKV!Z5+Aseur20ÄhtU!Z5</f>
        <v>1</v>
      </c>
      <c r="AA5" s="11">
        <f>Aseur1AlahKi!AA5+Aseur2AlajA!AA5+Aseur3JalJa!AA5+Aseur5KauWi!AA5+Aseur6KortJV!AA5+Aseur7KuortKu!AA5+Aseur8LaihLu!AA5+AseurLappVe!AA5+Aseur9LapVi!AA5+Aseur10PoRa!AA5+Aseur11RaJu!AA5+Aseur12RasKe!AA5+Aseur13RasKu!AA5+Aseur15SuJu!AA5+Aseur16TeuRi!AA5+Aseur17VaaSu!AA5+Aseur19YKV!AA5+Aseur20ÄhtU!AA5</f>
        <v>1</v>
      </c>
      <c r="AB5" s="11">
        <f>Aseur1AlahKi!AB5+Aseur2AlajA!AB5+Aseur3JalJa!AB5+Aseur5KauWi!AB5+Aseur6KortJV!AB5+Aseur7KuortKu!AB5+Aseur8LaihLu!AB5+AseurLappVe!AB5+Aseur9LapVi!AB5+Aseur10PoRa!AB5+Aseur11RaJu!AB5+Aseur12RasKe!AB5+Aseur13RasKu!AB5+Aseur15SuJu!AB5+Aseur16TeuRi!AB5+Aseur17VaaSu!AB5+Aseur19YKV!AB5+Aseur20ÄhtU!AB5</f>
        <v>4</v>
      </c>
      <c r="AE5" s="70" t="s">
        <v>2</v>
      </c>
      <c r="AF5" s="72">
        <v>1</v>
      </c>
      <c r="AG5" s="76">
        <v>7</v>
      </c>
      <c r="AH5" s="76">
        <v>4</v>
      </c>
      <c r="AI5" s="76">
        <v>0</v>
      </c>
      <c r="AJ5" s="22">
        <v>0</v>
      </c>
      <c r="AK5" s="22">
        <v>5</v>
      </c>
    </row>
    <row r="6" spans="1:37" x14ac:dyDescent="0.25">
      <c r="A6" s="7"/>
      <c r="B6" s="8">
        <v>2</v>
      </c>
      <c r="C6" s="56">
        <f>Aseur1AlahKi!C6+Aseur2AlajA!C6+Aseur3JalJa!C6+Aseur4KauKa!C6+Aseur5KauWi!C6+Aseur6KortJV!C6+Aseur7KuortKu!C6+Aseur8LaihLu!C6+Aseur9LapVi!C6+Aseur10PoRa!C6+Aseur11RaJu!C6+Aseur12RasKe!C6+Aseur13RasKu!C6+Aseur14RMH!C6+Aseur15SuJu!C6+Aseur16TeuRi!C6+Aseur17VaaSu!C6+Aseur18VäVi!C6+Aseur19YKV!C6+Aseur20ÄhtU!C6</f>
        <v>12</v>
      </c>
      <c r="D6" s="56">
        <f>Aseur1AlahKi!D6+Aseur2AlajA!D6+Aseur3JalJa!D6+Aseur4KauKa!D6+Aseur5KauWi!D6+Aseur6KortJV!D6+Aseur7KuortKu!D6+Aseur8LaihLu!D6+Aseur9LapVi!D6+Aseur10PoRa!D6+Aseur11RaJu!D6+Aseur12RasKe!D6+Aseur13RasKu!D6+Aseur14RMH!D6+Aseur15SuJu!D6+Aseur16TeuRi!D6+Aseur17VaaSu!D6+Aseur18VäVi!D6+Aseur19YKV!D6+Aseur20ÄhtU!D6</f>
        <v>6</v>
      </c>
      <c r="E6" s="56">
        <f>Aseur1AlahKi!E6+Aseur2AlajA!E6+Aseur3JalJa!E6+Aseur4KauKa!E6+Aseur5KauWi!E6+Aseur6KortJV!E6+Aseur7KuortKu!E6+Aseur8LaihLu!E6+Aseur9LapVi!E6+Aseur10PoRa!E6+Aseur11RaJu!E6+Aseur12RasKe!E6+Aseur13RasKu!E6+Aseur14RMH!E6+Aseur15SuJu!E6+Aseur16TeuRi!E6+Aseur17VaaSu!E6+Aseur18VäVi!E6+Aseur19YKV!E6+Aseur20ÄhtU!E6</f>
        <v>3</v>
      </c>
      <c r="F6" s="11">
        <f>Aseur1AlahKi!F6+Aseur2AlajA!F6+Aseur3JalJa!F6+Aseur4KauKa!F6+Aseur5KauWi!F6+Aseur6KortJV!F6+Aseur7KuortKu!F6+Aseur8LaihLu!F6+Aseur9LapVi!F6+Aseur10PoRa!F6+Aseur11RaJu!F6+Aseur12RasKe!F6+Aseur13RasKu!F6+Aseur14RMH!F6+Aseur15SuJu!F6+Aseur16TeuRi!F6+Aseur17VaaSu!F6+Aseur18VäVi!F6+Aseur19YKV!F6+Aseur20ÄhtU!F6</f>
        <v>0</v>
      </c>
      <c r="G6" s="11">
        <f>Aseur1AlahKi!G6+Aseur2AlajA!G6+Aseur3JalJa!G6+Aseur4KauKa!G6+Aseur5KauWi!G6+Aseur6KortJV!G6+Aseur7KuortKu!G6+Aseur8LaihLu!G6+Aseur9LapVi!G6+Aseur10PoRa!G6+Aseur11RaJu!G6+Aseur12RasKe!G6+Aseur13RasKu!G6+Aseur14RMH!G6+Aseur15SuJu!G6+Aseur16TeuRi!G6+Aseur17VaaSu!G6+Aseur18VäVi!G6+Aseur19YKV!G6+Aseur20ÄhtU!G6</f>
        <v>17</v>
      </c>
      <c r="H6" s="135"/>
      <c r="L6" s="7"/>
      <c r="M6" s="8">
        <v>2</v>
      </c>
      <c r="N6" s="56">
        <f>Aseur1AlahKi!N6+Aseur2AlajA!N6+Aseur3JalJa!N6+Aseur4KauKa!N6+Aseur5KauWi!N6+Aseur6KortJV!N6+Aseur7KuortKu!N6+Aseur8LaihLu!N6+AseurLappVe!N6+Aseur9LapVi!N6+Aseur10PoRa!N6+Aseur11RaJu!N6+Aseur12RasKe!N6+Aseur13RasKu!N6+Aseur14RMH!N6+Aseur15SuJu!N6+Aseur16TeuRi!N6+Aseur17VaaSu!N6+Aseur18VäVi!N6+Aseur19YKV!N6+Aseur20ÄhtU!N6</f>
        <v>4</v>
      </c>
      <c r="O6" s="56">
        <f>Aseur1AlahKi!O6+Aseur2AlajA!O6+Aseur3JalJa!O6+Aseur4KauKa!O6+Aseur5KauWi!O6+Aseur6KortJV!O6+Aseur7KuortKu!O6+Aseur8LaihLu!O6+AseurLappVe!O6+Aseur9LapVi!O6+Aseur10PoRa!O6+Aseur11RaJu!O6+Aseur12RasKe!O6+Aseur13RasKu!O6+Aseur14RMH!O6+Aseur15SuJu!O6+Aseur16TeuRi!O6+Aseur17VaaSu!O6+Aseur18VäVi!O6+Aseur19YKV!O6+Aseur20ÄhtU!O6</f>
        <v>7</v>
      </c>
      <c r="P6" s="56">
        <f>Aseur1AlahKi!P6+Aseur2AlajA!P6+Aseur3JalJa!P6+Aseur4KauKa!P6+Aseur5KauWi!P6+Aseur6KortJV!P6+Aseur7KuortKu!P6+Aseur8LaihLu!P6+AseurLappVe!P6+Aseur9LapVi!P6+Aseur10PoRa!P6+Aseur11RaJu!P6+Aseur12RasKe!P6+Aseur13RasKu!P6+Aseur14RMH!P6+Aseur15SuJu!P6+Aseur16TeuRi!P6+Aseur17VaaSu!P6+Aseur18VäVi!P6+Aseur19YKV!P6+Aseur20ÄhtU!P6</f>
        <v>6</v>
      </c>
      <c r="Q6" s="11">
        <f>Aseur1AlahKi!Q6+Aseur2AlajA!Q6+Aseur3JalJa!Q6+Aseur4KauKa!Q6+Aseur5KauWi!Q6+Aseur6KortJV!Q6+Aseur7KuortKu!Q6+Aseur8LaihLu!Q6+AseurLappVe!Q6+Aseur9LapVi!Q6+Aseur10PoRa!Q6+Aseur11RaJu!Q6+Aseur12RasKe!Q6+Aseur13RasKu!Q6+Aseur14RMH!Q6+Aseur15SuJu!Q6+Aseur16TeuRi!Q6+Aseur17VaaSu!Q6+Aseur18VäVi!Q6+Aseur19YKV!Q6+Aseur20ÄhtU!Q6</f>
        <v>1</v>
      </c>
      <c r="R6" s="11">
        <f>Aseur1AlahKi!R6+Aseur2AlajA!R6+Aseur3JalJa!R6+Aseur4KauKa!R6+Aseur5KauWi!R6+Aseur6KortJV!R6+Aseur7KuortKu!R6+Aseur8LaihLu!R6+AseurLappVe!R6+Aseur9LapVi!R6+Aseur10PoRa!R6+Aseur11RaJu!R6+Aseur12RasKe!R6+Aseur13RasKu!R6+Aseur14RMH!R6+Aseur15SuJu!R6+Aseur16TeuRi!R6+Aseur17VaaSu!R6+Aseur18VäVi!R6+Aseur19YKV!R6+Aseur20ÄhtU!R6</f>
        <v>16</v>
      </c>
      <c r="W6" s="8">
        <v>2</v>
      </c>
      <c r="X6" s="53">
        <f>Aseur1AlahKi!X6+Aseur2AlajA!X6+Aseur3JalJa!X6+Aseur5KauWi!X6+Aseur6KortJV!X6+Aseur7KuortKu!X6+Aseur8LaihLu!X6+AseurLappVe!X6+Aseur9LapVi!X6+Aseur10PoRa!X6+Aseur11RaJu!X6+Aseur12RasKe!X6+Aseur13RasKu!X6+Aseur15SuJu!X6+Aseur16TeuRi!X6+Aseur17VaaSu!X6+Aseur19YKV!X6+Aseur20ÄhtU!X6</f>
        <v>11</v>
      </c>
      <c r="Y6" s="53">
        <f>Aseur1AlahKi!Y6+Aseur2AlajA!Y6+Aseur3JalJa!Y6+Aseur5KauWi!Y6+Aseur6KortJV!Y6+Aseur7KuortKu!Y6+Aseur8LaihLu!Y6+AseurLappVe!Y6+Aseur9LapVi!Y6+Aseur10PoRa!Y6+Aseur11RaJu!Y6+Aseur12RasKe!Y6+Aseur13RasKu!Y6+Aseur15SuJu!Y6+Aseur16TeuRi!Y6+Aseur17VaaSu!Y6+Aseur19YKV!Y6+Aseur20ÄhtU!Y6</f>
        <v>4</v>
      </c>
      <c r="Z6" s="53">
        <f>Aseur1AlahKi!Z6+Aseur2AlajA!Z6+Aseur3JalJa!Z6+Aseur5KauWi!Z6+Aseur6KortJV!Z6+Aseur7KuortKu!Z6+Aseur8LaihLu!Z6+AseurLappVe!Z6+Aseur9LapVi!Z6+Aseur10PoRa!Z6+Aseur11RaJu!Z6+Aseur12RasKe!Z6+Aseur13RasKu!Z6+Aseur15SuJu!Z6+Aseur16TeuRi!Z6+Aseur17VaaSu!Z6+Aseur19YKV!Z6+Aseur20ÄhtU!Z6</f>
        <v>6</v>
      </c>
      <c r="AA6" s="11">
        <f>Aseur1AlahKi!AA6+Aseur2AlajA!AA6+Aseur3JalJa!AA6+Aseur5KauWi!AA6+Aseur6KortJV!AA6+Aseur7KuortKu!AA6+Aseur8LaihLu!AA6+AseurLappVe!AA6+Aseur9LapVi!AA6+Aseur10PoRa!AA6+Aseur11RaJu!AA6+Aseur12RasKe!AA6+Aseur13RasKu!AA6+Aseur15SuJu!AA6+Aseur16TeuRi!AA6+Aseur17VaaSu!AA6+Aseur19YKV!AA6+Aseur20ÄhtU!AA6</f>
        <v>3</v>
      </c>
      <c r="AB6" s="11">
        <f>Aseur1AlahKi!AB6+Aseur2AlajA!AB6+Aseur3JalJa!AB6+Aseur5KauWi!AB6+Aseur6KortJV!AB6+Aseur7KuortKu!AB6+Aseur8LaihLu!AB6+AseurLappVe!AB6+Aseur9LapVi!AB6+Aseur10PoRa!AB6+Aseur11RaJu!AB6+Aseur12RasKe!AB6+Aseur13RasKu!AB6+Aseur15SuJu!AB6+Aseur16TeuRi!AB6+Aseur17VaaSu!AB6+Aseur19YKV!AB6+Aseur20ÄhtU!AB6</f>
        <v>19</v>
      </c>
      <c r="AE6" s="77"/>
      <c r="AF6" s="78">
        <v>2</v>
      </c>
      <c r="AG6" s="76">
        <v>13</v>
      </c>
      <c r="AH6" s="76">
        <v>6</v>
      </c>
      <c r="AI6" s="76">
        <v>5</v>
      </c>
      <c r="AJ6" s="22">
        <v>0</v>
      </c>
      <c r="AK6" s="22">
        <v>14</v>
      </c>
    </row>
    <row r="7" spans="1:37" x14ac:dyDescent="0.25">
      <c r="A7" s="9"/>
      <c r="B7" s="10">
        <v>3</v>
      </c>
      <c r="C7" s="56">
        <f>Aseur1AlahKi!C7+Aseur2AlajA!C7+Aseur3JalJa!C7+Aseur4KauKa!C7+Aseur5KauWi!C7+Aseur6KortJV!C7+Aseur7KuortKu!C7+Aseur8LaihLu!C7+Aseur9LapVi!C7+Aseur10PoRa!C7+Aseur11RaJu!C7+Aseur12RasKe!C7+Aseur13RasKu!C7+Aseur14RMH!C7+Aseur15SuJu!C7+Aseur16TeuRi!C7+Aseur17VaaSu!C7+Aseur18VäVi!C7+Aseur19YKV!C7+Aseur20ÄhtU!C7</f>
        <v>8</v>
      </c>
      <c r="D7" s="56">
        <f>Aseur1AlahKi!D7+Aseur2AlajA!D7+Aseur3JalJa!D7+Aseur4KauKa!D7+Aseur5KauWi!D7+Aseur6KortJV!D7+Aseur7KuortKu!D7+Aseur8LaihLu!D7+Aseur9LapVi!D7+Aseur10PoRa!D7+Aseur11RaJu!D7+Aseur12RasKe!D7+Aseur13RasKu!D7+Aseur14RMH!D7+Aseur15SuJu!D7+Aseur16TeuRi!D7+Aseur17VaaSu!D7+Aseur18VäVi!D7+Aseur19YKV!D7+Aseur20ÄhtU!D7</f>
        <v>11</v>
      </c>
      <c r="E7" s="56">
        <f>Aseur1AlahKi!E7+Aseur2AlajA!E7+Aseur3JalJa!E7+Aseur4KauKa!E7+Aseur5KauWi!E7+Aseur6KortJV!E7+Aseur7KuortKu!E7+Aseur8LaihLu!E7+Aseur9LapVi!E7+Aseur10PoRa!E7+Aseur11RaJu!E7+Aseur12RasKe!E7+Aseur13RasKu!E7+Aseur14RMH!E7+Aseur15SuJu!E7+Aseur16TeuRi!E7+Aseur17VaaSu!E7+Aseur18VäVi!E7+Aseur19YKV!E7+Aseur20ÄhtU!E7</f>
        <v>10</v>
      </c>
      <c r="F7" s="11">
        <f>Aseur1AlahKi!F7+Aseur2AlajA!F7+Aseur3JalJa!F7+Aseur4KauKa!F7+Aseur5KauWi!F7+Aseur6KortJV!F7+Aseur7KuortKu!F7+Aseur8LaihLu!F7+Aseur9LapVi!F7+Aseur10PoRa!F7+Aseur11RaJu!F7+Aseur12RasKe!F7+Aseur13RasKu!F7+Aseur14RMH!F7+Aseur15SuJu!F7+Aseur16TeuRi!F7+Aseur17VaaSu!F7+Aseur18VäVi!F7+Aseur19YKV!F7+Aseur20ÄhtU!F7</f>
        <v>2</v>
      </c>
      <c r="G7" s="11">
        <f>Aseur1AlahKi!G7+Aseur2AlajA!G7+Aseur3JalJa!G7+Aseur4KauKa!G7+Aseur5KauWi!G7+Aseur6KortJV!G7+Aseur7KuortKu!G7+Aseur8LaihLu!G7+Aseur9LapVi!G7+Aseur10PoRa!G7+Aseur11RaJu!G7+Aseur12RasKe!G7+Aseur13RasKu!G7+Aseur14RMH!G7+Aseur15SuJu!G7+Aseur16TeuRi!G7+Aseur17VaaSu!G7+Aseur18VäVi!G7+Aseur19YKV!G7+Aseur20ÄhtU!G7</f>
        <v>12</v>
      </c>
      <c r="H7" s="135"/>
      <c r="L7" s="9"/>
      <c r="M7" s="10">
        <v>3</v>
      </c>
      <c r="N7" s="56">
        <f>Aseur1AlahKi!N7+Aseur2AlajA!N7+Aseur3JalJa!N7+Aseur4KauKa!N7+Aseur5KauWi!N7+Aseur6KortJV!N7+Aseur7KuortKu!N7+Aseur8LaihLu!N7+AseurLappVe!N7+Aseur9LapVi!N7+Aseur10PoRa!N7+Aseur11RaJu!N7+Aseur12RasKe!N7+Aseur13RasKu!N7+Aseur14RMH!N7+Aseur15SuJu!N7+Aseur16TeuRi!N7+Aseur17VaaSu!N7+Aseur18VäVi!N7+Aseur19YKV!N7+Aseur20ÄhtU!N7</f>
        <v>12</v>
      </c>
      <c r="O7" s="56">
        <f>Aseur1AlahKi!O7+Aseur2AlajA!O7+Aseur3JalJa!O7+Aseur4KauKa!O7+Aseur5KauWi!O7+Aseur6KortJV!O7+Aseur7KuortKu!O7+Aseur8LaihLu!O7+AseurLappVe!O7+Aseur9LapVi!O7+Aseur10PoRa!O7+Aseur11RaJu!O7+Aseur12RasKe!O7+Aseur13RasKu!O7+Aseur14RMH!O7+Aseur15SuJu!O7+Aseur16TeuRi!O7+Aseur17VaaSu!O7+Aseur18VäVi!O7+Aseur19YKV!O7+Aseur20ÄhtU!O7</f>
        <v>13</v>
      </c>
      <c r="P7" s="56">
        <f>Aseur1AlahKi!P7+Aseur2AlajA!P7+Aseur3JalJa!P7+Aseur4KauKa!P7+Aseur5KauWi!P7+Aseur6KortJV!P7+Aseur7KuortKu!P7+Aseur8LaihLu!P7+AseurLappVe!P7+Aseur9LapVi!P7+Aseur10PoRa!P7+Aseur11RaJu!P7+Aseur12RasKe!P7+Aseur13RasKu!P7+Aseur14RMH!P7+Aseur15SuJu!P7+Aseur16TeuRi!P7+Aseur17VaaSu!P7+Aseur18VäVi!P7+Aseur19YKV!P7+Aseur20ÄhtU!P7</f>
        <v>1</v>
      </c>
      <c r="Q7" s="11">
        <f>Aseur1AlahKi!Q7+Aseur2AlajA!Q7+Aseur3JalJa!Q7+Aseur4KauKa!Q7+Aseur5KauWi!Q7+Aseur6KortJV!Q7+Aseur7KuortKu!Q7+Aseur8LaihLu!Q7+AseurLappVe!Q7+Aseur9LapVi!Q7+Aseur10PoRa!Q7+Aseur11RaJu!Q7+Aseur12RasKe!Q7+Aseur13RasKu!Q7+Aseur14RMH!Q7+Aseur15SuJu!Q7+Aseur16TeuRi!Q7+Aseur17VaaSu!Q7+Aseur18VäVi!Q7+Aseur19YKV!Q7+Aseur20ÄhtU!Q7</f>
        <v>4</v>
      </c>
      <c r="R7" s="11">
        <f>Aseur1AlahKi!R7+Aseur2AlajA!R7+Aseur3JalJa!R7+Aseur4KauKa!R7+Aseur5KauWi!R7+Aseur6KortJV!R7+Aseur7KuortKu!R7+Aseur8LaihLu!R7+AseurLappVe!R7+Aseur9LapVi!R7+Aseur10PoRa!R7+Aseur11RaJu!R7+Aseur12RasKe!R7+Aseur13RasKu!R7+Aseur14RMH!R7+Aseur15SuJu!R7+Aseur16TeuRi!R7+Aseur17VaaSu!R7+Aseur18VäVi!R7+Aseur19YKV!R7+Aseur20ÄhtU!R7</f>
        <v>13</v>
      </c>
      <c r="V7" s="9"/>
      <c r="W7" s="10">
        <v>3</v>
      </c>
      <c r="X7" s="53">
        <f>Aseur1AlahKi!X7+Aseur2AlajA!X7+Aseur3JalJa!X7+Aseur5KauWi!X7+Aseur6KortJV!X7+Aseur7KuortKu!X7+Aseur8LaihLu!X7+AseurLappVe!X7+Aseur9LapVi!X7+Aseur10PoRa!X7+Aseur11RaJu!X7+Aseur12RasKe!X7+Aseur13RasKu!X7+Aseur15SuJu!X7+Aseur16TeuRi!X7+Aseur17VaaSu!X7+Aseur19YKV!X7+Aseur20ÄhtU!X7</f>
        <v>10</v>
      </c>
      <c r="Y7" s="53">
        <f>Aseur1AlahKi!Y7+Aseur2AlajA!Y7+Aseur3JalJa!Y7+Aseur5KauWi!Y7+Aseur6KortJV!Y7+Aseur7KuortKu!Y7+Aseur8LaihLu!Y7+AseurLappVe!Y7+Aseur9LapVi!Y7+Aseur10PoRa!Y7+Aseur11RaJu!Y7+Aseur12RasKe!Y7+Aseur13RasKu!Y7+Aseur15SuJu!Y7+Aseur16TeuRi!Y7+Aseur17VaaSu!Y7+Aseur19YKV!Y7+Aseur20ÄhtU!Y7</f>
        <v>8</v>
      </c>
      <c r="Z7" s="53">
        <f>Aseur1AlahKi!Z7+Aseur2AlajA!Z7+Aseur3JalJa!Z7+Aseur5KauWi!Z7+Aseur6KortJV!Z7+Aseur7KuortKu!Z7+Aseur8LaihLu!Z7+AseurLappVe!Z7+Aseur9LapVi!Z7+Aseur10PoRa!Z7+Aseur11RaJu!Z7+Aseur12RasKe!Z7+Aseur13RasKu!Z7+Aseur15SuJu!Z7+Aseur16TeuRi!Z7+Aseur17VaaSu!Z7+Aseur19YKV!Z7+Aseur20ÄhtU!Z7</f>
        <v>3</v>
      </c>
      <c r="AA7" s="11">
        <f>Aseur1AlahKi!AA7+Aseur2AlajA!AA7+Aseur3JalJa!AA7+Aseur5KauWi!AA7+Aseur6KortJV!AA7+Aseur7KuortKu!AA7+Aseur8LaihLu!AA7+AseurLappVe!AA7+Aseur9LapVi!AA7+Aseur10PoRa!AA7+Aseur11RaJu!AA7+Aseur12RasKe!AA7+Aseur13RasKu!AA7+Aseur15SuJu!AA7+Aseur16TeuRi!AA7+Aseur17VaaSu!AA7+Aseur19YKV!AA7+Aseur20ÄhtU!AA7</f>
        <v>2</v>
      </c>
      <c r="AB7" s="11">
        <f>Aseur1AlahKi!AB7+Aseur2AlajA!AB7+Aseur3JalJa!AB7+Aseur5KauWi!AB7+Aseur6KortJV!AB7+Aseur7KuortKu!AB7+Aseur8LaihLu!AB7+AseurLappVe!AB7+Aseur9LapVi!AB7+Aseur10PoRa!AB7+Aseur11RaJu!AB7+Aseur12RasKe!AB7+Aseur13RasKu!AB7+Aseur15SuJu!AB7+Aseur16TeuRi!AB7+Aseur17VaaSu!AB7+Aseur19YKV!AB7+Aseur20ÄhtU!AB7</f>
        <v>15</v>
      </c>
      <c r="AE7" s="79"/>
      <c r="AF7" s="80">
        <v>3</v>
      </c>
      <c r="AG7" s="76">
        <v>13</v>
      </c>
      <c r="AH7" s="76">
        <v>5</v>
      </c>
      <c r="AI7" s="76">
        <v>12</v>
      </c>
      <c r="AJ7" s="22">
        <v>1</v>
      </c>
      <c r="AK7" s="22">
        <v>27</v>
      </c>
    </row>
    <row r="8" spans="1:37" x14ac:dyDescent="0.25">
      <c r="A8" t="s">
        <v>5</v>
      </c>
      <c r="C8" s="57">
        <f>SUM(C5:C7)</f>
        <v>24</v>
      </c>
      <c r="D8" s="58">
        <f>SUM(D5:D7)</f>
        <v>22</v>
      </c>
      <c r="E8" s="58">
        <f>SUM(E5:E7)</f>
        <v>18</v>
      </c>
      <c r="F8" s="14">
        <f>SUM(F5:F7)</f>
        <v>4</v>
      </c>
      <c r="G8" s="15">
        <f>SUM(G5:G7)</f>
        <v>36</v>
      </c>
      <c r="H8" s="189">
        <f>SUM(C8:G8)</f>
        <v>104</v>
      </c>
      <c r="I8" s="67">
        <f>SUM(S8)</f>
        <v>108</v>
      </c>
      <c r="J8" s="65">
        <f>SUM(T8)</f>
        <v>99</v>
      </c>
      <c r="K8" s="68">
        <f>SUM(U8)</f>
        <v>112</v>
      </c>
      <c r="L8" t="s">
        <v>5</v>
      </c>
      <c r="N8" s="57">
        <f>SUM(N5:N7)</f>
        <v>26</v>
      </c>
      <c r="O8" s="58">
        <f>SUM(O5:O7)</f>
        <v>28</v>
      </c>
      <c r="P8" s="58">
        <f>SUM(P5:P7)</f>
        <v>11</v>
      </c>
      <c r="Q8" s="14">
        <f>SUM(Q5:Q7)</f>
        <v>8</v>
      </c>
      <c r="R8" s="15">
        <f>SUM(R5:R7)</f>
        <v>35</v>
      </c>
      <c r="S8" s="67">
        <f>SUM(N8:R8)</f>
        <v>108</v>
      </c>
      <c r="T8" s="65">
        <v>99</v>
      </c>
      <c r="U8" s="68">
        <v>112</v>
      </c>
      <c r="V8" s="7" t="s">
        <v>5</v>
      </c>
      <c r="X8" s="54">
        <f>SUM(X5:X7)</f>
        <v>26</v>
      </c>
      <c r="Y8" s="55">
        <f>SUM(Y5:Y7)</f>
        <v>19</v>
      </c>
      <c r="Z8" s="55">
        <f>SUM(Z5:Z7)</f>
        <v>10</v>
      </c>
      <c r="AA8" s="14">
        <f>SUM(AA5:AA7)</f>
        <v>6</v>
      </c>
      <c r="AB8" s="15">
        <f>SUM(AB5:AB7)</f>
        <v>38</v>
      </c>
      <c r="AC8" s="65">
        <f>SUM(X8:AB8)</f>
        <v>99</v>
      </c>
      <c r="AD8" s="68">
        <f>SUM(AG8:AK8)</f>
        <v>112</v>
      </c>
      <c r="AE8" s="77"/>
      <c r="AF8" s="22" t="s">
        <v>5</v>
      </c>
      <c r="AG8" s="81">
        <f>SUM(AG5:AG7)</f>
        <v>33</v>
      </c>
      <c r="AH8" s="82">
        <f>SUM(AH5:AH7)</f>
        <v>15</v>
      </c>
      <c r="AI8" s="82">
        <f>SUM(AI5:AI7)</f>
        <v>17</v>
      </c>
      <c r="AJ8" s="83">
        <f>SUM(AJ5:AJ7)</f>
        <v>1</v>
      </c>
      <c r="AK8" s="84">
        <f>SUM(AK5:AK7)</f>
        <v>46</v>
      </c>
    </row>
    <row r="9" spans="1:37" x14ac:dyDescent="0.25">
      <c r="I9" t="s">
        <v>533</v>
      </c>
      <c r="S9" t="s">
        <v>189</v>
      </c>
      <c r="AC9" t="s">
        <v>189</v>
      </c>
      <c r="AE9" s="77"/>
      <c r="AF9" s="22"/>
      <c r="AG9" s="22"/>
      <c r="AH9" s="22"/>
      <c r="AI9" s="22"/>
      <c r="AJ9" s="22"/>
      <c r="AK9" s="22"/>
    </row>
    <row r="10" spans="1:37" x14ac:dyDescent="0.25">
      <c r="A10" t="s">
        <v>4</v>
      </c>
      <c r="L10" t="s">
        <v>4</v>
      </c>
      <c r="V10" s="7" t="s">
        <v>4</v>
      </c>
      <c r="AE10" s="77" t="s">
        <v>4</v>
      </c>
      <c r="AF10" s="22"/>
      <c r="AG10" s="22"/>
      <c r="AH10" s="22"/>
      <c r="AI10" s="22"/>
      <c r="AJ10" s="22"/>
      <c r="AK10" s="22"/>
    </row>
    <row r="11" spans="1:37" x14ac:dyDescent="0.25">
      <c r="C11" s="1" t="s">
        <v>1</v>
      </c>
      <c r="D11" s="2"/>
      <c r="E11" s="2"/>
      <c r="F11" s="2"/>
      <c r="G11" s="3"/>
      <c r="H11" s="135"/>
      <c r="N11" s="1" t="s">
        <v>1</v>
      </c>
      <c r="O11" s="2"/>
      <c r="P11" s="2"/>
      <c r="Q11" s="2"/>
      <c r="R11" s="3"/>
      <c r="X11" s="1" t="s">
        <v>1</v>
      </c>
      <c r="Y11" s="2"/>
      <c r="Z11" s="2"/>
      <c r="AA11" s="2"/>
      <c r="AB11" s="3"/>
      <c r="AE11" s="77"/>
      <c r="AF11" s="22"/>
      <c r="AG11" s="70" t="s">
        <v>1</v>
      </c>
      <c r="AH11" s="71"/>
      <c r="AI11" s="71"/>
      <c r="AJ11" s="71"/>
      <c r="AK11" s="72"/>
    </row>
    <row r="12" spans="1:37" x14ac:dyDescent="0.25">
      <c r="C12" s="4" t="s">
        <v>7</v>
      </c>
      <c r="D12" s="5" t="s">
        <v>8</v>
      </c>
      <c r="E12" s="5" t="s">
        <v>9</v>
      </c>
      <c r="F12" s="5" t="s">
        <v>10</v>
      </c>
      <c r="G12" s="6" t="s">
        <v>12</v>
      </c>
      <c r="H12" s="27"/>
      <c r="N12" s="4" t="s">
        <v>7</v>
      </c>
      <c r="O12" s="5" t="s">
        <v>8</v>
      </c>
      <c r="P12" s="5" t="s">
        <v>9</v>
      </c>
      <c r="Q12" s="5" t="s">
        <v>10</v>
      </c>
      <c r="R12" s="6" t="s">
        <v>12</v>
      </c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E12" s="77"/>
      <c r="AF12" s="22"/>
      <c r="AG12" s="73" t="s">
        <v>7</v>
      </c>
      <c r="AH12" s="74" t="s">
        <v>8</v>
      </c>
      <c r="AI12" s="74" t="s">
        <v>9</v>
      </c>
      <c r="AJ12" s="74" t="s">
        <v>10</v>
      </c>
      <c r="AK12" s="75" t="s">
        <v>12</v>
      </c>
    </row>
    <row r="13" spans="1:37" x14ac:dyDescent="0.25">
      <c r="A13" s="1" t="s">
        <v>2</v>
      </c>
      <c r="B13" s="3">
        <v>1</v>
      </c>
      <c r="C13" s="56">
        <f>Aseur1AlahKi!C13+Aseur2AlajA!C13+Aseur3JalJa!C13+Aseur4KauKa!C13+Aseur5KauWi!C13+Aseur6KortJV!C13+Aseur7KuortKu!C13+Aseur8LaihLu!C13+Aseur9LapVi!C13+Aseur10PoRa!C13+Aseur11RaJu!C13+Aseur12RasKe!C13+Aseur13RasKu!C13+Aseur14RMH!C13+Aseur15SuJu!C13+Aseur16TeuRi!C13+Aseur17VaaSu!C13+Aseur18VäVi!C13+Aseur19YKV!C13+Aseur20ÄhtU!C13</f>
        <v>4</v>
      </c>
      <c r="D13" s="56">
        <f>Aseur1AlahKi!D13+Aseur2AlajA!D13+Aseur3JalJa!D13+Aseur4KauKa!D13+Aseur5KauWi!D13+Aseur6KortJV!D13+Aseur7KuortKu!D13+Aseur8LaihLu!D13+Aseur9LapVi!D13+Aseur10PoRa!D13+Aseur11RaJu!D13+Aseur12RasKe!D13+Aseur13RasKu!D13+Aseur14RMH!D13+Aseur15SuJu!D13+Aseur16TeuRi!D13+Aseur17VaaSu!D13+Aseur18VäVi!D13+Aseur19YKV!D13+Aseur20ÄhtU!D13</f>
        <v>4</v>
      </c>
      <c r="E13" s="56">
        <f>Aseur1AlahKi!E13+Aseur2AlajA!E13+Aseur3JalJa!E13+Aseur4KauKa!E13+Aseur5KauWi!E13+Aseur6KortJV!E13+Aseur7KuortKu!E13+Aseur8LaihLu!E13+Aseur9LapVi!E13+Aseur10PoRa!E13+Aseur11RaJu!E13+Aseur12RasKe!E13+Aseur13RasKu!E13+Aseur14RMH!E13+Aseur15SuJu!E13+Aseur16TeuRi!E13+Aseur17VaaSu!E13+Aseur18VäVi!E13+Aseur19YKV!E13+Aseur20ÄhtU!E13</f>
        <v>0</v>
      </c>
      <c r="F13" s="11">
        <f>Aseur1AlahKi!F13+Aseur2AlajA!F13+Aseur3JalJa!F13+Aseur4KauKa!F13+Aseur5KauWi!F13+Aseur6KortJV!F13+Aseur7KuortKu!F13+Aseur8LaihLu!F13+Aseur9LapVi!F13+Aseur10PoRa!F13+Aseur11RaJu!F13+Aseur12RasKe!F13+Aseur13RasKu!F13+Aseur14RMH!F13+Aseur15SuJu!F13+Aseur16TeuRi!F13+Aseur17VaaSu!F13+Aseur18VäVi!F13+Aseur19YKV!F13+Aseur20ÄhtU!F13</f>
        <v>0</v>
      </c>
      <c r="G13" s="11">
        <f>Aseur1AlahKi!G13+Aseur2AlajA!G13+Aseur3JalJa!G13+Aseur4KauKa!G13+Aseur5KauWi!G13+Aseur6KortJV!G13+Aseur7KuortKu!G13+Aseur8LaihLu!G13+Aseur9LapVi!G13+Aseur10PoRa!G13+Aseur11RaJu!G13+Aseur12RasKe!G13+Aseur13RasKu!G13+Aseur14RMH!G13+Aseur15SuJu!G13+Aseur16TeuRi!G13+Aseur17VaaSu!G13+Aseur18VäVi!G13+Aseur19YKV!G13+Aseur20ÄhtU!G13</f>
        <v>9</v>
      </c>
      <c r="H13" s="135"/>
      <c r="L13" s="1" t="s">
        <v>2</v>
      </c>
      <c r="M13" s="3">
        <v>1</v>
      </c>
      <c r="N13" s="56">
        <f>Aseur1AlahKi!N13+Aseur2AlajA!N13+Aseur3JalJa!N13+Aseur4KauKa!N13+Aseur5KauWi!N13+Aseur6KortJV!N13+Aseur7KuortKu!N13+Aseur8LaihLu!N13+AseurLappVe!N13+Aseur9LapVi!N13+Aseur10PoRa!N13+Aseur11RaJu!N13+Aseur12RasKe!N13+Aseur13RasKu!N13+Aseur14RMH!N13+Aseur15SuJu!N13+Aseur16TeuRi!N13+Aseur17VaaSu!N13+Aseur18VäVi!N13+Aseur19YKV!N13+Aseur20ÄhtU!N13</f>
        <v>7</v>
      </c>
      <c r="O13" s="56">
        <f>Aseur1AlahKi!O13+Aseur2AlajA!O13+Aseur3JalJa!O13+Aseur4KauKa!O13+Aseur5KauWi!O13+Aseur6KortJV!O13+Aseur7KuortKu!O13+Aseur8LaihLu!O13+AseurLappVe!O13+Aseur9LapVi!O13+Aseur10PoRa!O13+Aseur11RaJu!O13+Aseur12RasKe!O13+Aseur13RasKu!O13+Aseur14RMH!O13+Aseur15SuJu!O13+Aseur16TeuRi!O13+Aseur17VaaSu!O13+Aseur18VäVi!O13+Aseur19YKV!O13+Aseur20ÄhtU!O13</f>
        <v>3</v>
      </c>
      <c r="P13" s="56">
        <f>Aseur1AlahKi!P13+Aseur2AlajA!P13+Aseur3JalJa!P13+Aseur4KauKa!P13+Aseur5KauWi!P13+Aseur6KortJV!P13+Aseur7KuortKu!P13+Aseur8LaihLu!P13+AseurLappVe!P13+Aseur9LapVi!P13+Aseur10PoRa!P13+Aseur11RaJu!P13+Aseur12RasKe!P13+Aseur13RasKu!P13+Aseur14RMH!P13+Aseur15SuJu!P13+Aseur16TeuRi!P13+Aseur17VaaSu!P13+Aseur18VäVi!P13+Aseur19YKV!P13+Aseur20ÄhtU!P13</f>
        <v>0</v>
      </c>
      <c r="Q13" s="11">
        <f>Aseur1AlahKi!Q13+Aseur2AlajA!Q13+Aseur3JalJa!Q13+Aseur4KauKa!Q13+Aseur5KauWi!Q13+Aseur6KortJV!Q13+Aseur7KuortKu!Q13+Aseur8LaihLu!Q13+AseurLappVe!Q13+Aseur9LapVi!Q13+Aseur10PoRa!Q13+Aseur11RaJu!Q13+Aseur12RasKe!Q13+Aseur13RasKu!Q13+Aseur14RMH!Q13+Aseur15SuJu!Q13+Aseur16TeuRi!Q13+Aseur17VaaSu!Q13+Aseur18VäVi!Q13+Aseur19YKV!Q13+Aseur20ÄhtU!Q13</f>
        <v>1</v>
      </c>
      <c r="R13" s="11">
        <f>Aseur1AlahKi!R13+Aseur2AlajA!R13+Aseur3JalJa!R13+Aseur4KauKa!R13+Aseur5KauWi!R13+Aseur6KortJV!R13+Aseur7KuortKu!R13+Aseur8LaihLu!R13+AseurLappVe!R13+Aseur9LapVi!R13+Aseur10PoRa!R13+Aseur11RaJu!R13+Aseur12RasKe!R13+Aseur13RasKu!R13+Aseur14RMH!R13+Aseur15SuJu!R13+Aseur16TeuRi!R13+Aseur17VaaSu!R13+Aseur18VäVi!R13+Aseur19YKV!R13+Aseur20ÄhtU!R13</f>
        <v>12</v>
      </c>
      <c r="V13" s="1" t="s">
        <v>2</v>
      </c>
      <c r="W13" s="3">
        <v>1</v>
      </c>
      <c r="X13" s="53">
        <f>Aseur1AlahKi!X13+Aseur2AlajA!X13+Aseur3JalJa!X13+Aseur5KauWi!X13+Aseur6KortJV!X13+Aseur7KuortKu!X13+Aseur8LaihLu!X13+AseurLappVe!X13+Aseur9LapVi!X13+Aseur10PoRa!X13+Aseur11RaJu!X13+Aseur12RasKe!X13+Aseur13RasKu!X13+Aseur15SuJu!X13+Aseur16TeuRi!X13+Aseur17VaaSu!X13+Aseur19YKV!X13+Aseur20ÄhtU!X13</f>
        <v>4</v>
      </c>
      <c r="Y13" s="53">
        <f>Aseur1AlahKi!Y13+Aseur2AlajA!Y13+Aseur3JalJa!Y13+Aseur5KauWi!Y13+Aseur6KortJV!Y13+Aseur7KuortKu!Y13+Aseur8LaihLu!Y13+AseurLappVe!Y13+Aseur9LapVi!Y13+Aseur10PoRa!Y13+Aseur11RaJu!Y13+Aseur12RasKe!Y13+Aseur13RasKu!Y13+Aseur15SuJu!Y13+Aseur16TeuRi!Y13+Aseur17VaaSu!Y13+Aseur19YKV!Y13+Aseur20ÄhtU!Y13</f>
        <v>1</v>
      </c>
      <c r="Z13" s="53">
        <f>Aseur1AlahKi!Z13+Aseur2AlajA!Z13+Aseur3JalJa!Z13+Aseur5KauWi!Z13+Aseur6KortJV!Z13+Aseur7KuortKu!Z13+Aseur8LaihLu!Z13+AseurLappVe!Z13+Aseur9LapVi!Z13+Aseur10PoRa!Z13+Aseur11RaJu!Z13+Aseur12RasKe!Z13+Aseur13RasKu!Z13+Aseur15SuJu!Z13+Aseur16TeuRi!Z13+Aseur17VaaSu!Z13+Aseur19YKV!Z13+Aseur20ÄhtU!Z13</f>
        <v>1</v>
      </c>
      <c r="AA13" s="11">
        <f>Aseur1AlahKi!AA13+Aseur2AlajA!AA13+Aseur3JalJa!AA13+Aseur5KauWi!AA13+Aseur6KortJV!AA13+Aseur7KuortKu!AA13+Aseur8LaihLu!AA13+AseurLappVe!AA13+Aseur9LapVi!AA13+Aseur10PoRa!AA13+Aseur11RaJu!AA13+Aseur12RasKe!AA13+Aseur13RasKu!AA13+Aseur15SuJu!AA13+Aseur16TeuRi!AA13+Aseur17VaaSu!AA13+Aseur19YKV!AA13+Aseur20ÄhtU!AA13</f>
        <v>3</v>
      </c>
      <c r="AB13" s="11">
        <f>Aseur1AlahKi!AB13+Aseur2AlajA!AB13+Aseur3JalJa!AB13+Aseur5KauWi!AB13+Aseur6KortJV!AB13+Aseur7KuortKu!AB13+Aseur8LaihLu!AB13+AseurLappVe!AB13+Aseur9LapVi!AB13+Aseur10PoRa!AB13+Aseur11RaJu!AB13+Aseur12RasKe!AB13+Aseur13RasKu!AB13+Aseur15SuJu!AB13+Aseur16TeuRi!AB13+Aseur17VaaSu!AB13+Aseur19YKV!AB13+Aseur20ÄhtU!AB13</f>
        <v>13</v>
      </c>
      <c r="AE13" s="70" t="s">
        <v>2</v>
      </c>
      <c r="AF13" s="72">
        <v>1</v>
      </c>
      <c r="AG13" s="76">
        <v>3</v>
      </c>
      <c r="AH13" s="76">
        <v>2</v>
      </c>
      <c r="AI13" s="76">
        <v>1</v>
      </c>
      <c r="AJ13" s="22">
        <v>1</v>
      </c>
      <c r="AK13" s="22">
        <v>17</v>
      </c>
    </row>
    <row r="14" spans="1:37" x14ac:dyDescent="0.25">
      <c r="A14" s="7"/>
      <c r="B14" s="8">
        <v>2</v>
      </c>
      <c r="C14" s="56">
        <f>Aseur1AlahKi!C14+Aseur2AlajA!C14+Aseur3JalJa!C14+Aseur4KauKa!C14+Aseur5KauWi!C14+Aseur6KortJV!C14+Aseur7KuortKu!C14+Aseur8LaihLu!C14+Aseur9LapVi!C14+Aseur10PoRa!C14+Aseur11RaJu!C14+Aseur12RasKe!C14+Aseur13RasKu!C14+Aseur14RMH!C14+Aseur15SuJu!C14+Aseur16TeuRi!C14+Aseur17VaaSu!C14+Aseur18VäVi!C14+Aseur19YKV!C14+Aseur20ÄhtU!C14</f>
        <v>12</v>
      </c>
      <c r="D14" s="56">
        <f>Aseur1AlahKi!D14+Aseur2AlajA!D14+Aseur3JalJa!D14+Aseur4KauKa!D14+Aseur5KauWi!D14+Aseur6KortJV!D14+Aseur7KuortKu!D14+Aseur8LaihLu!D14+Aseur9LapVi!D14+Aseur10PoRa!D14+Aseur11RaJu!D14+Aseur12RasKe!D14+Aseur13RasKu!D14+Aseur14RMH!D14+Aseur15SuJu!D14+Aseur16TeuRi!D14+Aseur17VaaSu!D14+Aseur18VäVi!D14+Aseur19YKV!D14+Aseur20ÄhtU!D14</f>
        <v>6</v>
      </c>
      <c r="E14" s="56">
        <f>Aseur1AlahKi!E14+Aseur2AlajA!E14+Aseur3JalJa!E14+Aseur4KauKa!E14+Aseur5KauWi!E14+Aseur6KortJV!E14+Aseur7KuortKu!E14+Aseur8LaihLu!E14+Aseur9LapVi!E14+Aseur10PoRa!E14+Aseur11RaJu!E14+Aseur12RasKe!E14+Aseur13RasKu!E14+Aseur14RMH!E14+Aseur15SuJu!E14+Aseur16TeuRi!E14+Aseur17VaaSu!E14+Aseur18VäVi!E14+Aseur19YKV!E14+Aseur20ÄhtU!E14</f>
        <v>3</v>
      </c>
      <c r="F14" s="11">
        <f>Aseur1AlahKi!F14+Aseur2AlajA!F14+Aseur3JalJa!F14+Aseur4KauKa!F14+Aseur5KauWi!F14+Aseur6KortJV!F14+Aseur7KuortKu!F14+Aseur8LaihLu!F14+Aseur9LapVi!F14+Aseur10PoRa!F14+Aseur11RaJu!F14+Aseur12RasKe!F14+Aseur13RasKu!F14+Aseur14RMH!F14+Aseur15SuJu!F14+Aseur16TeuRi!F14+Aseur17VaaSu!F14+Aseur18VäVi!F14+Aseur19YKV!F14+Aseur20ÄhtU!F14</f>
        <v>3</v>
      </c>
      <c r="G14" s="11">
        <f>Aseur1AlahKi!G14+Aseur2AlajA!G14+Aseur3JalJa!G14+Aseur4KauKa!G14+Aseur5KauWi!G14+Aseur6KortJV!G14+Aseur7KuortKu!G14+Aseur8LaihLu!G14+Aseur9LapVi!G14+Aseur10PoRa!G14+Aseur11RaJu!G14+Aseur12RasKe!G14+Aseur13RasKu!G14+Aseur14RMH!G14+Aseur15SuJu!G14+Aseur16TeuRi!G14+Aseur17VaaSu!G14+Aseur18VäVi!G14+Aseur19YKV!G14+Aseur20ÄhtU!G14</f>
        <v>22</v>
      </c>
      <c r="H14" s="135"/>
      <c r="L14" s="7"/>
      <c r="M14" s="8">
        <v>2</v>
      </c>
      <c r="N14" s="56">
        <f>Aseur1AlahKi!N14+Aseur2AlajA!N14+Aseur3JalJa!N14+Aseur4KauKa!N14+Aseur5KauWi!N14+Aseur6KortJV!N14+Aseur7KuortKu!N14+Aseur8LaihLu!N14+AseurLappVe!N14+Aseur9LapVi!N14+Aseur10PoRa!N14+Aseur11RaJu!N14+Aseur12RasKe!N14+Aseur13RasKu!N14+Aseur14RMH!N14+Aseur15SuJu!N14+Aseur16TeuRi!N14+Aseur17VaaSu!N14+Aseur18VäVi!N14+Aseur19YKV!N14+Aseur20ÄhtU!N14</f>
        <v>12</v>
      </c>
      <c r="O14" s="56">
        <f>Aseur1AlahKi!O14+Aseur2AlajA!O14+Aseur3JalJa!O14+Aseur4KauKa!O14+Aseur5KauWi!O14+Aseur6KortJV!O14+Aseur7KuortKu!O14+Aseur8LaihLu!O14+AseurLappVe!O14+Aseur9LapVi!O14+Aseur10PoRa!O14+Aseur11RaJu!O14+Aseur12RasKe!O14+Aseur13RasKu!O14+Aseur14RMH!O14+Aseur15SuJu!O14+Aseur16TeuRi!O14+Aseur17VaaSu!O14+Aseur18VäVi!O14+Aseur19YKV!O14+Aseur20ÄhtU!O14</f>
        <v>5</v>
      </c>
      <c r="P14" s="56">
        <f>Aseur1AlahKi!P14+Aseur2AlajA!P14+Aseur3JalJa!P14+Aseur4KauKa!P14+Aseur5KauWi!P14+Aseur6KortJV!P14+Aseur7KuortKu!P14+Aseur8LaihLu!P14+AseurLappVe!P14+Aseur9LapVi!P14+Aseur10PoRa!P14+Aseur11RaJu!P14+Aseur12RasKe!P14+Aseur13RasKu!P14+Aseur14RMH!P14+Aseur15SuJu!P14+Aseur16TeuRi!P14+Aseur17VaaSu!P14+Aseur18VäVi!P14+Aseur19YKV!P14+Aseur20ÄhtU!P14</f>
        <v>3</v>
      </c>
      <c r="Q14" s="11">
        <f>Aseur1AlahKi!Q14+Aseur2AlajA!Q14+Aseur3JalJa!Q14+Aseur4KauKa!Q14+Aseur5KauWi!Q14+Aseur6KortJV!Q14+Aseur7KuortKu!Q14+Aseur8LaihLu!Q14+AseurLappVe!Q14+Aseur9LapVi!Q14+Aseur10PoRa!Q14+Aseur11RaJu!Q14+Aseur12RasKe!Q14+Aseur13RasKu!Q14+Aseur14RMH!Q14+Aseur15SuJu!Q14+Aseur16TeuRi!Q14+Aseur17VaaSu!Q14+Aseur18VäVi!Q14+Aseur19YKV!Q14+Aseur20ÄhtU!Q14</f>
        <v>2</v>
      </c>
      <c r="R14" s="11">
        <f>Aseur1AlahKi!R14+Aseur2AlajA!R14+Aseur3JalJa!R14+Aseur4KauKa!R14+Aseur5KauWi!R14+Aseur6KortJV!R14+Aseur7KuortKu!R14+Aseur8LaihLu!R14+AseurLappVe!R14+Aseur9LapVi!R14+Aseur10PoRa!R14+Aseur11RaJu!R14+Aseur12RasKe!R14+Aseur13RasKu!R14+Aseur14RMH!R14+Aseur15SuJu!R14+Aseur16TeuRi!R14+Aseur17VaaSu!R14+Aseur18VäVi!R14+Aseur19YKV!R14+Aseur20ÄhtU!R14</f>
        <v>25</v>
      </c>
      <c r="W14" s="8">
        <v>2</v>
      </c>
      <c r="X14" s="53">
        <f>Aseur1AlahKi!X14+Aseur2AlajA!X14+Aseur3JalJa!X14+Aseur5KauWi!X14+Aseur6KortJV!X14+Aseur7KuortKu!X14+Aseur8LaihLu!X14+AseurLappVe!X14+Aseur9LapVi!X14+Aseur10PoRa!X14+Aseur11RaJu!X14+Aseur12RasKe!X14+Aseur13RasKu!X14+Aseur15SuJu!X14+Aseur16TeuRi!X14+Aseur17VaaSu!X14+Aseur19YKV!X14+Aseur20ÄhtU!X14</f>
        <v>8</v>
      </c>
      <c r="Y14" s="53">
        <f>Aseur1AlahKi!Y14+Aseur2AlajA!Y14+Aseur3JalJa!Y14+Aseur5KauWi!Y14+Aseur6KortJV!Y14+Aseur7KuortKu!Y14+Aseur8LaihLu!Y14+AseurLappVe!Y14+Aseur9LapVi!Y14+Aseur10PoRa!Y14+Aseur11RaJu!Y14+Aseur12RasKe!Y14+Aseur13RasKu!Y14+Aseur15SuJu!Y14+Aseur16TeuRi!Y14+Aseur17VaaSu!Y14+Aseur19YKV!Y14+Aseur20ÄhtU!Y14</f>
        <v>6</v>
      </c>
      <c r="Z14" s="53">
        <f>Aseur1AlahKi!Z14+Aseur2AlajA!Z14+Aseur3JalJa!Z14+Aseur5KauWi!Z14+Aseur6KortJV!Z14+Aseur7KuortKu!Z14+Aseur8LaihLu!Z14+AseurLappVe!Z14+Aseur9LapVi!Z14+Aseur10PoRa!Z14+Aseur11RaJu!Z14+Aseur12RasKe!Z14+Aseur13RasKu!Z14+Aseur15SuJu!Z14+Aseur16TeuRi!Z14+Aseur17VaaSu!Z14+Aseur19YKV!Z14+Aseur20ÄhtU!Z14</f>
        <v>4</v>
      </c>
      <c r="AA14" s="11">
        <f>Aseur1AlahKi!AA14+Aseur2AlajA!AA14+Aseur3JalJa!AA14+Aseur5KauWi!AA14+Aseur6KortJV!AA14+Aseur7KuortKu!AA14+Aseur8LaihLu!AA14+AseurLappVe!AA14+Aseur9LapVi!AA14+Aseur10PoRa!AA14+Aseur11RaJu!AA14+Aseur12RasKe!AA14+Aseur13RasKu!AA14+Aseur15SuJu!AA14+Aseur16TeuRi!AA14+Aseur17VaaSu!AA14+Aseur19YKV!AA14+Aseur20ÄhtU!AA14</f>
        <v>4</v>
      </c>
      <c r="AB14" s="11">
        <f>Aseur1AlahKi!AB14+Aseur2AlajA!AB14+Aseur3JalJa!AB14+Aseur5KauWi!AB14+Aseur6KortJV!AB14+Aseur7KuortKu!AB14+Aseur8LaihLu!AB14+AseurLappVe!AB14+Aseur9LapVi!AB14+Aseur10PoRa!AB14+Aseur11RaJu!AB14+Aseur12RasKe!AB14+Aseur13RasKu!AB14+Aseur15SuJu!AB14+Aseur16TeuRi!AB14+Aseur17VaaSu!AB14+Aseur19YKV!AB14+Aseur20ÄhtU!AB14</f>
        <v>23</v>
      </c>
      <c r="AE14" s="77"/>
      <c r="AF14" s="78">
        <v>2</v>
      </c>
      <c r="AG14" s="76">
        <v>9</v>
      </c>
      <c r="AH14" s="76">
        <v>6</v>
      </c>
      <c r="AI14" s="76">
        <v>3</v>
      </c>
      <c r="AJ14" s="22">
        <v>3</v>
      </c>
      <c r="AK14" s="22">
        <v>31</v>
      </c>
    </row>
    <row r="15" spans="1:37" x14ac:dyDescent="0.25">
      <c r="A15" s="9"/>
      <c r="B15" s="10">
        <v>3</v>
      </c>
      <c r="C15" s="56">
        <f>Aseur1AlahKi!C15+Aseur2AlajA!C15+Aseur3JalJa!C15+Aseur4KauKa!C15+Aseur5KauWi!C15+Aseur6KortJV!C15+Aseur7KuortKu!C15+Aseur8LaihLu!C15+Aseur9LapVi!C15+Aseur10PoRa!C15+Aseur11RaJu!C15+Aseur12RasKe!C15+Aseur13RasKu!C15+Aseur14RMH!C15+Aseur15SuJu!C15+Aseur16TeuRi!C15+Aseur17VaaSu!C15+Aseur18VäVi!C15+Aseur19YKV!C15+Aseur20ÄhtU!C15</f>
        <v>14</v>
      </c>
      <c r="D15" s="56">
        <f>Aseur1AlahKi!D15+Aseur2AlajA!D15+Aseur3JalJa!D15+Aseur4KauKa!D15+Aseur5KauWi!D15+Aseur6KortJV!D15+Aseur7KuortKu!D15+Aseur8LaihLu!D15+Aseur9LapVi!D15+Aseur10PoRa!D15+Aseur11RaJu!D15+Aseur12RasKe!D15+Aseur13RasKu!D15+Aseur14RMH!D15+Aseur15SuJu!D15+Aseur16TeuRi!D15+Aseur17VaaSu!D15+Aseur18VäVi!D15+Aseur19YKV!D15+Aseur20ÄhtU!D15</f>
        <v>11</v>
      </c>
      <c r="E15" s="56">
        <f>Aseur1AlahKi!E15+Aseur2AlajA!E15+Aseur3JalJa!E15+Aseur4KauKa!E15+Aseur5KauWi!E15+Aseur6KortJV!E15+Aseur7KuortKu!E15+Aseur8LaihLu!E15+Aseur9LapVi!E15+Aseur10PoRa!E15+Aseur11RaJu!E15+Aseur12RasKe!E15+Aseur13RasKu!E15+Aseur14RMH!E15+Aseur15SuJu!E15+Aseur16TeuRi!E15+Aseur17VaaSu!E15+Aseur18VäVi!E15+Aseur19YKV!E15+Aseur20ÄhtU!E15</f>
        <v>3</v>
      </c>
      <c r="F15" s="11">
        <f>Aseur1AlahKi!F15+Aseur2AlajA!F15+Aseur3JalJa!F15+Aseur4KauKa!F15+Aseur5KauWi!F15+Aseur6KortJV!F15+Aseur7KuortKu!F15+Aseur8LaihLu!F15+Aseur9LapVi!F15+Aseur10PoRa!F15+Aseur11RaJu!F15+Aseur12RasKe!F15+Aseur13RasKu!F15+Aseur14RMH!F15+Aseur15SuJu!F15+Aseur16TeuRi!F15+Aseur17VaaSu!F15+Aseur18VäVi!F15+Aseur19YKV!F15+Aseur20ÄhtU!F15</f>
        <v>3</v>
      </c>
      <c r="G15" s="11">
        <f>Aseur1AlahKi!G15+Aseur2AlajA!G15+Aseur3JalJa!G15+Aseur4KauKa!G15+Aseur5KauWi!G15+Aseur6KortJV!G15+Aseur7KuortKu!G15+Aseur8LaihLu!G15+Aseur9LapVi!G15+Aseur10PoRa!G15+Aseur11RaJu!G15+Aseur12RasKe!G15+Aseur13RasKu!G15+Aseur14RMH!G15+Aseur15SuJu!G15+Aseur16TeuRi!G15+Aseur17VaaSu!G15+Aseur18VäVi!G15+Aseur19YKV!G15+Aseur20ÄhtU!G15</f>
        <v>11</v>
      </c>
      <c r="H15" s="135"/>
      <c r="L15" s="9"/>
      <c r="M15" s="10">
        <v>3</v>
      </c>
      <c r="N15" s="56">
        <f>Aseur1AlahKi!N15+Aseur2AlajA!N15+Aseur3JalJa!N15+Aseur4KauKa!N15+Aseur5KauWi!N15+Aseur6KortJV!N15+Aseur7KuortKu!N15+Aseur8LaihLu!N15+AseurLappVe!N15+Aseur9LapVi!N15+Aseur10PoRa!N15+Aseur11RaJu!N15+Aseur12RasKe!N15+Aseur13RasKu!N15+Aseur14RMH!N15+Aseur15SuJu!N15+Aseur16TeuRi!N15+Aseur17VaaSu!N15+Aseur18VäVi!N15+Aseur19YKV!N15+Aseur20ÄhtU!N15</f>
        <v>11</v>
      </c>
      <c r="O15" s="56">
        <f>Aseur1AlahKi!O15+Aseur2AlajA!O15+Aseur3JalJa!O15+Aseur4KauKa!O15+Aseur5KauWi!O15+Aseur6KortJV!O15+Aseur7KuortKu!O15+Aseur8LaihLu!O15+AseurLappVe!O15+Aseur9LapVi!O15+Aseur10PoRa!O15+Aseur11RaJu!O15+Aseur12RasKe!O15+Aseur13RasKu!O15+Aseur14RMH!O15+Aseur15SuJu!O15+Aseur16TeuRi!O15+Aseur17VaaSu!O15+Aseur18VäVi!O15+Aseur19YKV!O15+Aseur20ÄhtU!O15</f>
        <v>8</v>
      </c>
      <c r="P15" s="56">
        <f>Aseur1AlahKi!P15+Aseur2AlajA!P15+Aseur3JalJa!P15+Aseur4KauKa!P15+Aseur5KauWi!P15+Aseur6KortJV!P15+Aseur7KuortKu!P15+Aseur8LaihLu!P15+AseurLappVe!P15+Aseur9LapVi!P15+Aseur10PoRa!P15+Aseur11RaJu!P15+Aseur12RasKe!P15+Aseur13RasKu!P15+Aseur14RMH!P15+Aseur15SuJu!P15+Aseur16TeuRi!P15+Aseur17VaaSu!P15+Aseur18VäVi!P15+Aseur19YKV!P15+Aseur20ÄhtU!P15</f>
        <v>5</v>
      </c>
      <c r="Q15" s="11">
        <f>Aseur1AlahKi!Q15+Aseur2AlajA!Q15+Aseur3JalJa!Q15+Aseur4KauKa!Q15+Aseur5KauWi!Q15+Aseur6KortJV!Q15+Aseur7KuortKu!Q15+Aseur8LaihLu!Q15+AseurLappVe!Q15+Aseur9LapVi!Q15+Aseur10PoRa!Q15+Aseur11RaJu!Q15+Aseur12RasKe!Q15+Aseur13RasKu!Q15+Aseur14RMH!Q15+Aseur15SuJu!Q15+Aseur16TeuRi!Q15+Aseur17VaaSu!Q15+Aseur18VäVi!Q15+Aseur19YKV!Q15+Aseur20ÄhtU!Q15</f>
        <v>4</v>
      </c>
      <c r="R15" s="11">
        <f>Aseur1AlahKi!R15+Aseur2AlajA!R15+Aseur3JalJa!R15+Aseur4KauKa!R15+Aseur5KauWi!R15+Aseur6KortJV!R15+Aseur7KuortKu!R15+Aseur8LaihLu!R15+AseurLappVe!R15+Aseur9LapVi!R15+Aseur10PoRa!R15+Aseur11RaJu!R15+Aseur12RasKe!R15+Aseur13RasKu!R15+Aseur14RMH!R15+Aseur15SuJu!R15+Aseur16TeuRi!R15+Aseur17VaaSu!R15+Aseur18VäVi!R15+Aseur19YKV!R15+Aseur20ÄhtU!R15</f>
        <v>17</v>
      </c>
      <c r="V15" s="9"/>
      <c r="W15" s="10">
        <v>3</v>
      </c>
      <c r="X15" s="53">
        <f>Aseur1AlahKi!X15+Aseur2AlajA!X15+Aseur3JalJa!X15+Aseur5KauWi!X15+Aseur6KortJV!X15+Aseur7KuortKu!X15+Aseur8LaihLu!X15+AseurLappVe!X15+Aseur9LapVi!X15+Aseur10PoRa!X15+Aseur11RaJu!X15+Aseur12RasKe!X15+Aseur13RasKu!X15+Aseur15SuJu!X15+Aseur16TeuRi!X15+Aseur17VaaSu!X15+Aseur19YKV!X15+Aseur20ÄhtU!X15</f>
        <v>12</v>
      </c>
      <c r="Y15" s="53">
        <f>Aseur1AlahKi!Y15+Aseur2AlajA!Y15+Aseur3JalJa!Y15+Aseur5KauWi!Y15+Aseur6KortJV!Y15+Aseur7KuortKu!Y15+Aseur8LaihLu!Y15+AseurLappVe!Y15+Aseur9LapVi!Y15+Aseur10PoRa!Y15+Aseur11RaJu!Y15+Aseur12RasKe!Y15+Aseur13RasKu!Y15+Aseur15SuJu!Y15+Aseur16TeuRi!Y15+Aseur17VaaSu!Y15+Aseur19YKV!Y15+Aseur20ÄhtU!Y15</f>
        <v>5</v>
      </c>
      <c r="Z15" s="53">
        <f>Aseur1AlahKi!Z15+Aseur2AlajA!Z15+Aseur3JalJa!Z15+Aseur5KauWi!Z15+Aseur6KortJV!Z15+Aseur7KuortKu!Z15+Aseur8LaihLu!Z15+AseurLappVe!Z15+Aseur9LapVi!Z15+Aseur10PoRa!Z15+Aseur11RaJu!Z15+Aseur12RasKe!Z15+Aseur13RasKu!Z15+Aseur15SuJu!Z15+Aseur16TeuRi!Z15+Aseur17VaaSu!Z15+Aseur19YKV!Z15+Aseur20ÄhtU!Z15</f>
        <v>7</v>
      </c>
      <c r="AA15" s="11">
        <f>Aseur1AlahKi!AA15+Aseur2AlajA!AA15+Aseur3JalJa!AA15+Aseur5KauWi!AA15+Aseur6KortJV!AA15+Aseur7KuortKu!AA15+Aseur8LaihLu!AA15+AseurLappVe!AA15+Aseur9LapVi!AA15+Aseur10PoRa!AA15+Aseur11RaJu!AA15+Aseur12RasKe!AA15+Aseur13RasKu!AA15+Aseur15SuJu!AA15+Aseur16TeuRi!AA15+Aseur17VaaSu!AA15+Aseur19YKV!AA15+Aseur20ÄhtU!AA15</f>
        <v>4</v>
      </c>
      <c r="AB15" s="11">
        <f>Aseur1AlahKi!AB15+Aseur2AlajA!AB15+Aseur3JalJa!AB15+Aseur5KauWi!AB15+Aseur6KortJV!AB15+Aseur7KuortKu!AB15+Aseur8LaihLu!AB15+AseurLappVe!AB15+Aseur9LapVi!AB15+Aseur10PoRa!AB15+Aseur11RaJu!AB15+Aseur12RasKe!AB15+Aseur13RasKu!AB15+Aseur15SuJu!AB15+Aseur16TeuRi!AB15+Aseur17VaaSu!AB15+Aseur19YKV!AB15+Aseur20ÄhtU!AB15</f>
        <v>25</v>
      </c>
      <c r="AE15" s="79"/>
      <c r="AF15" s="80">
        <v>3</v>
      </c>
      <c r="AG15" s="76">
        <v>9</v>
      </c>
      <c r="AH15" s="76">
        <v>7</v>
      </c>
      <c r="AI15" s="76">
        <v>11</v>
      </c>
      <c r="AJ15" s="22">
        <v>5</v>
      </c>
      <c r="AK15" s="22">
        <v>29</v>
      </c>
    </row>
    <row r="16" spans="1:37" x14ac:dyDescent="0.25">
      <c r="A16" t="s">
        <v>5</v>
      </c>
      <c r="C16" s="57">
        <f>SUM(C13:C15)</f>
        <v>30</v>
      </c>
      <c r="D16" s="58">
        <f>SUM(D13:D15)</f>
        <v>21</v>
      </c>
      <c r="E16" s="58">
        <f>SUM(E13:E15)</f>
        <v>6</v>
      </c>
      <c r="F16" s="14">
        <f>SUM(F13:F15)</f>
        <v>6</v>
      </c>
      <c r="G16" s="15">
        <f>SUM(G13:G15)</f>
        <v>42</v>
      </c>
      <c r="H16" s="189">
        <f>SUM(C16:G16)</f>
        <v>105</v>
      </c>
      <c r="I16" s="67">
        <f>SUM(S16)</f>
        <v>115</v>
      </c>
      <c r="J16" s="65">
        <f>SUM(T16)</f>
        <v>120</v>
      </c>
      <c r="K16" s="68">
        <f>SUM(U16)</f>
        <v>137</v>
      </c>
      <c r="L16" t="s">
        <v>5</v>
      </c>
      <c r="N16" s="57">
        <f>SUM(N13:N15)</f>
        <v>30</v>
      </c>
      <c r="O16" s="58">
        <f>SUM(O13:O15)</f>
        <v>16</v>
      </c>
      <c r="P16" s="58">
        <f>SUM(P13:P15)</f>
        <v>8</v>
      </c>
      <c r="Q16" s="14">
        <f>SUM(Q13:Q15)</f>
        <v>7</v>
      </c>
      <c r="R16" s="15">
        <f>SUM(R13:R15)</f>
        <v>54</v>
      </c>
      <c r="S16" s="67">
        <f>SUM(N16:R16)</f>
        <v>115</v>
      </c>
      <c r="T16" s="65">
        <v>120</v>
      </c>
      <c r="U16" s="68">
        <v>137</v>
      </c>
      <c r="V16" s="7" t="s">
        <v>5</v>
      </c>
      <c r="X16" s="54">
        <f>SUM(X13:X15)</f>
        <v>24</v>
      </c>
      <c r="Y16" s="55">
        <f>SUM(Y13:Y15)</f>
        <v>12</v>
      </c>
      <c r="Z16" s="55">
        <f>SUM(Z13:Z15)</f>
        <v>12</v>
      </c>
      <c r="AA16" s="14">
        <f>SUM(AA13:AA15)</f>
        <v>11</v>
      </c>
      <c r="AB16" s="15">
        <f>SUM(AB13:AB15)</f>
        <v>61</v>
      </c>
      <c r="AC16" s="65">
        <f>SUM(X16:AB16)</f>
        <v>120</v>
      </c>
      <c r="AD16" s="68">
        <f>SUM(AG16:AK16)</f>
        <v>137</v>
      </c>
      <c r="AE16" s="77"/>
      <c r="AF16" s="22" t="s">
        <v>5</v>
      </c>
      <c r="AG16" s="81">
        <f>SUM(AG13:AG15)</f>
        <v>21</v>
      </c>
      <c r="AH16" s="82">
        <f>SUM(AH13:AH15)</f>
        <v>15</v>
      </c>
      <c r="AI16" s="82">
        <f>SUM(AI13:AI15)</f>
        <v>15</v>
      </c>
      <c r="AJ16" s="83">
        <f>SUM(AJ13:AJ15)</f>
        <v>9</v>
      </c>
      <c r="AK16" s="84">
        <f>SUM(AK13:AK15)</f>
        <v>77</v>
      </c>
    </row>
    <row r="17" spans="1:37" x14ac:dyDescent="0.25">
      <c r="I17" t="s">
        <v>190</v>
      </c>
      <c r="S17" t="s">
        <v>190</v>
      </c>
      <c r="AC17" t="s">
        <v>190</v>
      </c>
      <c r="AE17" s="77"/>
      <c r="AF17" s="22"/>
      <c r="AG17" s="22"/>
      <c r="AH17" s="22"/>
      <c r="AI17" s="22"/>
      <c r="AJ17" s="22"/>
      <c r="AK17" s="22"/>
    </row>
    <row r="18" spans="1:37" x14ac:dyDescent="0.25">
      <c r="N18" s="5" t="s">
        <v>7</v>
      </c>
      <c r="O18" s="5" t="s">
        <v>8</v>
      </c>
      <c r="P18" s="5" t="s">
        <v>9</v>
      </c>
      <c r="Q18" s="27" t="s">
        <v>10</v>
      </c>
      <c r="R18" s="27">
        <v>21</v>
      </c>
      <c r="X18" s="5" t="s">
        <v>7</v>
      </c>
      <c r="Y18" s="5" t="s">
        <v>8</v>
      </c>
      <c r="Z18" s="5" t="s">
        <v>9</v>
      </c>
      <c r="AA18" s="27" t="s">
        <v>10</v>
      </c>
      <c r="AB18" s="27">
        <v>21</v>
      </c>
      <c r="AE18" s="77"/>
      <c r="AF18" s="22"/>
      <c r="AG18" s="22"/>
      <c r="AH18" s="22"/>
      <c r="AI18" s="22"/>
      <c r="AJ18" s="22"/>
      <c r="AK18" s="22"/>
    </row>
    <row r="19" spans="1:37" s="16" customFormat="1" x14ac:dyDescent="0.25">
      <c r="C19" s="93">
        <f t="shared" ref="C19:I19" si="0">SUM(C16)+C8</f>
        <v>54</v>
      </c>
      <c r="D19" s="94">
        <f t="shared" si="0"/>
        <v>43</v>
      </c>
      <c r="E19" s="95">
        <f t="shared" si="0"/>
        <v>24</v>
      </c>
      <c r="F19" s="51">
        <f t="shared" si="0"/>
        <v>10</v>
      </c>
      <c r="G19" s="51">
        <f t="shared" si="0"/>
        <v>78</v>
      </c>
      <c r="H19" s="190">
        <f>SUM(C19:G19)</f>
        <v>209</v>
      </c>
      <c r="I19" s="66">
        <f t="shared" si="0"/>
        <v>223</v>
      </c>
      <c r="J19" s="64">
        <f>SUM(J16)+J8</f>
        <v>219</v>
      </c>
      <c r="K19" s="69">
        <f>SUM(K16)+K8</f>
        <v>249</v>
      </c>
      <c r="N19" s="116">
        <f t="shared" ref="N19:S19" si="1">SUM(N16)+N8</f>
        <v>56</v>
      </c>
      <c r="O19" s="94">
        <f t="shared" si="1"/>
        <v>44</v>
      </c>
      <c r="P19" s="95">
        <f t="shared" si="1"/>
        <v>19</v>
      </c>
      <c r="Q19" s="51">
        <f t="shared" si="1"/>
        <v>15</v>
      </c>
      <c r="R19" s="51">
        <f t="shared" si="1"/>
        <v>89</v>
      </c>
      <c r="S19" s="66">
        <f t="shared" si="1"/>
        <v>223</v>
      </c>
      <c r="T19" s="64">
        <v>219</v>
      </c>
      <c r="U19" s="69">
        <v>249</v>
      </c>
      <c r="V19" s="29"/>
      <c r="X19" s="97">
        <f t="shared" ref="X19:AD19" si="2">SUM(X16)+X8</f>
        <v>50</v>
      </c>
      <c r="Y19" s="98">
        <f t="shared" si="2"/>
        <v>31</v>
      </c>
      <c r="Z19" s="99">
        <f t="shared" si="2"/>
        <v>22</v>
      </c>
      <c r="AA19" s="51">
        <f t="shared" si="2"/>
        <v>17</v>
      </c>
      <c r="AB19" s="51">
        <f t="shared" si="2"/>
        <v>99</v>
      </c>
      <c r="AC19" s="64">
        <f t="shared" si="2"/>
        <v>219</v>
      </c>
      <c r="AD19" s="69">
        <f t="shared" si="2"/>
        <v>249</v>
      </c>
      <c r="AE19" s="89"/>
      <c r="AF19" s="51"/>
      <c r="AG19" s="81">
        <f>SUM(AG16)+AG8</f>
        <v>54</v>
      </c>
      <c r="AH19" s="82">
        <f>SUM(AH16)+AH8</f>
        <v>30</v>
      </c>
      <c r="AI19" s="100">
        <f>SUM(AI16)+AI8</f>
        <v>32</v>
      </c>
      <c r="AJ19" s="51">
        <f>SUM(AJ16)+AJ8</f>
        <v>10</v>
      </c>
      <c r="AK19" s="51">
        <f>SUM(AK16)+AK8</f>
        <v>123</v>
      </c>
    </row>
    <row r="20" spans="1:37" s="22" customFormat="1" x14ac:dyDescent="0.25">
      <c r="A20" s="96" t="s">
        <v>452</v>
      </c>
      <c r="B20" s="96"/>
      <c r="C20" s="96"/>
      <c r="D20" s="96" t="s">
        <v>632</v>
      </c>
      <c r="E20" s="96">
        <f>SUM(C19:E19)</f>
        <v>121</v>
      </c>
      <c r="F20" s="51"/>
      <c r="G20" s="51"/>
      <c r="H20" s="51"/>
      <c r="I20" s="51"/>
      <c r="J20" s="51"/>
      <c r="K20" s="51"/>
      <c r="L20" s="96" t="s">
        <v>452</v>
      </c>
      <c r="M20" s="96"/>
      <c r="N20" s="96"/>
      <c r="O20" s="96" t="s">
        <v>550</v>
      </c>
      <c r="P20" s="96">
        <f>SUM(N19:P19)</f>
        <v>119</v>
      </c>
      <c r="Q20" s="51"/>
      <c r="R20" s="51"/>
      <c r="S20" s="51"/>
      <c r="T20" s="51"/>
      <c r="U20" s="51"/>
      <c r="V20" s="92" t="s">
        <v>452</v>
      </c>
      <c r="W20" s="61"/>
      <c r="X20" s="61"/>
      <c r="Y20" s="61" t="s">
        <v>551</v>
      </c>
      <c r="Z20" s="61">
        <f>SUM(X19:Z19)</f>
        <v>103</v>
      </c>
      <c r="AE20" s="91" t="s">
        <v>452</v>
      </c>
      <c r="AF20" s="60"/>
      <c r="AG20" s="60"/>
      <c r="AH20" s="60" t="s">
        <v>552</v>
      </c>
      <c r="AI20" s="60">
        <f>SUM(AG19:AI19)</f>
        <v>116</v>
      </c>
    </row>
    <row r="21" spans="1:37" x14ac:dyDescent="0.25">
      <c r="C21" s="66" t="s">
        <v>553</v>
      </c>
      <c r="D21" s="66"/>
      <c r="E21" s="66"/>
      <c r="F21" s="66"/>
      <c r="G21" s="66"/>
      <c r="H21" s="66"/>
      <c r="I21" s="66"/>
      <c r="J21" s="67"/>
      <c r="K21" s="67"/>
      <c r="N21" s="66" t="s">
        <v>553</v>
      </c>
      <c r="O21" s="66"/>
      <c r="P21" s="66"/>
      <c r="Q21" s="66"/>
      <c r="R21" s="66"/>
      <c r="S21" s="66"/>
      <c r="T21" s="67"/>
      <c r="U21" s="67"/>
    </row>
    <row r="22" spans="1:37" x14ac:dyDescent="0.25">
      <c r="C22" s="66" t="s">
        <v>633</v>
      </c>
      <c r="D22" s="66"/>
      <c r="E22" s="66"/>
      <c r="F22" s="66"/>
      <c r="G22" s="66"/>
      <c r="H22" s="66"/>
      <c r="I22" s="66"/>
      <c r="J22" s="67"/>
      <c r="K22" s="67"/>
      <c r="N22" s="66" t="s">
        <v>531</v>
      </c>
      <c r="O22" s="66"/>
      <c r="P22" s="66"/>
      <c r="Q22" s="66"/>
      <c r="R22" s="66"/>
      <c r="S22" s="66"/>
      <c r="T22" s="67"/>
      <c r="U22" s="67"/>
    </row>
    <row r="24" spans="1:37" x14ac:dyDescent="0.25">
      <c r="C24">
        <v>2013</v>
      </c>
      <c r="N24">
        <v>2012</v>
      </c>
      <c r="X24">
        <v>2011</v>
      </c>
    </row>
    <row r="25" spans="1:37" x14ac:dyDescent="0.25">
      <c r="A25" s="7"/>
      <c r="C25" s="1" t="s">
        <v>459</v>
      </c>
      <c r="D25" s="2"/>
      <c r="E25" s="2"/>
      <c r="F25" s="3"/>
      <c r="L25" s="7"/>
      <c r="N25" s="1" t="s">
        <v>459</v>
      </c>
      <c r="O25" s="2"/>
      <c r="P25" s="2"/>
      <c r="Q25" s="3"/>
      <c r="X25" s="1" t="s">
        <v>459</v>
      </c>
      <c r="Y25" s="2"/>
      <c r="Z25" s="2"/>
      <c r="AA25" s="3"/>
    </row>
    <row r="26" spans="1:37" x14ac:dyDescent="0.25">
      <c r="A26" s="7"/>
      <c r="C26" s="29" t="s">
        <v>454</v>
      </c>
      <c r="D26" s="27" t="s">
        <v>455</v>
      </c>
      <c r="E26" s="27" t="s">
        <v>456</v>
      </c>
      <c r="F26" s="28" t="s">
        <v>458</v>
      </c>
      <c r="L26" s="7"/>
      <c r="N26" s="29" t="s">
        <v>454</v>
      </c>
      <c r="O26" s="27" t="s">
        <v>455</v>
      </c>
      <c r="P26" s="27" t="s">
        <v>456</v>
      </c>
      <c r="Q26" s="28" t="s">
        <v>458</v>
      </c>
      <c r="X26" s="29" t="s">
        <v>454</v>
      </c>
      <c r="Y26" s="27" t="s">
        <v>455</v>
      </c>
      <c r="Z26" s="27" t="s">
        <v>456</v>
      </c>
      <c r="AA26" s="28" t="s">
        <v>458</v>
      </c>
    </row>
    <row r="27" spans="1:37" x14ac:dyDescent="0.25">
      <c r="A27" s="7"/>
      <c r="B27" t="s">
        <v>457</v>
      </c>
      <c r="C27" s="85">
        <f>Aseur1AlahKi!C25+Aseur2AlajA!C25+Aseur3JalJa!C25+Aseur4KauKa!C25+Aseur5KauWi!C25+Aseur6KortJV!C25+Aseur7KuortKu!C25+Aseur8LaihLu!C25+Aseur9LapVi!C25+Aseur10PoRa!C25+Aseur11RaJu!C25+Aseur12RasKe!C25+Aseur13RasKu!C25+Aseur14RMH!C25+Aseur15SuJu!C25+Aseur16TeuRi!C25+Aseur17VaaSu!C25+Aseur18VäVi!C25+Aseur19YKV!C25+Aseur20ÄhtU!C25</f>
        <v>90</v>
      </c>
      <c r="D27" s="85">
        <f>Aseur1AlahKi!D25+Aseur2AlajA!D25+Aseur3JalJa!D25+Aseur4KauKa!D25+Aseur5KauWi!D25+Aseur6KortJV!D25+Aseur7KuortKu!D25+Aseur8LaihLu!D25+Aseur9LapVi!D25+Aseur10PoRa!D25+Aseur11RaJu!D25+Aseur12RasKe!D25+Aseur13RasKu!D25+Aseur14RMH!D25+Aseur15SuJu!D25+Aseur16TeuRi!D25+Aseur17VaaSu!D25+Aseur18VäVi!D25+Aseur19YKV!D25+Aseur20ÄhtU!D25</f>
        <v>84</v>
      </c>
      <c r="E27" s="85">
        <f>Aseur1AlahKi!E25+Aseur2AlajA!E25+Aseur3JalJa!E25+Aseur4KauKa!E25+Aseur5KauWi!E25+Aseur6KortJV!E25+Aseur7KuortKu!E25+Aseur8LaihLu!E25+Aseur9LapVi!E25+Aseur10PoRa!E25+Aseur11RaJu!E25+Aseur12RasKe!E25+Aseur13RasKu!E25+Aseur14RMH!E25+Aseur15SuJu!E25+Aseur16TeuRi!E25+Aseur17VaaSu!E25+Aseur18VäVi!E25+Aseur19YKV!E25+Aseur20ÄhtU!E25</f>
        <v>87</v>
      </c>
      <c r="F27" s="86">
        <f>SUM(C27:E27)</f>
        <v>261</v>
      </c>
      <c r="L27" s="7"/>
      <c r="M27" t="s">
        <v>457</v>
      </c>
      <c r="N27" s="85">
        <f>Aseur1AlahKi!N23+Aseur2AlajA!N23+Aseur3JalJa!N23+Aseur4KauKa!N23+Aseur5KauWi!N23+Aseur6KortJV!N23+Aseur7KuortKu!N23+Aseur8LaihLu!N23+AseurLappVe!N23+Aseur9LapVi!N23+Aseur10PoRa!N23+Aseur11RaJu!N23+Aseur12RasKe!N23+Aseur13RasKu!N23+Aseur14RMH!N23+Aseur15SuJu!N23+Aseur16TeuRi!N23+Aseur17VaaSu!N23+Aseur18VäVi!N23+Aseur19YKV!N23</f>
        <v>97</v>
      </c>
      <c r="O27" s="85">
        <f>Aseur1AlahKi!O23+Aseur2AlajA!O23+Aseur3JalJa!O23+Aseur4KauKa!O23+Aseur5KauWi!O23+Aseur6KortJV!O23+Aseur7KuortKu!O23+Aseur8LaihLu!O23+AseurLappVe!O23+Aseur9LapVi!O23+Aseur10PoRa!O23+Aseur11RaJu!O23+Aseur12RasKe!O23+Aseur13RasKu!O23+Aseur14RMH!O23+Aseur15SuJu!O23+Aseur16TeuRi!O23+Aseur17VaaSu!O23+Aseur18VäVi!O23+Aseur19YKV!O23</f>
        <v>92</v>
      </c>
      <c r="P27" s="85">
        <f>Aseur1AlahKi!P23+Aseur2AlajA!P23+Aseur3JalJa!P23+Aseur4KauKa!P23+Aseur5KauWi!P23+Aseur6KortJV!P23+Aseur7KuortKu!P23+Aseur8LaihLu!P23+AseurLappVe!P23+Aseur9LapVi!P23+Aseur10PoRa!P23+Aseur11RaJu!P23+Aseur12RasKe!P23+Aseur13RasKu!P23+Aseur14RMH!P23+Aseur15SuJu!P23+Aseur16TeuRi!P23+Aseur17VaaSu!P23+Aseur18VäVi!P23+Aseur19YKV!P23</f>
        <v>103</v>
      </c>
      <c r="Q27" s="86">
        <f>SUM(N27:P27)</f>
        <v>292</v>
      </c>
      <c r="W27" t="s">
        <v>457</v>
      </c>
      <c r="X27" s="85">
        <f>SUM(Aseur1AlahKi!X23+Aseur2AlajA!X23+Aseur3JalJa!X23+Aseur4KauKa!X23+Aseur5KauWi!X23+Aseur6KortJV!X23+Aseur7KuortKu!X23+Aseur8LaihLu!X23+AseurLappVe!X23+Aseur9LapVi!X23+Aseur10PoRa!X23+Aseur11RaJu!X23+Aseur12RasKe!X23+Aseur13RasKu!X23+Aseur15SuJu!X23+Aseur16TeuRi!X23+Aseur17VaaSu!X23+Aseur19YKV!X23+Aseur20ÄhtU!X23)</f>
        <v>101</v>
      </c>
      <c r="Y27" s="85">
        <f>SUM(Aseur1AlahKi!Y23+Aseur2AlajA!Y23+Aseur3JalJa!Y23+Aseur4KauKa!Y23+Aseur5KauWi!Y23+Aseur6KortJV!Y23+Aseur7KuortKu!Y23+Aseur8LaihLu!Y23+AseurLappVe!Y23+Aseur9LapVi!Y23+Aseur10PoRa!Y23+Aseur11RaJu!Y23+Aseur12RasKe!Y23+Aseur13RasKu!Y23+Aseur15SuJu!Y23+Aseur16TeuRi!Y23+Aseur17VaaSu!Y23+Aseur19YKV!Y23+Aseur20ÄhtU!Y23)</f>
        <v>92</v>
      </c>
      <c r="Z27" s="85">
        <f>SUM(Aseur1AlahKi!Z23+Aseur2AlajA!Z23+Aseur3JalJa!Z23+Aseur4KauKa!Z23+Aseur5KauWi!Z23+Aseur6KortJV!Z23+Aseur7KuortKu!Z23+Aseur8LaihLu!Z23+AseurLappVe!Z23+Aseur9LapVi!Z23+Aseur10PoRa!Z23+Aseur11RaJu!Z23+Aseur12RasKe!Z23+Aseur13RasKu!Z23+Aseur15SuJu!Z23+Aseur16TeuRi!Z23+Aseur17VaaSu!Z23+Aseur19YKV!Z23+Aseur20ÄhtU!Z23)</f>
        <v>87</v>
      </c>
      <c r="AA27" s="86">
        <f>SUM(X27:Z27)</f>
        <v>280</v>
      </c>
    </row>
    <row r="28" spans="1:37" x14ac:dyDescent="0.25">
      <c r="A28" s="7"/>
      <c r="C28" t="s">
        <v>570</v>
      </c>
      <c r="L28" s="7"/>
      <c r="N28" t="s">
        <v>468</v>
      </c>
      <c r="X28" t="s">
        <v>468</v>
      </c>
    </row>
    <row r="29" spans="1:37" x14ac:dyDescent="0.25">
      <c r="A29" s="7"/>
      <c r="C29" t="s">
        <v>649</v>
      </c>
      <c r="L29" s="7"/>
      <c r="N29" t="s">
        <v>602</v>
      </c>
      <c r="X29" t="s">
        <v>460</v>
      </c>
    </row>
  </sheetData>
  <pageMargins left="0.7" right="0.7" top="0.75" bottom="0.75" header="0.3" footer="0.3"/>
  <pageSetup paperSize="9" orientation="landscape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398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398</v>
      </c>
      <c r="O1" s="30"/>
      <c r="P1" s="30"/>
      <c r="Q1" s="30"/>
      <c r="R1" s="30"/>
      <c r="S1" s="31"/>
      <c r="V1" s="117" t="s">
        <v>347</v>
      </c>
      <c r="W1" s="109"/>
      <c r="X1" s="137" t="s">
        <v>398</v>
      </c>
      <c r="Y1" s="118"/>
      <c r="AE1" s="16" t="s">
        <v>6</v>
      </c>
      <c r="AF1" s="16"/>
      <c r="AG1" t="s">
        <v>398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1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1</v>
      </c>
      <c r="D7" s="161">
        <v>0</v>
      </c>
      <c r="E7" s="161">
        <v>0</v>
      </c>
      <c r="F7" s="161">
        <v>1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3</v>
      </c>
      <c r="R7" s="38">
        <v>0</v>
      </c>
      <c r="S7" s="31"/>
      <c r="V7" s="9"/>
      <c r="W7" s="10">
        <v>3</v>
      </c>
      <c r="X7" s="12">
        <v>1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0</v>
      </c>
      <c r="E8" s="44">
        <f>SUM(E5:E7)</f>
        <v>0</v>
      </c>
      <c r="F8" s="44">
        <f>SUM(F5:F7)</f>
        <v>1</v>
      </c>
      <c r="G8" s="45">
        <f>SUM(G5:G7)</f>
        <v>1</v>
      </c>
      <c r="H8" s="160">
        <f>SUM(C8:G8)</f>
        <v>3</v>
      </c>
      <c r="I8" s="31">
        <f>SUM(S8)</f>
        <v>3</v>
      </c>
      <c r="J8">
        <f>SUM(T8)</f>
        <v>3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3</v>
      </c>
      <c r="R8" s="45">
        <f>SUM(R5:R7)</f>
        <v>0</v>
      </c>
      <c r="S8" s="31">
        <f>SUM(N8:R8)</f>
        <v>3</v>
      </c>
      <c r="T8">
        <v>3</v>
      </c>
      <c r="U8">
        <v>0</v>
      </c>
      <c r="V8" s="7" t="s">
        <v>5</v>
      </c>
      <c r="X8" s="13">
        <f>SUM(X5:X7)</f>
        <v>2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3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1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2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2</v>
      </c>
      <c r="Y15" s="12">
        <v>0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1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2</v>
      </c>
      <c r="I16" s="31">
        <f>SUM(S16)</f>
        <v>2</v>
      </c>
      <c r="J16">
        <f>SUM(T16)</f>
        <v>3</v>
      </c>
      <c r="K16" s="8">
        <f>SUM(U16)</f>
        <v>0</v>
      </c>
      <c r="L16" s="30" t="s">
        <v>5</v>
      </c>
      <c r="M16" s="30"/>
      <c r="N16" s="43">
        <f>SUM(N13:N15)</f>
        <v>2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2</v>
      </c>
      <c r="T16">
        <v>3</v>
      </c>
      <c r="U16">
        <v>0</v>
      </c>
      <c r="V16" s="7" t="s">
        <v>5</v>
      </c>
      <c r="X16" s="13">
        <f>SUM(X13:X15)</f>
        <v>2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1</v>
      </c>
      <c r="AC16" s="16">
        <f>SUM(X16:AB16)</f>
        <v>3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1</v>
      </c>
      <c r="E19" s="178">
        <f t="shared" si="0"/>
        <v>0</v>
      </c>
      <c r="F19" s="169">
        <f t="shared" si="0"/>
        <v>1</v>
      </c>
      <c r="G19" s="169">
        <f t="shared" si="0"/>
        <v>2</v>
      </c>
      <c r="H19" s="166">
        <f t="shared" si="0"/>
        <v>5</v>
      </c>
      <c r="I19" s="167">
        <f>SUM(S19)</f>
        <v>5</v>
      </c>
      <c r="J19">
        <f>SUM(T19)</f>
        <v>6</v>
      </c>
      <c r="K19" s="8">
        <f>SUM(U19)</f>
        <v>0</v>
      </c>
      <c r="L19" s="46" t="s">
        <v>5</v>
      </c>
      <c r="M19" s="46"/>
      <c r="N19" s="110">
        <f t="shared" ref="N19:S19" si="1">SUM(N16)+N8</f>
        <v>2</v>
      </c>
      <c r="O19" s="111">
        <f t="shared" si="1"/>
        <v>0</v>
      </c>
      <c r="P19" s="112">
        <f t="shared" si="1"/>
        <v>0</v>
      </c>
      <c r="Q19" s="46">
        <f t="shared" si="1"/>
        <v>3</v>
      </c>
      <c r="R19" s="46">
        <f t="shared" si="1"/>
        <v>0</v>
      </c>
      <c r="S19" s="31">
        <f t="shared" si="1"/>
        <v>5</v>
      </c>
      <c r="T19">
        <v>6</v>
      </c>
      <c r="U19">
        <v>0</v>
      </c>
      <c r="X19" s="113">
        <f t="shared" ref="X19:AB19" si="2">SUM(X16)+X8</f>
        <v>4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2</v>
      </c>
      <c r="AC19" s="16">
        <f>SUM(AC16)+AC8</f>
        <v>6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2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AD20" t="s">
        <v>393</v>
      </c>
    </row>
    <row r="21" spans="1:30" x14ac:dyDescent="0.25">
      <c r="A21" s="176" t="s">
        <v>451</v>
      </c>
      <c r="B21" s="182">
        <v>2011</v>
      </c>
      <c r="C21" s="173">
        <f>SUM(X19)</f>
        <v>4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2</v>
      </c>
      <c r="O23" s="50">
        <v>8</v>
      </c>
      <c r="P23" s="50">
        <v>6</v>
      </c>
      <c r="Q23" s="50">
        <f>SUM(N23:P23)</f>
        <v>16</v>
      </c>
      <c r="R23" s="30"/>
      <c r="S23" s="107"/>
      <c r="V23" s="7" t="s">
        <v>457</v>
      </c>
      <c r="X23" s="26">
        <v>8</v>
      </c>
      <c r="Y23" s="26">
        <v>9</v>
      </c>
      <c r="Z23" s="26">
        <v>6</v>
      </c>
      <c r="AA23" s="26">
        <f>SUM(X23:Z23)</f>
        <v>23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12</v>
      </c>
      <c r="D25" s="162">
        <v>7</v>
      </c>
      <c r="E25" s="162">
        <v>4</v>
      </c>
      <c r="F25" s="162">
        <f>SUM(C25:E25)</f>
        <v>23</v>
      </c>
      <c r="G25" s="30"/>
      <c r="H25" s="162">
        <f>SUM(F25)</f>
        <v>23</v>
      </c>
      <c r="I25" s="50">
        <f>SUM(Q23)</f>
        <v>16</v>
      </c>
      <c r="J25" s="26">
        <f>SUM(AA23)</f>
        <v>23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1" sqref="G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517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517</v>
      </c>
      <c r="O1" s="30"/>
      <c r="P1" s="30"/>
      <c r="Q1" s="30"/>
      <c r="R1" s="30"/>
      <c r="S1" s="31"/>
      <c r="V1" s="117" t="s">
        <v>347</v>
      </c>
      <c r="W1" s="109"/>
      <c r="X1" s="137" t="s">
        <v>517</v>
      </c>
      <c r="Y1" s="118"/>
      <c r="Z1" t="s">
        <v>511</v>
      </c>
      <c r="AE1" s="16" t="s">
        <v>6</v>
      </c>
      <c r="AF1" s="16"/>
      <c r="AG1" t="s">
        <v>517</v>
      </c>
      <c r="AI1" t="s">
        <v>513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2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1</v>
      </c>
      <c r="H8" s="160">
        <f>SUM(C8:G8)</f>
        <v>1</v>
      </c>
      <c r="I8" s="31">
        <f>SUM(S8)</f>
        <v>3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3</v>
      </c>
      <c r="S8" s="31">
        <f>SUM(N8:R8)</f>
        <v>3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1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2</v>
      </c>
      <c r="I16" s="31">
        <f>SUM(S16)</f>
        <v>2</v>
      </c>
      <c r="J16">
        <f>SUM(T16)</f>
        <v>0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2</v>
      </c>
      <c r="S16" s="31">
        <f>SUM(N16:R16)</f>
        <v>2</v>
      </c>
      <c r="T16">
        <v>0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2</v>
      </c>
      <c r="H19" s="166">
        <f t="shared" si="0"/>
        <v>3</v>
      </c>
      <c r="I19" s="167">
        <f>SUM(S19)</f>
        <v>5</v>
      </c>
      <c r="J19">
        <f>SUM(T19)</f>
        <v>0</v>
      </c>
      <c r="K19" s="8">
        <f>SUM(U19)</f>
        <v>0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5</v>
      </c>
      <c r="S19" s="31">
        <f t="shared" si="1"/>
        <v>5</v>
      </c>
      <c r="T19">
        <v>0</v>
      </c>
      <c r="U19">
        <v>0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0</v>
      </c>
      <c r="AC19" s="16">
        <f>SUM(AC16)+AC8</f>
        <v>0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1</v>
      </c>
      <c r="Q23" s="50">
        <f>SUM(N23:P23)</f>
        <v>1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1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42" width="9.140625" style="133"/>
  </cols>
  <sheetData>
    <row r="1" spans="1:37" x14ac:dyDescent="0.25">
      <c r="A1" s="159" t="s">
        <v>634</v>
      </c>
      <c r="B1" s="159"/>
      <c r="C1" s="46" t="s">
        <v>621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621</v>
      </c>
      <c r="O1" s="30"/>
      <c r="P1" s="30"/>
      <c r="Q1" s="30"/>
      <c r="R1" s="30"/>
      <c r="S1" s="31"/>
      <c r="V1" s="133" t="s">
        <v>625</v>
      </c>
      <c r="AE1" s="23"/>
      <c r="AF1" s="23"/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AC2" s="23"/>
      <c r="AD2" s="23"/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AC3" s="23"/>
      <c r="AD3" s="2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23"/>
      <c r="Y4" s="23"/>
      <c r="Z4" s="23"/>
      <c r="AA4" s="23"/>
      <c r="AB4" s="23"/>
      <c r="AC4" s="23"/>
      <c r="AD4" s="23"/>
      <c r="AG4" s="23"/>
      <c r="AH4" s="23"/>
      <c r="AI4" s="23"/>
      <c r="AJ4" s="23"/>
      <c r="AK4" s="23"/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AC5" s="23"/>
      <c r="AD5" s="23"/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2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AC6" s="23"/>
      <c r="AD6" s="23"/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2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AC7" s="23"/>
      <c r="AD7" s="23"/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4</v>
      </c>
      <c r="H8" s="160">
        <f>SUM(C8:G8)</f>
        <v>4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X8" s="23"/>
      <c r="Y8" s="23"/>
      <c r="Z8" s="23"/>
      <c r="AA8" s="23"/>
      <c r="AB8" s="23"/>
      <c r="AC8" s="23"/>
      <c r="AD8" s="23"/>
      <c r="AG8" s="23"/>
      <c r="AH8" s="23"/>
      <c r="AI8" s="23"/>
      <c r="AJ8" s="23"/>
      <c r="AK8" s="23"/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23"/>
      <c r="AD9" s="23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AC10" s="23"/>
      <c r="AD10" s="23"/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AC11" s="23"/>
      <c r="AD11" s="2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23"/>
      <c r="Y12" s="23"/>
      <c r="Z12" s="23"/>
      <c r="AA12" s="23"/>
      <c r="AB12" s="23"/>
      <c r="AC12" s="23"/>
      <c r="AD12" s="23"/>
      <c r="AG12" s="23"/>
      <c r="AH12" s="23"/>
      <c r="AI12" s="23"/>
      <c r="AJ12" s="23"/>
      <c r="AK12" s="23"/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AC13" s="23"/>
      <c r="AD13" s="23"/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2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AC14" s="23"/>
      <c r="AD14" s="23"/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AC15" s="23"/>
      <c r="AD15" s="23"/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3</v>
      </c>
      <c r="H16" s="160">
        <f>SUM(C16:G16)</f>
        <v>3</v>
      </c>
      <c r="I16" s="31">
        <f>SUM(S16)</f>
        <v>0</v>
      </c>
      <c r="J16">
        <f>SUM(T16)</f>
        <v>0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X16" s="23"/>
      <c r="Y16" s="23"/>
      <c r="Z16" s="23"/>
      <c r="AA16" s="23"/>
      <c r="AB16" s="23"/>
      <c r="AC16" s="23"/>
      <c r="AD16" s="23"/>
      <c r="AG16" s="23"/>
      <c r="AH16" s="23"/>
      <c r="AI16" s="23"/>
      <c r="AJ16" s="23"/>
      <c r="AK16" s="23"/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23"/>
      <c r="AD17" s="23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23"/>
      <c r="Y18" s="23"/>
      <c r="Z18" s="23"/>
      <c r="AA18" s="23"/>
      <c r="AB18" s="130"/>
      <c r="AC18" s="23"/>
      <c r="AD18" s="23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7</v>
      </c>
      <c r="H19" s="166">
        <f t="shared" si="0"/>
        <v>7</v>
      </c>
      <c r="I19" s="167">
        <f>SUM(S19)</f>
        <v>0</v>
      </c>
      <c r="J19">
        <f>SUM(T19)</f>
        <v>0</v>
      </c>
      <c r="K19" s="8">
        <f>SUM(U19)</f>
        <v>0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0</v>
      </c>
      <c r="X19" s="23"/>
      <c r="Y19" s="23"/>
      <c r="Z19" s="23"/>
      <c r="AA19" s="23"/>
      <c r="AB19" s="23"/>
      <c r="AC19" s="23"/>
      <c r="AD19" s="23"/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3"/>
      <c r="Y22" s="23"/>
      <c r="Z22" s="23"/>
      <c r="AA22" s="23"/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0</v>
      </c>
      <c r="P23" s="50">
        <v>0</v>
      </c>
      <c r="Q23" s="50">
        <f>SUM(N23:P23)</f>
        <v>1</v>
      </c>
      <c r="R23" s="30"/>
      <c r="S23" s="107"/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2</v>
      </c>
      <c r="D25" s="162">
        <v>3</v>
      </c>
      <c r="E25" s="162">
        <v>3</v>
      </c>
      <c r="F25" s="162">
        <f>SUM(C25:E25)</f>
        <v>8</v>
      </c>
      <c r="G25" s="30"/>
      <c r="H25" s="162">
        <f>SUM(F25)</f>
        <v>8</v>
      </c>
      <c r="I25" s="50">
        <f>SUM(Q23)</f>
        <v>1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0" sqref="G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144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144</v>
      </c>
      <c r="O1" s="30"/>
      <c r="P1" s="30"/>
      <c r="Q1" s="30"/>
      <c r="R1" s="30"/>
      <c r="S1" s="31"/>
      <c r="V1" s="117" t="s">
        <v>347</v>
      </c>
      <c r="W1" s="109"/>
      <c r="X1" s="137" t="s">
        <v>144</v>
      </c>
      <c r="Y1" s="118"/>
      <c r="AE1" s="16" t="s">
        <v>6</v>
      </c>
      <c r="AF1" s="16"/>
      <c r="AG1" t="s">
        <v>144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1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3</v>
      </c>
      <c r="O7" s="38">
        <v>1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2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1</v>
      </c>
      <c r="AH7" s="12">
        <v>0</v>
      </c>
      <c r="AI7" s="12">
        <v>0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4</v>
      </c>
      <c r="J8">
        <f>SUM(T8)</f>
        <v>3</v>
      </c>
      <c r="K8" s="8">
        <f>SUM(U8)</f>
        <v>2</v>
      </c>
      <c r="L8" s="30" t="s">
        <v>5</v>
      </c>
      <c r="M8" s="30"/>
      <c r="N8" s="43">
        <f>SUM(N5:N7)</f>
        <v>3</v>
      </c>
      <c r="O8" s="44">
        <f>SUM(O5:O7)</f>
        <v>1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4</v>
      </c>
      <c r="T8">
        <v>3</v>
      </c>
      <c r="U8">
        <v>2</v>
      </c>
      <c r="V8" s="7" t="s">
        <v>5</v>
      </c>
      <c r="X8" s="13">
        <f>SUM(X5:X7)</f>
        <v>3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3</v>
      </c>
      <c r="AD8" s="16">
        <v>2</v>
      </c>
      <c r="AE8" t="s">
        <v>5</v>
      </c>
      <c r="AG8" s="13">
        <f>SUM(AG5:AG7)</f>
        <v>1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1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1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1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1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1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1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1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1</v>
      </c>
      <c r="O15" s="38">
        <v>1</v>
      </c>
      <c r="P15" s="38">
        <v>0</v>
      </c>
      <c r="Q15" s="38">
        <v>0</v>
      </c>
      <c r="R15" s="38">
        <v>3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6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4</v>
      </c>
    </row>
    <row r="16" spans="1:37" x14ac:dyDescent="0.25">
      <c r="A16" s="30" t="s">
        <v>5</v>
      </c>
      <c r="B16" s="30"/>
      <c r="C16" s="43">
        <f>SUM(C13:C15)</f>
        <v>1</v>
      </c>
      <c r="D16" s="44">
        <f>SUM(D13:D15)</f>
        <v>0</v>
      </c>
      <c r="E16" s="44">
        <f>SUM(E13:E15)</f>
        <v>2</v>
      </c>
      <c r="F16" s="44">
        <f>SUM(F13:F15)</f>
        <v>0</v>
      </c>
      <c r="G16" s="45">
        <f>SUM(G13:G15)</f>
        <v>0</v>
      </c>
      <c r="H16" s="160">
        <f>SUM(C16:G16)</f>
        <v>3</v>
      </c>
      <c r="I16" s="31">
        <f>SUM(S16)</f>
        <v>7</v>
      </c>
      <c r="J16">
        <f>SUM(T16)</f>
        <v>8</v>
      </c>
      <c r="K16" s="8">
        <f>SUM(U16)</f>
        <v>5</v>
      </c>
      <c r="L16" s="30" t="s">
        <v>5</v>
      </c>
      <c r="M16" s="30"/>
      <c r="N16" s="43">
        <f>SUM(N13:N15)</f>
        <v>2</v>
      </c>
      <c r="O16" s="44">
        <f>SUM(O13:O15)</f>
        <v>2</v>
      </c>
      <c r="P16" s="44">
        <f>SUM(P13:P15)</f>
        <v>0</v>
      </c>
      <c r="Q16" s="44">
        <f>SUM(Q13:Q15)</f>
        <v>0</v>
      </c>
      <c r="R16" s="45">
        <f>SUM(R13:R15)</f>
        <v>3</v>
      </c>
      <c r="S16" s="31">
        <f>SUM(N16:R16)</f>
        <v>7</v>
      </c>
      <c r="T16">
        <v>8</v>
      </c>
      <c r="U16">
        <v>5</v>
      </c>
      <c r="V16" s="7" t="s">
        <v>5</v>
      </c>
      <c r="X16" s="13">
        <f>SUM(X13:X15)</f>
        <v>0</v>
      </c>
      <c r="Y16" s="14">
        <f>SUM(Y13:Y15)</f>
        <v>2</v>
      </c>
      <c r="Z16" s="14">
        <f>SUM(Z13:Z15)</f>
        <v>0</v>
      </c>
      <c r="AA16" s="14">
        <f>SUM(AA13:AA15)</f>
        <v>0</v>
      </c>
      <c r="AB16" s="15">
        <f>SUM(AB13:AB15)</f>
        <v>6</v>
      </c>
      <c r="AC16" s="16">
        <f>SUM(X16:AB16)</f>
        <v>8</v>
      </c>
      <c r="AD16" s="16">
        <v>5</v>
      </c>
      <c r="AE16" t="s">
        <v>5</v>
      </c>
      <c r="AG16" s="13">
        <f>SUM(AG13:AG15)</f>
        <v>1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4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0</v>
      </c>
      <c r="E19" s="178">
        <f t="shared" si="0"/>
        <v>2</v>
      </c>
      <c r="F19" s="169">
        <f t="shared" si="0"/>
        <v>0</v>
      </c>
      <c r="G19" s="169">
        <f t="shared" si="0"/>
        <v>0</v>
      </c>
      <c r="H19" s="166">
        <f t="shared" si="0"/>
        <v>3</v>
      </c>
      <c r="I19" s="167">
        <f>SUM(S19)</f>
        <v>11</v>
      </c>
      <c r="J19">
        <f>SUM(T19)</f>
        <v>11</v>
      </c>
      <c r="K19" s="8">
        <f>SUM(U19)</f>
        <v>7</v>
      </c>
      <c r="L19" s="46" t="s">
        <v>5</v>
      </c>
      <c r="M19" s="46"/>
      <c r="N19" s="110">
        <f t="shared" ref="N19:S19" si="1">SUM(N16)+N8</f>
        <v>5</v>
      </c>
      <c r="O19" s="111">
        <f t="shared" si="1"/>
        <v>3</v>
      </c>
      <c r="P19" s="112">
        <f t="shared" si="1"/>
        <v>0</v>
      </c>
      <c r="Q19" s="46">
        <f t="shared" si="1"/>
        <v>0</v>
      </c>
      <c r="R19" s="46">
        <f t="shared" si="1"/>
        <v>3</v>
      </c>
      <c r="S19" s="31">
        <f t="shared" si="1"/>
        <v>11</v>
      </c>
      <c r="T19">
        <v>11</v>
      </c>
      <c r="U19">
        <v>7</v>
      </c>
      <c r="X19" s="113">
        <f t="shared" ref="X19:AB19" si="2">SUM(X16)+X8</f>
        <v>3</v>
      </c>
      <c r="Y19" s="114">
        <f t="shared" si="2"/>
        <v>2</v>
      </c>
      <c r="Z19" s="115">
        <f t="shared" si="2"/>
        <v>0</v>
      </c>
      <c r="AA19" s="16">
        <f t="shared" si="2"/>
        <v>0</v>
      </c>
      <c r="AB19" s="16">
        <f t="shared" si="2"/>
        <v>6</v>
      </c>
      <c r="AC19" s="16">
        <f>SUM(AC16)+AC8</f>
        <v>11</v>
      </c>
      <c r="AD19" s="16">
        <f>SUM(AD16)+AD8</f>
        <v>7</v>
      </c>
    </row>
    <row r="20" spans="1:30" x14ac:dyDescent="0.25">
      <c r="A20" s="177" t="s">
        <v>451</v>
      </c>
      <c r="B20" s="181">
        <v>2012</v>
      </c>
      <c r="C20" s="170">
        <f>SUM(N19)</f>
        <v>5</v>
      </c>
      <c r="D20" s="171">
        <f>SUM(O19)</f>
        <v>3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3</v>
      </c>
      <c r="D21" s="174">
        <f>SUM(Y19)</f>
        <v>2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2</v>
      </c>
      <c r="P23" s="50">
        <v>1</v>
      </c>
      <c r="Q23" s="50">
        <f>SUM(N23:P23)</f>
        <v>3</v>
      </c>
      <c r="R23" s="30"/>
      <c r="S23" s="107"/>
      <c r="V23" s="7" t="s">
        <v>457</v>
      </c>
      <c r="X23" s="26">
        <v>10</v>
      </c>
      <c r="Y23" s="26">
        <v>9</v>
      </c>
      <c r="Z23" s="26">
        <v>5</v>
      </c>
      <c r="AA23" s="26">
        <f>SUM(X23:Z23)</f>
        <v>24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1</v>
      </c>
      <c r="F25" s="162">
        <f>SUM(C25:E25)</f>
        <v>1</v>
      </c>
      <c r="G25" s="30"/>
      <c r="H25" s="162">
        <f>SUM(F25)</f>
        <v>1</v>
      </c>
      <c r="I25" s="50">
        <f>SUM(Q23)</f>
        <v>3</v>
      </c>
      <c r="J25" s="26">
        <f>SUM(AA23)</f>
        <v>24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165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165</v>
      </c>
      <c r="O1" s="30"/>
      <c r="P1" s="30"/>
      <c r="Q1" s="30"/>
      <c r="R1" s="30"/>
      <c r="S1" s="31"/>
      <c r="V1" s="117" t="s">
        <v>347</v>
      </c>
      <c r="W1" s="109"/>
      <c r="X1" s="137" t="s">
        <v>165</v>
      </c>
      <c r="Y1" s="118"/>
      <c r="AE1" s="16" t="s">
        <v>6</v>
      </c>
      <c r="AF1" s="16"/>
      <c r="AG1" t="s">
        <v>165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1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1</v>
      </c>
      <c r="I8" s="31">
        <f>SUM(S8)</f>
        <v>0</v>
      </c>
      <c r="J8">
        <f>SUM(T8)</f>
        <v>1</v>
      </c>
      <c r="K8" s="8">
        <f>SUM(U8)</f>
        <v>1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1</v>
      </c>
      <c r="U8">
        <v>1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1</v>
      </c>
      <c r="AD8" s="16">
        <v>1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0</v>
      </c>
      <c r="Q15" s="38">
        <v>1</v>
      </c>
      <c r="R15" s="38">
        <v>1</v>
      </c>
      <c r="S15" s="31"/>
      <c r="V15" s="9"/>
      <c r="W15" s="10">
        <v>3</v>
      </c>
      <c r="X15" s="12">
        <v>0</v>
      </c>
      <c r="Y15" s="12">
        <v>2</v>
      </c>
      <c r="Z15" s="12">
        <v>1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1</v>
      </c>
      <c r="AH15" s="12">
        <v>1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1</v>
      </c>
      <c r="I16" s="31">
        <f>SUM(S16)</f>
        <v>3</v>
      </c>
      <c r="J16">
        <f>SUM(T16)</f>
        <v>4</v>
      </c>
      <c r="K16" s="8">
        <f>SUM(U16)</f>
        <v>2</v>
      </c>
      <c r="L16" s="30" t="s">
        <v>5</v>
      </c>
      <c r="M16" s="30"/>
      <c r="N16" s="43">
        <f>SUM(N13:N15)</f>
        <v>0</v>
      </c>
      <c r="O16" s="44">
        <f>SUM(O13:O15)</f>
        <v>1</v>
      </c>
      <c r="P16" s="44">
        <f>SUM(P13:P15)</f>
        <v>0</v>
      </c>
      <c r="Q16" s="44">
        <f>SUM(Q13:Q15)</f>
        <v>1</v>
      </c>
      <c r="R16" s="45">
        <f>SUM(R13:R15)</f>
        <v>1</v>
      </c>
      <c r="S16" s="31">
        <f>SUM(N16:R16)</f>
        <v>3</v>
      </c>
      <c r="T16">
        <v>4</v>
      </c>
      <c r="U16">
        <v>2</v>
      </c>
      <c r="V16" s="7" t="s">
        <v>5</v>
      </c>
      <c r="X16" s="13">
        <f>SUM(X13:X15)</f>
        <v>0</v>
      </c>
      <c r="Y16" s="14">
        <f>SUM(Y13:Y15)</f>
        <v>2</v>
      </c>
      <c r="Z16" s="14">
        <f>SUM(Z13:Z15)</f>
        <v>1</v>
      </c>
      <c r="AA16" s="14">
        <f>SUM(AA13:AA15)</f>
        <v>0</v>
      </c>
      <c r="AB16" s="15">
        <f>SUM(AB13:AB15)</f>
        <v>1</v>
      </c>
      <c r="AC16" s="16">
        <f>SUM(X16:AB16)</f>
        <v>4</v>
      </c>
      <c r="AD16" s="16">
        <v>2</v>
      </c>
      <c r="AE16" t="s">
        <v>5</v>
      </c>
      <c r="AG16" s="13">
        <f>SUM(AG13:AG15)</f>
        <v>1</v>
      </c>
      <c r="AH16" s="14">
        <f>SUM(AH13:AH15)</f>
        <v>1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1</v>
      </c>
      <c r="H19" s="166">
        <f t="shared" si="0"/>
        <v>2</v>
      </c>
      <c r="I19" s="167">
        <f>SUM(S19)</f>
        <v>3</v>
      </c>
      <c r="J19">
        <f>SUM(T19)</f>
        <v>5</v>
      </c>
      <c r="K19" s="8">
        <f>SUM(U19)</f>
        <v>3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1</v>
      </c>
      <c r="P19" s="112">
        <f t="shared" si="1"/>
        <v>0</v>
      </c>
      <c r="Q19" s="46">
        <f t="shared" si="1"/>
        <v>1</v>
      </c>
      <c r="R19" s="46">
        <f t="shared" si="1"/>
        <v>1</v>
      </c>
      <c r="S19" s="31">
        <f t="shared" si="1"/>
        <v>3</v>
      </c>
      <c r="T19">
        <v>5</v>
      </c>
      <c r="U19">
        <v>3</v>
      </c>
      <c r="X19" s="113">
        <f t="shared" ref="X19:AB19" si="2">SUM(X16)+X8</f>
        <v>0</v>
      </c>
      <c r="Y19" s="114">
        <f t="shared" si="2"/>
        <v>2</v>
      </c>
      <c r="Z19" s="115">
        <f t="shared" si="2"/>
        <v>1</v>
      </c>
      <c r="AA19" s="16">
        <f t="shared" si="2"/>
        <v>0</v>
      </c>
      <c r="AB19" s="16">
        <f t="shared" si="2"/>
        <v>2</v>
      </c>
      <c r="AC19" s="16">
        <f>SUM(AC16)+AC8</f>
        <v>5</v>
      </c>
      <c r="AD19" s="16">
        <f>SUM(AD16)+AD8</f>
        <v>3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1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2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1</v>
      </c>
      <c r="Q23" s="50">
        <f>SUM(N23:P23)</f>
        <v>1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1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workbookViewId="0">
      <selection activeCell="G20" sqref="G20"/>
    </sheetView>
  </sheetViews>
  <sheetFormatPr defaultRowHeight="15" x14ac:dyDescent="0.25"/>
  <cols>
    <col min="8" max="8" width="9.140625" style="163"/>
    <col min="11" max="11" width="9.140625" style="8"/>
  </cols>
  <sheetData>
    <row r="1" spans="1:11" x14ac:dyDescent="0.25">
      <c r="A1" s="159" t="s">
        <v>634</v>
      </c>
      <c r="B1" s="159"/>
      <c r="C1" s="46" t="s">
        <v>645</v>
      </c>
      <c r="D1" s="30"/>
      <c r="E1" s="30"/>
      <c r="F1" s="30"/>
      <c r="G1" s="30"/>
      <c r="H1" s="160"/>
      <c r="I1" s="31"/>
    </row>
    <row r="2" spans="1:11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</row>
    <row r="3" spans="1:11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</row>
    <row r="4" spans="1:11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</row>
    <row r="5" spans="1:11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</row>
    <row r="6" spans="1:11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</row>
    <row r="7" spans="1:11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</row>
    <row r="8" spans="1:11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0</v>
      </c>
    </row>
    <row r="9" spans="1:11" x14ac:dyDescent="0.25">
      <c r="A9" s="30"/>
      <c r="B9" s="30"/>
      <c r="C9" s="30"/>
      <c r="D9" s="30"/>
      <c r="E9" s="30"/>
      <c r="F9" s="30"/>
      <c r="G9" s="30"/>
      <c r="H9" s="160"/>
      <c r="I9" s="31"/>
    </row>
    <row r="10" spans="1:11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</row>
    <row r="11" spans="1:11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</row>
    <row r="12" spans="1:11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</row>
    <row r="13" spans="1:11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</row>
    <row r="14" spans="1:11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</row>
    <row r="15" spans="1:11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3</v>
      </c>
      <c r="H15" s="160"/>
      <c r="I15" s="31"/>
    </row>
    <row r="16" spans="1:11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3</v>
      </c>
      <c r="H16" s="160">
        <f>SUM(C16:G16)</f>
        <v>3</v>
      </c>
      <c r="I16" s="31">
        <f>SUM(S16)</f>
        <v>0</v>
      </c>
      <c r="J16">
        <f>SUM(T16)</f>
        <v>0</v>
      </c>
      <c r="K16" s="8">
        <f>SUM(U16)</f>
        <v>0</v>
      </c>
    </row>
    <row r="17" spans="1:11" x14ac:dyDescent="0.25">
      <c r="A17" s="30"/>
      <c r="B17" s="30"/>
      <c r="C17" s="30"/>
      <c r="D17" s="30"/>
      <c r="E17" s="30"/>
      <c r="F17" s="30"/>
      <c r="G17" s="30"/>
      <c r="H17" s="160"/>
      <c r="I17" s="31"/>
    </row>
    <row r="18" spans="1:11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</row>
    <row r="19" spans="1:11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3</v>
      </c>
      <c r="H19" s="166">
        <f t="shared" si="0"/>
        <v>3</v>
      </c>
      <c r="I19" s="167">
        <f>SUM(S19)</f>
        <v>0</v>
      </c>
      <c r="J19">
        <f>SUM(T19)</f>
        <v>0</v>
      </c>
      <c r="K19" s="8">
        <f>SUM(U19)</f>
        <v>0</v>
      </c>
    </row>
    <row r="20" spans="1:11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</row>
    <row r="21" spans="1:11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</row>
    <row r="22" spans="1:11" x14ac:dyDescent="0.25">
      <c r="A22" s="30"/>
      <c r="B22" s="30"/>
      <c r="C22" s="30"/>
      <c r="D22" s="30"/>
      <c r="E22" s="30"/>
      <c r="F22" s="30"/>
      <c r="G22" s="30"/>
      <c r="H22" s="107"/>
      <c r="I22" s="107"/>
    </row>
    <row r="23" spans="1:11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</row>
    <row r="24" spans="1:11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</row>
    <row r="25" spans="1:11" x14ac:dyDescent="0.25">
      <c r="A25" s="30" t="s">
        <v>457</v>
      </c>
      <c r="B25" s="30"/>
      <c r="C25" s="162">
        <v>0</v>
      </c>
      <c r="D25" s="162">
        <v>0</v>
      </c>
      <c r="E25" s="162">
        <v>1</v>
      </c>
      <c r="F25" s="162">
        <f>SUM(C25:E25)</f>
        <v>1</v>
      </c>
      <c r="G25" s="30"/>
      <c r="H25" s="162">
        <f>SUM(F25)</f>
        <v>1</v>
      </c>
      <c r="I25" s="50">
        <f>SUM(Q23)</f>
        <v>0</v>
      </c>
      <c r="J25" s="26">
        <f>SUM(AA23)</f>
        <v>0</v>
      </c>
    </row>
    <row r="26" spans="1:11" x14ac:dyDescent="0.25">
      <c r="H26" s="118"/>
      <c r="I26" s="118"/>
    </row>
    <row r="27" spans="1:11" x14ac:dyDescent="0.25">
      <c r="H27" s="118"/>
    </row>
  </sheetData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172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172</v>
      </c>
      <c r="O1" s="30"/>
      <c r="P1" s="30"/>
      <c r="Q1" s="30"/>
      <c r="R1" s="30"/>
      <c r="S1" s="31"/>
      <c r="V1" s="117" t="s">
        <v>347</v>
      </c>
      <c r="W1" s="109"/>
      <c r="X1" s="137" t="s">
        <v>172</v>
      </c>
      <c r="Y1" s="118"/>
      <c r="AE1" s="16" t="s">
        <v>6</v>
      </c>
      <c r="AF1" s="16"/>
      <c r="AG1" t="s">
        <v>172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1</v>
      </c>
      <c r="E5" s="161">
        <v>0</v>
      </c>
      <c r="F5" s="161">
        <v>1</v>
      </c>
      <c r="G5" s="161">
        <v>0</v>
      </c>
      <c r="H5" s="160"/>
      <c r="I5" s="31"/>
      <c r="L5" s="32" t="s">
        <v>2</v>
      </c>
      <c r="M5" s="34">
        <v>1</v>
      </c>
      <c r="N5" s="38">
        <v>2</v>
      </c>
      <c r="O5" s="38">
        <v>1</v>
      </c>
      <c r="P5" s="38">
        <v>1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2</v>
      </c>
      <c r="Y5" s="12">
        <v>0</v>
      </c>
      <c r="Z5" s="12">
        <v>2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2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1</v>
      </c>
      <c r="E6" s="161">
        <v>0</v>
      </c>
      <c r="F6" s="161">
        <v>2</v>
      </c>
      <c r="G6" s="161">
        <v>0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2</v>
      </c>
      <c r="Q6" s="38">
        <v>1</v>
      </c>
      <c r="R6" s="38">
        <v>1</v>
      </c>
      <c r="S6" s="31"/>
      <c r="W6" s="8">
        <v>2</v>
      </c>
      <c r="X6" s="12">
        <v>2</v>
      </c>
      <c r="Y6" s="12">
        <v>1</v>
      </c>
      <c r="Z6" s="12">
        <v>1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2</v>
      </c>
      <c r="AH6" s="12">
        <v>0</v>
      </c>
      <c r="AI6" s="12">
        <v>1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0</v>
      </c>
      <c r="D7" s="161">
        <v>1</v>
      </c>
      <c r="E7" s="161">
        <v>1</v>
      </c>
      <c r="F7" s="161">
        <v>1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1</v>
      </c>
      <c r="P7" s="38">
        <v>1</v>
      </c>
      <c r="Q7" s="38">
        <v>0</v>
      </c>
      <c r="R7" s="38">
        <v>1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2</v>
      </c>
      <c r="AH7" s="12">
        <v>1</v>
      </c>
      <c r="AI7" s="12">
        <v>1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2</v>
      </c>
      <c r="D8" s="44">
        <f>SUM(D5:D7)</f>
        <v>3</v>
      </c>
      <c r="E8" s="44">
        <f>SUM(E5:E7)</f>
        <v>1</v>
      </c>
      <c r="F8" s="44">
        <f>SUM(F5:F7)</f>
        <v>4</v>
      </c>
      <c r="G8" s="45">
        <f>SUM(G5:G7)</f>
        <v>1</v>
      </c>
      <c r="H8" s="160">
        <f>SUM(C8:G8)</f>
        <v>11</v>
      </c>
      <c r="I8" s="31">
        <f>SUM(S8)</f>
        <v>12</v>
      </c>
      <c r="J8">
        <f>SUM(T8)</f>
        <v>10</v>
      </c>
      <c r="K8" s="8">
        <f>SUM(U8)</f>
        <v>10</v>
      </c>
      <c r="L8" s="30" t="s">
        <v>5</v>
      </c>
      <c r="M8" s="30"/>
      <c r="N8" s="43">
        <f>SUM(N5:N7)</f>
        <v>3</v>
      </c>
      <c r="O8" s="44">
        <f>SUM(O5:O7)</f>
        <v>2</v>
      </c>
      <c r="P8" s="44">
        <f>SUM(P5:P7)</f>
        <v>4</v>
      </c>
      <c r="Q8" s="44">
        <f>SUM(Q5:Q7)</f>
        <v>1</v>
      </c>
      <c r="R8" s="45">
        <f>SUM(R5:R7)</f>
        <v>2</v>
      </c>
      <c r="S8" s="31">
        <f>SUM(N8:R8)</f>
        <v>12</v>
      </c>
      <c r="T8">
        <v>10</v>
      </c>
      <c r="U8">
        <v>10</v>
      </c>
      <c r="V8" s="7" t="s">
        <v>5</v>
      </c>
      <c r="X8" s="13">
        <f>SUM(X5:X7)</f>
        <v>4</v>
      </c>
      <c r="Y8" s="14">
        <f>SUM(Y5:Y7)</f>
        <v>1</v>
      </c>
      <c r="Z8" s="14">
        <f>SUM(Z5:Z7)</f>
        <v>3</v>
      </c>
      <c r="AA8" s="14">
        <f>SUM(AA5:AA7)</f>
        <v>0</v>
      </c>
      <c r="AB8" s="15">
        <f>SUM(AB5:AB7)</f>
        <v>2</v>
      </c>
      <c r="AC8" s="16">
        <f>SUM(X8:AB8)</f>
        <v>10</v>
      </c>
      <c r="AD8" s="16">
        <v>10</v>
      </c>
      <c r="AE8" t="s">
        <v>5</v>
      </c>
      <c r="AG8" s="13">
        <f>SUM(AG5:AG7)</f>
        <v>4</v>
      </c>
      <c r="AH8" s="14">
        <f>SUM(AH5:AH7)</f>
        <v>3</v>
      </c>
      <c r="AI8" s="14">
        <f>SUM(AI5:AI7)</f>
        <v>2</v>
      </c>
      <c r="AJ8" s="14">
        <f>SUM(AJ5:AJ7)</f>
        <v>0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4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1</v>
      </c>
      <c r="O13" s="38">
        <v>1</v>
      </c>
      <c r="P13" s="38">
        <v>1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1</v>
      </c>
      <c r="Y13" s="12">
        <v>5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1</v>
      </c>
      <c r="AH13" s="12">
        <v>2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1</v>
      </c>
      <c r="E14" s="161">
        <v>2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4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1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1</v>
      </c>
      <c r="AH14" s="12">
        <v>1</v>
      </c>
      <c r="AI14" s="12">
        <v>1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2</v>
      </c>
      <c r="AH15" s="12">
        <v>1</v>
      </c>
      <c r="AI15" s="12">
        <v>1</v>
      </c>
      <c r="AJ15" s="12">
        <v>0</v>
      </c>
      <c r="AK15" s="12">
        <v>3</v>
      </c>
    </row>
    <row r="16" spans="1:37" x14ac:dyDescent="0.25">
      <c r="A16" s="30" t="s">
        <v>5</v>
      </c>
      <c r="B16" s="30"/>
      <c r="C16" s="43">
        <f>SUM(C13:C15)</f>
        <v>1</v>
      </c>
      <c r="D16" s="44">
        <f>SUM(D13:D15)</f>
        <v>1</v>
      </c>
      <c r="E16" s="44">
        <f>SUM(E13:E15)</f>
        <v>6</v>
      </c>
      <c r="F16" s="44">
        <f>SUM(F13:F15)</f>
        <v>0</v>
      </c>
      <c r="G16" s="45">
        <f>SUM(G13:G15)</f>
        <v>1</v>
      </c>
      <c r="H16" s="160">
        <f>SUM(C16:G16)</f>
        <v>9</v>
      </c>
      <c r="I16" s="31">
        <f>SUM(S16)</f>
        <v>7</v>
      </c>
      <c r="J16">
        <f>SUM(T16)</f>
        <v>7</v>
      </c>
      <c r="K16" s="8">
        <f>SUM(U16)</f>
        <v>13</v>
      </c>
      <c r="L16" s="30" t="s">
        <v>5</v>
      </c>
      <c r="M16" s="30"/>
      <c r="N16" s="43">
        <f>SUM(N13:N15)</f>
        <v>1</v>
      </c>
      <c r="O16" s="44">
        <f>SUM(O13:O15)</f>
        <v>1</v>
      </c>
      <c r="P16" s="44">
        <f>SUM(P13:P15)</f>
        <v>5</v>
      </c>
      <c r="Q16" s="44">
        <f>SUM(Q13:Q15)</f>
        <v>0</v>
      </c>
      <c r="R16" s="45">
        <f>SUM(R13:R15)</f>
        <v>0</v>
      </c>
      <c r="S16" s="31">
        <f>SUM(N16:R16)</f>
        <v>7</v>
      </c>
      <c r="T16">
        <v>7</v>
      </c>
      <c r="U16">
        <v>13</v>
      </c>
      <c r="V16" s="7" t="s">
        <v>5</v>
      </c>
      <c r="X16" s="13">
        <f>SUM(X13:X15)</f>
        <v>1</v>
      </c>
      <c r="Y16" s="14">
        <f>SUM(Y13:Y15)</f>
        <v>6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7</v>
      </c>
      <c r="AD16" s="16">
        <v>13</v>
      </c>
      <c r="AE16" t="s">
        <v>5</v>
      </c>
      <c r="AG16" s="13">
        <f>SUM(AG13:AG15)</f>
        <v>4</v>
      </c>
      <c r="AH16" s="14">
        <f>SUM(AH13:AH15)</f>
        <v>4</v>
      </c>
      <c r="AI16" s="14">
        <f>SUM(AI13:AI15)</f>
        <v>2</v>
      </c>
      <c r="AJ16" s="14">
        <f>SUM(AJ13:AJ15)</f>
        <v>0</v>
      </c>
      <c r="AK16" s="15">
        <f>SUM(AK13:AK15)</f>
        <v>3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3</v>
      </c>
      <c r="D19" s="186">
        <f t="shared" si="0"/>
        <v>4</v>
      </c>
      <c r="E19" s="178">
        <f t="shared" si="0"/>
        <v>7</v>
      </c>
      <c r="F19" s="169">
        <f t="shared" si="0"/>
        <v>4</v>
      </c>
      <c r="G19" s="169">
        <f t="shared" si="0"/>
        <v>2</v>
      </c>
      <c r="H19" s="166">
        <f t="shared" si="0"/>
        <v>20</v>
      </c>
      <c r="I19" s="167">
        <f>SUM(S19)</f>
        <v>19</v>
      </c>
      <c r="J19">
        <f>SUM(T19)</f>
        <v>17</v>
      </c>
      <c r="K19" s="8">
        <f>SUM(U19)</f>
        <v>23</v>
      </c>
      <c r="L19" s="46" t="s">
        <v>5</v>
      </c>
      <c r="M19" s="46"/>
      <c r="N19" s="110">
        <f t="shared" ref="N19:S19" si="1">SUM(N16)+N8</f>
        <v>4</v>
      </c>
      <c r="O19" s="111">
        <f t="shared" si="1"/>
        <v>3</v>
      </c>
      <c r="P19" s="112">
        <f t="shared" si="1"/>
        <v>9</v>
      </c>
      <c r="Q19" s="46">
        <f t="shared" si="1"/>
        <v>1</v>
      </c>
      <c r="R19" s="46">
        <f t="shared" si="1"/>
        <v>2</v>
      </c>
      <c r="S19" s="31">
        <f t="shared" si="1"/>
        <v>19</v>
      </c>
      <c r="T19">
        <v>17</v>
      </c>
      <c r="U19">
        <v>23</v>
      </c>
      <c r="X19" s="113">
        <f t="shared" ref="X19:AB19" si="2">SUM(X16)+X8</f>
        <v>5</v>
      </c>
      <c r="Y19" s="114">
        <f t="shared" si="2"/>
        <v>7</v>
      </c>
      <c r="Z19" s="115">
        <f t="shared" si="2"/>
        <v>3</v>
      </c>
      <c r="AA19" s="16">
        <f t="shared" si="2"/>
        <v>0</v>
      </c>
      <c r="AB19" s="16">
        <f t="shared" si="2"/>
        <v>2</v>
      </c>
      <c r="AC19" s="16">
        <f>SUM(AC16)+AC8</f>
        <v>17</v>
      </c>
      <c r="AD19" s="16">
        <f>SUM(AD16)+AD8</f>
        <v>23</v>
      </c>
    </row>
    <row r="20" spans="1:30" x14ac:dyDescent="0.25">
      <c r="A20" s="177" t="s">
        <v>451</v>
      </c>
      <c r="B20" s="181">
        <v>2012</v>
      </c>
      <c r="C20" s="170">
        <f>SUM(N19)</f>
        <v>4</v>
      </c>
      <c r="D20" s="171">
        <f>SUM(O19)</f>
        <v>3</v>
      </c>
      <c r="E20" s="172">
        <f>SUM(P19)</f>
        <v>9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5</v>
      </c>
      <c r="D21" s="174">
        <f>SUM(Y19)</f>
        <v>7</v>
      </c>
      <c r="E21" s="175">
        <f>SUM(Z19)</f>
        <v>3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7</v>
      </c>
      <c r="P23" s="50">
        <v>6</v>
      </c>
      <c r="Q23" s="50">
        <f>SUM(N23:P23)</f>
        <v>14</v>
      </c>
      <c r="R23" s="30"/>
      <c r="S23" s="107"/>
      <c r="V23" s="7" t="s">
        <v>457</v>
      </c>
      <c r="X23" s="26">
        <v>16</v>
      </c>
      <c r="Y23" s="26">
        <v>19</v>
      </c>
      <c r="Z23" s="26">
        <v>6</v>
      </c>
      <c r="AA23" s="26">
        <f>SUM(X23:Z23)</f>
        <v>41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5</v>
      </c>
      <c r="D25" s="162">
        <v>15</v>
      </c>
      <c r="E25" s="162">
        <v>12</v>
      </c>
      <c r="F25" s="162">
        <f>SUM(C25:E25)</f>
        <v>32</v>
      </c>
      <c r="G25" s="30"/>
      <c r="H25" s="162">
        <f>SUM(F25)</f>
        <v>32</v>
      </c>
      <c r="I25" s="50">
        <f>SUM(Q23)</f>
        <v>14</v>
      </c>
      <c r="J25" s="26">
        <f>SUM(AA23)</f>
        <v>41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17"/>
  <dimension ref="A1:AK29"/>
  <sheetViews>
    <sheetView workbookViewId="0">
      <selection activeCell="M35" sqref="M35"/>
    </sheetView>
  </sheetViews>
  <sheetFormatPr defaultRowHeight="15" x14ac:dyDescent="0.25"/>
  <cols>
    <col min="22" max="22" width="9.140625" style="7"/>
    <col min="24" max="24" width="10.7109375" bestFit="1" customWidth="1"/>
    <col min="25" max="25" width="9.85546875" customWidth="1"/>
    <col min="31" max="31" width="9.140625" style="7"/>
    <col min="280" max="280" width="10.7109375" bestFit="1" customWidth="1"/>
    <col min="281" max="281" width="9.85546875" customWidth="1"/>
    <col min="536" max="536" width="10.7109375" bestFit="1" customWidth="1"/>
    <col min="537" max="537" width="9.85546875" customWidth="1"/>
    <col min="792" max="792" width="10.7109375" bestFit="1" customWidth="1"/>
    <col min="793" max="793" width="9.85546875" customWidth="1"/>
    <col min="1048" max="1048" width="10.7109375" bestFit="1" customWidth="1"/>
    <col min="1049" max="1049" width="9.85546875" customWidth="1"/>
    <col min="1304" max="1304" width="10.7109375" bestFit="1" customWidth="1"/>
    <col min="1305" max="1305" width="9.85546875" customWidth="1"/>
    <col min="1560" max="1560" width="10.7109375" bestFit="1" customWidth="1"/>
    <col min="1561" max="1561" width="9.85546875" customWidth="1"/>
    <col min="1816" max="1816" width="10.7109375" bestFit="1" customWidth="1"/>
    <col min="1817" max="1817" width="9.85546875" customWidth="1"/>
    <col min="2072" max="2072" width="10.7109375" bestFit="1" customWidth="1"/>
    <col min="2073" max="2073" width="9.85546875" customWidth="1"/>
    <col min="2328" max="2328" width="10.7109375" bestFit="1" customWidth="1"/>
    <col min="2329" max="2329" width="9.85546875" customWidth="1"/>
    <col min="2584" max="2584" width="10.7109375" bestFit="1" customWidth="1"/>
    <col min="2585" max="2585" width="9.85546875" customWidth="1"/>
    <col min="2840" max="2840" width="10.7109375" bestFit="1" customWidth="1"/>
    <col min="2841" max="2841" width="9.85546875" customWidth="1"/>
    <col min="3096" max="3096" width="10.7109375" bestFit="1" customWidth="1"/>
    <col min="3097" max="3097" width="9.85546875" customWidth="1"/>
    <col min="3352" max="3352" width="10.7109375" bestFit="1" customWidth="1"/>
    <col min="3353" max="3353" width="9.85546875" customWidth="1"/>
    <col min="3608" max="3608" width="10.7109375" bestFit="1" customWidth="1"/>
    <col min="3609" max="3609" width="9.85546875" customWidth="1"/>
    <col min="3864" max="3864" width="10.7109375" bestFit="1" customWidth="1"/>
    <col min="3865" max="3865" width="9.85546875" customWidth="1"/>
    <col min="4120" max="4120" width="10.7109375" bestFit="1" customWidth="1"/>
    <col min="4121" max="4121" width="9.85546875" customWidth="1"/>
    <col min="4376" max="4376" width="10.7109375" bestFit="1" customWidth="1"/>
    <col min="4377" max="4377" width="9.85546875" customWidth="1"/>
    <col min="4632" max="4632" width="10.7109375" bestFit="1" customWidth="1"/>
    <col min="4633" max="4633" width="9.85546875" customWidth="1"/>
    <col min="4888" max="4888" width="10.7109375" bestFit="1" customWidth="1"/>
    <col min="4889" max="4889" width="9.85546875" customWidth="1"/>
    <col min="5144" max="5144" width="10.7109375" bestFit="1" customWidth="1"/>
    <col min="5145" max="5145" width="9.85546875" customWidth="1"/>
    <col min="5400" max="5400" width="10.7109375" bestFit="1" customWidth="1"/>
    <col min="5401" max="5401" width="9.85546875" customWidth="1"/>
    <col min="5656" max="5656" width="10.7109375" bestFit="1" customWidth="1"/>
    <col min="5657" max="5657" width="9.85546875" customWidth="1"/>
    <col min="5912" max="5912" width="10.7109375" bestFit="1" customWidth="1"/>
    <col min="5913" max="5913" width="9.85546875" customWidth="1"/>
    <col min="6168" max="6168" width="10.7109375" bestFit="1" customWidth="1"/>
    <col min="6169" max="6169" width="9.85546875" customWidth="1"/>
    <col min="6424" max="6424" width="10.7109375" bestFit="1" customWidth="1"/>
    <col min="6425" max="6425" width="9.85546875" customWidth="1"/>
    <col min="6680" max="6680" width="10.7109375" bestFit="1" customWidth="1"/>
    <col min="6681" max="6681" width="9.85546875" customWidth="1"/>
    <col min="6936" max="6936" width="10.7109375" bestFit="1" customWidth="1"/>
    <col min="6937" max="6937" width="9.85546875" customWidth="1"/>
    <col min="7192" max="7192" width="10.7109375" bestFit="1" customWidth="1"/>
    <col min="7193" max="7193" width="9.85546875" customWidth="1"/>
    <col min="7448" max="7448" width="10.7109375" bestFit="1" customWidth="1"/>
    <col min="7449" max="7449" width="9.85546875" customWidth="1"/>
    <col min="7704" max="7704" width="10.7109375" bestFit="1" customWidth="1"/>
    <col min="7705" max="7705" width="9.85546875" customWidth="1"/>
    <col min="7960" max="7960" width="10.7109375" bestFit="1" customWidth="1"/>
    <col min="7961" max="7961" width="9.85546875" customWidth="1"/>
    <col min="8216" max="8216" width="10.7109375" bestFit="1" customWidth="1"/>
    <col min="8217" max="8217" width="9.85546875" customWidth="1"/>
    <col min="8472" max="8472" width="10.7109375" bestFit="1" customWidth="1"/>
    <col min="8473" max="8473" width="9.85546875" customWidth="1"/>
    <col min="8728" max="8728" width="10.7109375" bestFit="1" customWidth="1"/>
    <col min="8729" max="8729" width="9.85546875" customWidth="1"/>
    <col min="8984" max="8984" width="10.7109375" bestFit="1" customWidth="1"/>
    <col min="8985" max="8985" width="9.85546875" customWidth="1"/>
    <col min="9240" max="9240" width="10.7109375" bestFit="1" customWidth="1"/>
    <col min="9241" max="9241" width="9.85546875" customWidth="1"/>
    <col min="9496" max="9496" width="10.7109375" bestFit="1" customWidth="1"/>
    <col min="9497" max="9497" width="9.85546875" customWidth="1"/>
    <col min="9752" max="9752" width="10.7109375" bestFit="1" customWidth="1"/>
    <col min="9753" max="9753" width="9.85546875" customWidth="1"/>
    <col min="10008" max="10008" width="10.7109375" bestFit="1" customWidth="1"/>
    <col min="10009" max="10009" width="9.85546875" customWidth="1"/>
    <col min="10264" max="10264" width="10.7109375" bestFit="1" customWidth="1"/>
    <col min="10265" max="10265" width="9.85546875" customWidth="1"/>
    <col min="10520" max="10520" width="10.7109375" bestFit="1" customWidth="1"/>
    <col min="10521" max="10521" width="9.85546875" customWidth="1"/>
    <col min="10776" max="10776" width="10.7109375" bestFit="1" customWidth="1"/>
    <col min="10777" max="10777" width="9.85546875" customWidth="1"/>
    <col min="11032" max="11032" width="10.7109375" bestFit="1" customWidth="1"/>
    <col min="11033" max="11033" width="9.85546875" customWidth="1"/>
    <col min="11288" max="11288" width="10.7109375" bestFit="1" customWidth="1"/>
    <col min="11289" max="11289" width="9.85546875" customWidth="1"/>
    <col min="11544" max="11544" width="10.7109375" bestFit="1" customWidth="1"/>
    <col min="11545" max="11545" width="9.85546875" customWidth="1"/>
    <col min="11800" max="11800" width="10.7109375" bestFit="1" customWidth="1"/>
    <col min="11801" max="11801" width="9.85546875" customWidth="1"/>
    <col min="12056" max="12056" width="10.7109375" bestFit="1" customWidth="1"/>
    <col min="12057" max="12057" width="9.85546875" customWidth="1"/>
    <col min="12312" max="12312" width="10.7109375" bestFit="1" customWidth="1"/>
    <col min="12313" max="12313" width="9.85546875" customWidth="1"/>
    <col min="12568" max="12568" width="10.7109375" bestFit="1" customWidth="1"/>
    <col min="12569" max="12569" width="9.85546875" customWidth="1"/>
    <col min="12824" max="12824" width="10.7109375" bestFit="1" customWidth="1"/>
    <col min="12825" max="12825" width="9.85546875" customWidth="1"/>
    <col min="13080" max="13080" width="10.7109375" bestFit="1" customWidth="1"/>
    <col min="13081" max="13081" width="9.85546875" customWidth="1"/>
    <col min="13336" max="13336" width="10.7109375" bestFit="1" customWidth="1"/>
    <col min="13337" max="13337" width="9.85546875" customWidth="1"/>
    <col min="13592" max="13592" width="10.7109375" bestFit="1" customWidth="1"/>
    <col min="13593" max="13593" width="9.85546875" customWidth="1"/>
    <col min="13848" max="13848" width="10.7109375" bestFit="1" customWidth="1"/>
    <col min="13849" max="13849" width="9.85546875" customWidth="1"/>
    <col min="14104" max="14104" width="10.7109375" bestFit="1" customWidth="1"/>
    <col min="14105" max="14105" width="9.85546875" customWidth="1"/>
    <col min="14360" max="14360" width="10.7109375" bestFit="1" customWidth="1"/>
    <col min="14361" max="14361" width="9.85546875" customWidth="1"/>
    <col min="14616" max="14616" width="10.7109375" bestFit="1" customWidth="1"/>
    <col min="14617" max="14617" width="9.85546875" customWidth="1"/>
    <col min="14872" max="14872" width="10.7109375" bestFit="1" customWidth="1"/>
    <col min="14873" max="14873" width="9.85546875" customWidth="1"/>
    <col min="15128" max="15128" width="10.7109375" bestFit="1" customWidth="1"/>
    <col min="15129" max="15129" width="9.85546875" customWidth="1"/>
    <col min="15384" max="15384" width="10.7109375" bestFit="1" customWidth="1"/>
    <col min="15385" max="15385" width="9.85546875" customWidth="1"/>
    <col min="15640" max="15640" width="10.7109375" bestFit="1" customWidth="1"/>
    <col min="15641" max="15641" width="9.85546875" customWidth="1"/>
    <col min="15896" max="15896" width="10.7109375" bestFit="1" customWidth="1"/>
    <col min="15897" max="15897" width="9.85546875" customWidth="1"/>
    <col min="16152" max="16152" width="10.7109375" bestFit="1" customWidth="1"/>
    <col min="16153" max="16153" width="9.85546875" customWidth="1"/>
  </cols>
  <sheetData>
    <row r="1" spans="1:37" x14ac:dyDescent="0.25">
      <c r="A1" s="90" t="s">
        <v>650</v>
      </c>
      <c r="B1" s="90"/>
      <c r="C1" s="90"/>
      <c r="L1" s="90" t="s">
        <v>534</v>
      </c>
      <c r="M1" s="90"/>
      <c r="N1" s="90"/>
      <c r="V1" s="87" t="s">
        <v>421</v>
      </c>
      <c r="W1" s="63"/>
      <c r="X1" s="63"/>
      <c r="AD1" s="18"/>
      <c r="AE1" s="88" t="s">
        <v>422</v>
      </c>
      <c r="AF1" s="59"/>
      <c r="AG1" s="59"/>
      <c r="AH1" s="18"/>
      <c r="AI1" s="18"/>
      <c r="AJ1" s="18"/>
      <c r="AK1" s="18"/>
    </row>
    <row r="2" spans="1:37" x14ac:dyDescent="0.25">
      <c r="A2" t="s">
        <v>3</v>
      </c>
      <c r="L2" t="s">
        <v>3</v>
      </c>
      <c r="V2" s="7" t="s">
        <v>3</v>
      </c>
      <c r="AD2" s="18"/>
      <c r="AE2" s="77" t="s">
        <v>3</v>
      </c>
      <c r="AF2" s="22"/>
      <c r="AG2" s="22"/>
      <c r="AH2" s="22"/>
      <c r="AI2" s="22"/>
      <c r="AJ2" s="22"/>
      <c r="AK2" s="22"/>
    </row>
    <row r="3" spans="1:37" x14ac:dyDescent="0.25">
      <c r="C3" s="1" t="s">
        <v>1</v>
      </c>
      <c r="D3" s="2"/>
      <c r="E3" s="2"/>
      <c r="F3" s="2"/>
      <c r="G3" s="3"/>
      <c r="H3" s="188">
        <v>2013</v>
      </c>
      <c r="I3" s="66">
        <v>2012</v>
      </c>
      <c r="J3" s="65">
        <v>2011</v>
      </c>
      <c r="K3" s="68">
        <v>2010</v>
      </c>
      <c r="N3" s="1" t="s">
        <v>1</v>
      </c>
      <c r="O3" s="2"/>
      <c r="P3" s="2"/>
      <c r="Q3" s="2"/>
      <c r="R3" s="3"/>
      <c r="S3" s="66">
        <v>2012</v>
      </c>
      <c r="T3" s="65">
        <v>2011</v>
      </c>
      <c r="U3" s="68">
        <v>2010</v>
      </c>
      <c r="X3" s="1" t="s">
        <v>1</v>
      </c>
      <c r="Y3" s="2"/>
      <c r="Z3" s="2"/>
      <c r="AA3" s="2"/>
      <c r="AB3" s="3"/>
      <c r="AC3" s="65">
        <v>2011</v>
      </c>
      <c r="AD3" s="68">
        <v>2010</v>
      </c>
      <c r="AE3" s="77"/>
      <c r="AF3" s="22"/>
      <c r="AG3" s="70" t="s">
        <v>1</v>
      </c>
      <c r="AH3" s="71"/>
      <c r="AI3" s="71"/>
      <c r="AJ3" s="71"/>
      <c r="AK3" s="72"/>
    </row>
    <row r="4" spans="1:37" x14ac:dyDescent="0.25">
      <c r="C4" s="4" t="s">
        <v>7</v>
      </c>
      <c r="D4" s="5" t="s">
        <v>8</v>
      </c>
      <c r="E4" s="5" t="s">
        <v>9</v>
      </c>
      <c r="F4" s="5" t="s">
        <v>10</v>
      </c>
      <c r="G4" s="6" t="s">
        <v>11</v>
      </c>
      <c r="H4" s="27"/>
      <c r="N4" s="4" t="s">
        <v>7</v>
      </c>
      <c r="O4" s="5" t="s">
        <v>8</v>
      </c>
      <c r="P4" s="5" t="s">
        <v>9</v>
      </c>
      <c r="Q4" s="5" t="s">
        <v>10</v>
      </c>
      <c r="R4" s="6" t="s">
        <v>11</v>
      </c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E4" s="77"/>
      <c r="AF4" s="22"/>
      <c r="AG4" s="73" t="s">
        <v>7</v>
      </c>
      <c r="AH4" s="74" t="s">
        <v>8</v>
      </c>
      <c r="AI4" s="74" t="s">
        <v>9</v>
      </c>
      <c r="AJ4" s="74" t="s">
        <v>10</v>
      </c>
      <c r="AK4" s="75" t="s">
        <v>11</v>
      </c>
    </row>
    <row r="5" spans="1:37" x14ac:dyDescent="0.25">
      <c r="A5" s="1" t="s">
        <v>2</v>
      </c>
      <c r="B5" s="3">
        <v>1</v>
      </c>
      <c r="C5" s="56">
        <f>Mseur1AskU!C5+Mseur2EsAk!C5+Mseur3EsSu!C5+Mseur4HS!C5+Mseur5HiKi!C5+Mseur6HyRa!C5+Mseur7JäPa!C5+Mseur8KarjUra!C5+Mseur9KaRa!C5+Mseur10KeU!C5+Mseur11LeSi!C5+Mseur12Lynx!C5+Mseur13LUS!C5+Mseur14MU!C5+Mseur15Pihkan!C5+Mseur16PorvU!C5+Mseur17RR!C5+Mseur18RaHa!C5+Mseur19Jyry!C5+Mseur20RaVi!C5+Mseur21RiSu!C5+Mseur22Lost!C5+Mseur23TVV!C5</f>
        <v>18</v>
      </c>
      <c r="D5" s="56">
        <f>Mseur1AskU!D5+Mseur2EsAk!D5+Mseur3EsSu!D5+Mseur4HS!D5+Mseur5HiKi!D5+Mseur6HyRa!D5+Mseur7JäPa!D5+Mseur8KarjUra!D5+Mseur9KaRa!D5+Mseur10KeU!D5+Mseur11LeSi!D5+Mseur12Lynx!D5+Mseur13LUS!D5+Mseur14MU!D5+Mseur15Pihkan!D5+Mseur16PorvU!D5+Mseur17RR!D5+Mseur18RaHa!D5+Mseur19Jyry!D5+Mseur20RaVi!D5+Mseur21RiSu!D5+Mseur22Lost!D5+Mseur23TVV!D5</f>
        <v>18</v>
      </c>
      <c r="E5" s="56">
        <f>Mseur1AskU!E5+Mseur2EsAk!E5+Mseur3EsSu!E5+Mseur4HS!E5+Mseur5HiKi!E5+Mseur6HyRa!E5+Mseur7JäPa!E5+Mseur8KarjUra!E5+Mseur9KaRa!E5+Mseur10KeU!E5+Mseur11LeSi!E5+Mseur12Lynx!E5+Mseur13LUS!E5+Mseur14MU!E5+Mseur15Pihkan!E5+Mseur16PorvU!E5+Mseur17RR!E5+Mseur18RaHa!E5+Mseur19Jyry!E5+Mseur20RaVi!E5+Mseur21RiSu!E5+Mseur22Lost!E5+Mseur23TVV!E5</f>
        <v>5</v>
      </c>
      <c r="F5" s="11">
        <f>Mseur1AskU!F5+Mseur2EsAk!F5+Mseur3EsSu!F5+Mseur4HS!F5+Mseur5HiKi!F5+Mseur6HyRa!F5+Mseur7JäPa!F5+Mseur8KarjUra!F5+Mseur9KaRa!F5+Mseur10KeU!F5+Mseur11LeSi!F5+Mseur12Lynx!F5+Mseur13LUS!F5+Mseur14MU!F5+Mseur15Pihkan!F5+Mseur16PorvU!F5+Mseur17RR!F5+Mseur18RaHa!F5+Mseur19Jyry!F5+Mseur20RaVi!F5+Mseur21RiSu!F5+Mseur22Lost!F5+Mseur23TVV!F5</f>
        <v>11</v>
      </c>
      <c r="G5" s="11">
        <f>Mseur1AskU!G5+Mseur2EsAk!G5+Mseur3EsSu!G5+Mseur4HS!G5+Mseur5HiKi!G5+Mseur6HyRa!G5+Mseur7JäPa!G5+Mseur8KarjUra!G5+Mseur9KaRa!G5+Mseur10KeU!G5+Mseur11LeSi!G5+Mseur12Lynx!G5+Mseur13LUS!G5+Mseur14MU!G5+Mseur15Pihkan!G5+Mseur16PorvU!G5+Mseur17RR!G5+Mseur18RaHa!G5+Mseur19Jyry!G5+Mseur20RaVi!G5+Mseur21RiSu!G5+Mseur22Lost!G5+Mseur23TVV!G5</f>
        <v>21</v>
      </c>
      <c r="H5" s="135"/>
      <c r="L5" s="1" t="s">
        <v>2</v>
      </c>
      <c r="M5" s="3">
        <v>1</v>
      </c>
      <c r="N5" s="56">
        <f>Mseur1AskU!N5+MseurDelta!N5+Mseur2EsAk!N5+Mseur3EsSu!N5+Mseur4HS!N5+Mseur5HiKi!N5+Mseur6HyRa!N5+Mseur7JäPa!N5+Mseur8KarjUra!N5+Mseur9KaRa!N5+Mseur10KeU!N5+Mseur11LeSi!N5+Mseur12Lynx!N5+Mseur14MU!N5+Mseur15Pihkan!N5+Mseur16PorvU!N5+Mseur17RR!N5+Mseur18RaHa!N5+Mseur19Jyry!N5+Mseur20RaVi!N5+Mseur21RiSu!N5+MseurSuVe!N5+Mseur23TVV!N5</f>
        <v>20</v>
      </c>
      <c r="O5" s="56">
        <f>Mseur1AskU!O5+MseurDelta!O5+Mseur2EsAk!O5+Mseur3EsSu!O5+Mseur4HS!O5+Mseur5HiKi!O5+Mseur6HyRa!O5+Mseur7JäPa!O5+Mseur8KarjUra!O5+Mseur9KaRa!O5+Mseur10KeU!O5+Mseur11LeSi!O5+Mseur12Lynx!O5+Mseur14MU!O5+Mseur15Pihkan!O5+Mseur16PorvU!O5+Mseur17RR!O5+Mseur18RaHa!O5+Mseur19Jyry!O5+Mseur20RaVi!O5+Mseur21RiSu!O5+MseurSuVe!O5+Mseur23TVV!O5</f>
        <v>9</v>
      </c>
      <c r="P5" s="56">
        <f>Mseur1AskU!P5+MseurDelta!P5+Mseur2EsAk!P5+Mseur3EsSu!P5+Mseur4HS!P5+Mseur5HiKi!P5+Mseur6HyRa!P5+Mseur7JäPa!P5+Mseur8KarjUra!P5+Mseur9KaRa!P5+Mseur10KeU!P5+Mseur11LeSi!P5+Mseur12Lynx!P5+Mseur14MU!P5+Mseur15Pihkan!P5+Mseur16PorvU!P5+Mseur17RR!P5+Mseur18RaHa!P5+Mseur19Jyry!P5+Mseur20RaVi!P5+Mseur21RiSu!P5+MseurSuVe!P5+Mseur23TVV!P5</f>
        <v>11</v>
      </c>
      <c r="Q5" s="11">
        <f>Mseur1AskU!Q5+MseurDelta!Q5+Mseur2EsAk!Q5+Mseur3EsSu!Q5+Mseur4HS!Q5+Mseur5HiKi!Q5+Mseur6HyRa!Q5+Mseur7JäPa!Q5+Mseur8KarjUra!Q5+Mseur9KaRa!Q5+Mseur10KeU!Q5+Mseur11LeSi!Q5+Mseur12Lynx!Q5+Mseur14MU!Q5+Mseur15Pihkan!Q5+Mseur16PorvU!Q5+Mseur17RR!Q5+Mseur18RaHa!Q5+Mseur19Jyry!Q5+Mseur20RaVi!Q5+Mseur21RiSu!Q5+MseurSuVe!Q5+Mseur23TVV!Q5</f>
        <v>6</v>
      </c>
      <c r="R5" s="11">
        <f>Mseur1AskU!R5+MseurDelta!R5+Mseur2EsAk!R5+Mseur3EsSu!R5+Mseur4HS!R5+Mseur5HiKi!R5+Mseur6HyRa!R5+Mseur7JäPa!R5+Mseur8KarjUra!R5+Mseur9KaRa!R5+Mseur10KeU!R5+Mseur11LeSi!R5+Mseur12Lynx!R5+Mseur14MU!R5+Mseur15Pihkan!R5+Mseur16PorvU!R5+Mseur17RR!R5+Mseur18RaHa!R5+Mseur19Jyry!R5+Mseur20RaVi!R5+Mseur21RiSu!R5+MseurSuVe!R5+Mseur23TVV!R5</f>
        <v>20</v>
      </c>
      <c r="V5" s="1" t="s">
        <v>2</v>
      </c>
      <c r="W5" s="3">
        <v>1</v>
      </c>
      <c r="X5" s="53">
        <f>Mseur1AskU!X5+MseurDelta!X5+Mseur2EsAk!X5+Mseur3EsSu!X5+MseurFU47!X5+Mseur4HS!X5+Mseur6HyRa!X5+Mseur7JäPa!X5+Mseur8KarjUra!X5+Mseur9KaRa!X5+Mseur10KeU!X5+Mseur11LeSi!X5+Mseur12Lynx!X5+MseurMeKo!X5+Mseur14MU!X5+Mseur15Pihkan!X5+Mseur16PorvU!X5+Mseur17RR!X5+Mseur18RaHa!X5+Mseur21RiSu!X5+MseurSuVe!X5+Mseur23TVV!X5</f>
        <v>15</v>
      </c>
      <c r="Y5" s="53">
        <f>Mseur1AskU!Y5+MseurDelta!Y5+Mseur2EsAk!Y5+Mseur3EsSu!Y5+MseurFU47!Y5+Mseur4HS!Y5+Mseur6HyRa!Y5+Mseur7JäPa!Y5+Mseur8KarjUra!Y5+Mseur9KaRa!Y5+Mseur10KeU!Y5+Mseur11LeSi!Y5+Mseur12Lynx!Y5+MseurMeKo!Y5+Mseur14MU!Y5+Mseur15Pihkan!Y5+Mseur16PorvU!Y5+Mseur17RR!Y5+Mseur18RaHa!Y5+Mseur21RiSu!Y5+MseurSuVe!Y5+Mseur23TVV!Y5</f>
        <v>8</v>
      </c>
      <c r="Z5" s="53">
        <f>Mseur1AskU!Z5+MseurDelta!Z5+Mseur2EsAk!Z5+Mseur3EsSu!Z5+MseurFU47!Z5+Mseur4HS!Z5+Mseur6HyRa!Z5+Mseur7JäPa!Z5+Mseur8KarjUra!Z5+Mseur9KaRa!Z5+Mseur10KeU!Z5+Mseur11LeSi!Z5+Mseur12Lynx!Z5+MseurMeKo!Z5+Mseur14MU!Z5+Mseur15Pihkan!Z5+Mseur16PorvU!Z5+Mseur17RR!Z5+Mseur18RaHa!Z5+Mseur21RiSu!Z5+MseurSuVe!Z5+Mseur23TVV!Z5</f>
        <v>11</v>
      </c>
      <c r="AA5" s="11">
        <f>Mseur1AskU!AA5+MseurDelta!AA5+Mseur2EsAk!AA5+Mseur3EsSu!AA5+MseurFU47!AA5+Mseur4HS!AA5+Mseur6HyRa!AA5+Mseur7JäPa!AA5+Mseur8KarjUra!AA5+Mseur9KaRa!AA5+Mseur10KeU!AA5+Mseur11LeSi!AA5+Mseur12Lynx!AA5+MseurMeKo!AA5+Mseur14MU!AA5+Mseur15Pihkan!AA5+Mseur16PorvU!AA5+Mseur17RR!AA5+Mseur18RaHa!AA5+Mseur21RiSu!AA5+MseurSuVe!AA5+Mseur23TVV!AA5</f>
        <v>3</v>
      </c>
      <c r="AB5" s="11">
        <f>Mseur1AskU!AB5+MseurDelta!AB5+Mseur2EsAk!AB5+Mseur3EsSu!AB5+MseurFU47!AB5+Mseur4HS!AB5+Mseur6HyRa!AB5+Mseur7JäPa!AB5+Mseur8KarjUra!AB5+Mseur9KaRa!AB5+Mseur10KeU!AB5+Mseur11LeSi!AB5+Mseur12Lynx!AB5+MseurMeKo!AB5+Mseur14MU!AB5+Mseur15Pihkan!AB5+Mseur16PorvU!AB5+Mseur17RR!AB5+Mseur18RaHa!AB5+Mseur21RiSu!AB5+MseurSuVe!AB5+Mseur23TVV!AB5</f>
        <v>30</v>
      </c>
      <c r="AE5" s="70" t="s">
        <v>2</v>
      </c>
      <c r="AF5" s="72">
        <v>1</v>
      </c>
      <c r="AG5" s="76">
        <v>12</v>
      </c>
      <c r="AH5" s="76">
        <v>11</v>
      </c>
      <c r="AI5" s="76">
        <v>7</v>
      </c>
      <c r="AJ5" s="22">
        <v>2</v>
      </c>
      <c r="AK5" s="22">
        <v>37</v>
      </c>
    </row>
    <row r="6" spans="1:37" x14ac:dyDescent="0.25">
      <c r="A6" s="7"/>
      <c r="B6" s="8">
        <v>2</v>
      </c>
      <c r="C6" s="56">
        <f>Mseur1AskU!C6+Mseur2EsAk!C6+Mseur3EsSu!C6+Mseur4HS!C6+Mseur5HiKi!C6+Mseur6HyRa!C6+Mseur7JäPa!C6+Mseur8KarjUra!C6+Mseur9KaRa!C6+Mseur10KeU!C6+Mseur11LeSi!C6+Mseur12Lynx!C6+Mseur13LUS!C6+Mseur14MU!C6+Mseur15Pihkan!C6+Mseur16PorvU!C6+Mseur17RR!C6+Mseur18RaHa!C6+Mseur19Jyry!C6+Mseur20RaVi!C6+Mseur21RiSu!C6+Mseur22Lost!C6+Mseur23TVV!C6</f>
        <v>15</v>
      </c>
      <c r="D6" s="56">
        <f>Mseur1AskU!D6+Mseur2EsAk!D6+Mseur3EsSu!D6+Mseur4HS!D6+Mseur5HiKi!D6+Mseur6HyRa!D6+Mseur7JäPa!D6+Mseur8KarjUra!D6+Mseur9KaRa!D6+Mseur10KeU!D6+Mseur11LeSi!D6+Mseur12Lynx!D6+Mseur13LUS!D6+Mseur14MU!D6+Mseur15Pihkan!D6+Mseur16PorvU!D6+Mseur17RR!D6+Mseur18RaHa!D6+Mseur19Jyry!D6+Mseur20RaVi!D6+Mseur21RiSu!D6+Mseur22Lost!D6+Mseur23TVV!D6</f>
        <v>6</v>
      </c>
      <c r="E6" s="56">
        <f>Mseur1AskU!E6+Mseur2EsAk!E6+Mseur3EsSu!E6+Mseur4HS!E6+Mseur5HiKi!E6+Mseur6HyRa!E6+Mseur7JäPa!E6+Mseur8KarjUra!E6+Mseur9KaRa!E6+Mseur10KeU!E6+Mseur11LeSi!E6+Mseur12Lynx!E6+Mseur13LUS!E6+Mseur14MU!E6+Mseur15Pihkan!E6+Mseur16PorvU!E6+Mseur17RR!E6+Mseur18RaHa!E6+Mseur19Jyry!E6+Mseur20RaVi!E6+Mseur21RiSu!E6+Mseur22Lost!E6+Mseur23TVV!E6</f>
        <v>6</v>
      </c>
      <c r="F6" s="11">
        <f>Mseur1AskU!F6+Mseur2EsAk!F6+Mseur3EsSu!F6+Mseur4HS!F6+Mseur5HiKi!F6+Mseur6HyRa!F6+Mseur7JäPa!F6+Mseur8KarjUra!F6+Mseur9KaRa!F6+Mseur10KeU!F6+Mseur11LeSi!F6+Mseur12Lynx!F6+Mseur13LUS!F6+Mseur14MU!F6+Mseur15Pihkan!F6+Mseur16PorvU!F6+Mseur17RR!F6+Mseur18RaHa!F6+Mseur19Jyry!F6+Mseur20RaVi!F6+Mseur21RiSu!F6+Mseur22Lost!F6+Mseur23TVV!F6</f>
        <v>5</v>
      </c>
      <c r="G6" s="11">
        <f>Mseur1AskU!G6+Mseur2EsAk!G6+Mseur3EsSu!G6+Mseur4HS!G6+Mseur5HiKi!G6+Mseur6HyRa!G6+Mseur7JäPa!G6+Mseur8KarjUra!G6+Mseur9KaRa!G6+Mseur10KeU!G6+Mseur11LeSi!G6+Mseur12Lynx!G6+Mseur13LUS!G6+Mseur14MU!G6+Mseur15Pihkan!G6+Mseur16PorvU!G6+Mseur17RR!G6+Mseur18RaHa!G6+Mseur19Jyry!G6+Mseur20RaVi!G6+Mseur21RiSu!G6+Mseur22Lost!G6+Mseur23TVV!G6</f>
        <v>38</v>
      </c>
      <c r="H6" s="135"/>
      <c r="L6" s="7"/>
      <c r="M6" s="8">
        <v>2</v>
      </c>
      <c r="N6" s="56">
        <f>Mseur1AskU!N6+MseurDelta!N6+Mseur2EsAk!N6+Mseur3EsSu!N6+Mseur4HS!N6+Mseur5HiKi!N6+Mseur6HyRa!N6+Mseur7JäPa!N6+Mseur8KarjUra!N6+Mseur9KaRa!N6+Mseur10KeU!N6+Mseur11LeSi!N6+Mseur12Lynx!N6+Mseur14MU!N6+Mseur15Pihkan!N6+Mseur16PorvU!N6+Mseur17RR!N6+Mseur18RaHa!N6+Mseur19Jyry!N6+Mseur20RaVi!N6+Mseur21RiSu!N6+MseurSuVe!N6+Mseur23TVV!N6</f>
        <v>18</v>
      </c>
      <c r="O6" s="56">
        <f>Mseur1AskU!O6+MseurDelta!O6+Mseur2EsAk!O6+Mseur3EsSu!O6+Mseur4HS!O6+Mseur5HiKi!O6+Mseur6HyRa!O6+Mseur7JäPa!O6+Mseur8KarjUra!O6+Mseur9KaRa!O6+Mseur10KeU!O6+Mseur11LeSi!O6+Mseur12Lynx!O6+Mseur14MU!O6+Mseur15Pihkan!O6+Mseur16PorvU!O6+Mseur17RR!O6+Mseur18RaHa!O6+Mseur19Jyry!O6+Mseur20RaVi!O6+Mseur21RiSu!O6+MseurSuVe!O6+Mseur23TVV!O6</f>
        <v>11</v>
      </c>
      <c r="P6" s="56">
        <f>Mseur1AskU!P6+MseurDelta!P6+Mseur2EsAk!P6+Mseur3EsSu!P6+Mseur4HS!P6+Mseur5HiKi!P6+Mseur6HyRa!P6+Mseur7JäPa!P6+Mseur8KarjUra!P6+Mseur9KaRa!P6+Mseur10KeU!P6+Mseur11LeSi!P6+Mseur12Lynx!P6+Mseur14MU!P6+Mseur15Pihkan!P6+Mseur16PorvU!P6+Mseur17RR!P6+Mseur18RaHa!P6+Mseur19Jyry!P6+Mseur20RaVi!P6+Mseur21RiSu!P6+MseurSuVe!P6+Mseur23TVV!P6</f>
        <v>8</v>
      </c>
      <c r="Q6" s="11">
        <f>Mseur1AskU!Q6+MseurDelta!Q6+Mseur2EsAk!Q6+Mseur3EsSu!Q6+Mseur4HS!Q6+Mseur5HiKi!Q6+Mseur6HyRa!Q6+Mseur7JäPa!Q6+Mseur8KarjUra!Q6+Mseur9KaRa!Q6+Mseur10KeU!Q6+Mseur11LeSi!Q6+Mseur12Lynx!Q6+Mseur14MU!Q6+Mseur15Pihkan!Q6+Mseur16PorvU!Q6+Mseur17RR!Q6+Mseur18RaHa!Q6+Mseur19Jyry!Q6+Mseur20RaVi!Q6+Mseur21RiSu!Q6+MseurSuVe!Q6+Mseur23TVV!Q6</f>
        <v>6</v>
      </c>
      <c r="R6" s="11">
        <f>Mseur1AskU!R6+MseurDelta!R6+Mseur2EsAk!R6+Mseur3EsSu!R6+Mseur4HS!R6+Mseur5HiKi!R6+Mseur6HyRa!R6+Mseur7JäPa!R6+Mseur8KarjUra!R6+Mseur9KaRa!R6+Mseur10KeU!R6+Mseur11LeSi!R6+Mseur12Lynx!R6+Mseur14MU!R6+Mseur15Pihkan!R6+Mseur16PorvU!R6+Mseur17RR!R6+Mseur18RaHa!R6+Mseur19Jyry!R6+Mseur20RaVi!R6+Mseur21RiSu!R6+MseurSuVe!R6+Mseur23TVV!R6</f>
        <v>41</v>
      </c>
      <c r="W6" s="8">
        <v>2</v>
      </c>
      <c r="X6" s="53">
        <f>Mseur1AskU!X6+MseurDelta!X6+Mseur2EsAk!X6+Mseur3EsSu!X6+MseurFU47!X6+Mseur4HS!X6+Mseur6HyRa!X6+Mseur7JäPa!X6+Mseur8KarjUra!X6+Mseur9KaRa!X6+Mseur10KeU!X6+Mseur11LeSi!X6+Mseur12Lynx!X6+MseurMeKo!X6+Mseur14MU!X6+Mseur15Pihkan!X6+Mseur16PorvU!X6+Mseur17RR!X6+Mseur18RaHa!X6+Mseur21RiSu!X6+MseurSuVe!X6+Mseur23TVV!X6</f>
        <v>23</v>
      </c>
      <c r="Y6" s="53">
        <f>Mseur1AskU!Y6+MseurDelta!Y6+Mseur2EsAk!Y6+Mseur3EsSu!Y6+MseurFU47!Y6+Mseur4HS!Y6+Mseur6HyRa!Y6+Mseur7JäPa!Y6+Mseur8KarjUra!Y6+Mseur9KaRa!Y6+Mseur10KeU!Y6+Mseur11LeSi!Y6+Mseur12Lynx!Y6+MseurMeKo!Y6+Mseur14MU!Y6+Mseur15Pihkan!Y6+Mseur16PorvU!Y6+Mseur17RR!Y6+Mseur18RaHa!Y6+Mseur21RiSu!Y6+MseurSuVe!Y6+Mseur23TVV!Y6</f>
        <v>9</v>
      </c>
      <c r="Z6" s="53">
        <f>Mseur1AskU!Z6+MseurDelta!Z6+Mseur2EsAk!Z6+Mseur3EsSu!Z6+MseurFU47!Z6+Mseur4HS!Z6+Mseur6HyRa!Z6+Mseur7JäPa!Z6+Mseur8KarjUra!Z6+Mseur9KaRa!Z6+Mseur10KeU!Z6+Mseur11LeSi!Z6+Mseur12Lynx!Z6+MseurMeKo!Z6+Mseur14MU!Z6+Mseur15Pihkan!Z6+Mseur16PorvU!Z6+Mseur17RR!Z6+Mseur18RaHa!Z6+Mseur21RiSu!Z6+MseurSuVe!Z6+Mseur23TVV!Z6</f>
        <v>10</v>
      </c>
      <c r="AA6" s="11">
        <f>Mseur1AskU!AA6+MseurDelta!AA6+Mseur2EsAk!AA6+Mseur3EsSu!AA6+MseurFU47!AA6+Mseur4HS!AA6+Mseur6HyRa!AA6+Mseur7JäPa!AA6+Mseur8KarjUra!AA6+Mseur9KaRa!AA6+Mseur10KeU!AA6+Mseur11LeSi!AA6+Mseur12Lynx!AA6+MseurMeKo!AA6+Mseur14MU!AA6+Mseur15Pihkan!AA6+Mseur16PorvU!AA6+Mseur17RR!AA6+Mseur18RaHa!AA6+Mseur21RiSu!AA6+MseurSuVe!AA6+Mseur23TVV!AA6</f>
        <v>5</v>
      </c>
      <c r="AB6" s="11">
        <f>Mseur1AskU!AB6+MseurDelta!AB6+Mseur2EsAk!AB6+Mseur3EsSu!AB6+MseurFU47!AB6+Mseur4HS!AB6+Mseur6HyRa!AB6+Mseur7JäPa!AB6+Mseur8KarjUra!AB6+Mseur9KaRa!AB6+Mseur10KeU!AB6+Mseur11LeSi!AB6+Mseur12Lynx!AB6+MseurMeKo!AB6+Mseur14MU!AB6+Mseur15Pihkan!AB6+Mseur16PorvU!AB6+Mseur17RR!AB6+Mseur18RaHa!AB6+Mseur21RiSu!AB6+MseurSuVe!AB6+Mseur23TVV!AB6</f>
        <v>43</v>
      </c>
      <c r="AE6" s="77"/>
      <c r="AF6" s="78">
        <v>2</v>
      </c>
      <c r="AG6" s="76">
        <v>20</v>
      </c>
      <c r="AH6" s="76">
        <v>5</v>
      </c>
      <c r="AI6" s="76">
        <v>7</v>
      </c>
      <c r="AJ6" s="22">
        <v>2</v>
      </c>
      <c r="AK6" s="22">
        <v>37</v>
      </c>
    </row>
    <row r="7" spans="1:37" x14ac:dyDescent="0.25">
      <c r="A7" s="9"/>
      <c r="B7" s="10">
        <v>3</v>
      </c>
      <c r="C7" s="56">
        <f>Mseur1AskU!C7+Mseur2EsAk!C7+Mseur3EsSu!C7+Mseur4HS!C7+Mseur5HiKi!C7+Mseur6HyRa!C7+Mseur7JäPa!C7+Mseur8KarjUra!C7+Mseur9KaRa!C7+Mseur10KeU!C7+Mseur11LeSi!C7+Mseur12Lynx!C7+Mseur13LUS!C7+Mseur14MU!C7+Mseur15Pihkan!C7+Mseur16PorvU!C7+Mseur17RR!C7+Mseur18RaHa!C7+Mseur19Jyry!C7+Mseur20RaVi!C7+Mseur21RiSu!C7+Mseur22Lost!C7+Mseur23TVV!C7</f>
        <v>13</v>
      </c>
      <c r="D7" s="56">
        <f>Mseur1AskU!D7+Mseur2EsAk!D7+Mseur3EsSu!D7+Mseur4HS!D7+Mseur5HiKi!D7+Mseur6HyRa!D7+Mseur7JäPa!D7+Mseur8KarjUra!D7+Mseur9KaRa!D7+Mseur10KeU!D7+Mseur11LeSi!D7+Mseur12Lynx!D7+Mseur13LUS!D7+Mseur14MU!D7+Mseur15Pihkan!D7+Mseur16PorvU!D7+Mseur17RR!D7+Mseur18RaHa!D7+Mseur19Jyry!D7+Mseur20RaVi!D7+Mseur21RiSu!D7+Mseur22Lost!D7+Mseur23TVV!D7</f>
        <v>11</v>
      </c>
      <c r="E7" s="56">
        <f>Mseur1AskU!E7+Mseur2EsAk!E7+Mseur3EsSu!E7+Mseur4HS!E7+Mseur5HiKi!E7+Mseur6HyRa!E7+Mseur7JäPa!E7+Mseur8KarjUra!E7+Mseur9KaRa!E7+Mseur10KeU!E7+Mseur11LeSi!E7+Mseur12Lynx!E7+Mseur13LUS!E7+Mseur14MU!E7+Mseur15Pihkan!E7+Mseur16PorvU!E7+Mseur17RR!E7+Mseur18RaHa!E7+Mseur19Jyry!E7+Mseur20RaVi!E7+Mseur21RiSu!E7+Mseur22Lost!E7+Mseur23TVV!E7</f>
        <v>7</v>
      </c>
      <c r="F7" s="11">
        <f>Mseur1AskU!F7+Mseur2EsAk!F7+Mseur3EsSu!F7+Mseur4HS!F7+Mseur5HiKi!F7+Mseur6HyRa!F7+Mseur7JäPa!F7+Mseur8KarjUra!F7+Mseur9KaRa!F7+Mseur10KeU!F7+Mseur11LeSi!F7+Mseur12Lynx!F7+Mseur13LUS!F7+Mseur14MU!F7+Mseur15Pihkan!F7+Mseur16PorvU!F7+Mseur17RR!F7+Mseur18RaHa!F7+Mseur19Jyry!F7+Mseur20RaVi!F7+Mseur21RiSu!F7+Mseur22Lost!F7+Mseur23TVV!F7</f>
        <v>9</v>
      </c>
      <c r="G7" s="11">
        <f>Mseur1AskU!G7+Mseur2EsAk!G7+Mseur3EsSu!G7+Mseur4HS!G7+Mseur5HiKi!G7+Mseur6HyRa!G7+Mseur7JäPa!G7+Mseur8KarjUra!G7+Mseur9KaRa!G7+Mseur10KeU!G7+Mseur11LeSi!G7+Mseur12Lynx!G7+Mseur13LUS!G7+Mseur14MU!G7+Mseur15Pihkan!G7+Mseur16PorvU!G7+Mseur17RR!G7+Mseur18RaHa!G7+Mseur19Jyry!G7+Mseur20RaVi!G7+Mseur21RiSu!G7+Mseur22Lost!G7+Mseur23TVV!G7</f>
        <v>28</v>
      </c>
      <c r="H7" s="135"/>
      <c r="L7" s="9"/>
      <c r="M7" s="10">
        <v>3</v>
      </c>
      <c r="N7" s="56">
        <f>Mseur1AskU!N7+MseurDelta!N7+Mseur2EsAk!N7+Mseur3EsSu!N7+Mseur4HS!N7+Mseur5HiKi!N7+Mseur6HyRa!N7+Mseur7JäPa!N7+Mseur8KarjUra!N7+Mseur9KaRa!N7+Mseur10KeU!N7+Mseur11LeSi!N7+Mseur12Lynx!N7+Mseur14MU!N7+Mseur15Pihkan!N7+Mseur16PorvU!N7+Mseur17RR!N7+Mseur18RaHa!N7+Mseur19Jyry!N7+Mseur20RaVi!N7+Mseur21RiSu!N7+MseurSuVe!N7+Mseur23TVV!N7</f>
        <v>15</v>
      </c>
      <c r="O7" s="56">
        <f>Mseur1AskU!O7+MseurDelta!O7+Mseur2EsAk!O7+Mseur3EsSu!O7+Mseur4HS!O7+Mseur5HiKi!O7+Mseur6HyRa!O7+Mseur7JäPa!O7+Mseur8KarjUra!O7+Mseur9KaRa!O7+Mseur10KeU!O7+Mseur11LeSi!O7+Mseur12Lynx!O7+Mseur14MU!O7+Mseur15Pihkan!O7+Mseur16PorvU!O7+Mseur17RR!O7+Mseur18RaHa!O7+Mseur19Jyry!O7+Mseur20RaVi!O7+Mseur21RiSu!O7+MseurSuVe!O7+Mseur23TVV!O7</f>
        <v>10</v>
      </c>
      <c r="P7" s="56">
        <f>Mseur1AskU!P7+MseurDelta!P7+Mseur2EsAk!P7+Mseur3EsSu!P7+Mseur4HS!P7+Mseur5HiKi!P7+Mseur6HyRa!P7+Mseur7JäPa!P7+Mseur8KarjUra!P7+Mseur9KaRa!P7+Mseur10KeU!P7+Mseur11LeSi!P7+Mseur12Lynx!P7+Mseur14MU!P7+Mseur15Pihkan!P7+Mseur16PorvU!P7+Mseur17RR!P7+Mseur18RaHa!P7+Mseur19Jyry!P7+Mseur20RaVi!P7+Mseur21RiSu!P7+MseurSuVe!P7+Mseur23TVV!P7</f>
        <v>4</v>
      </c>
      <c r="Q7" s="11">
        <f>Mseur1AskU!Q7+MseurDelta!Q7+Mseur2EsAk!Q7+Mseur3EsSu!Q7+Mseur4HS!Q7+Mseur5HiKi!Q7+Mseur6HyRa!Q7+Mseur7JäPa!Q7+Mseur8KarjUra!Q7+Mseur9KaRa!Q7+Mseur10KeU!Q7+Mseur11LeSi!Q7+Mseur12Lynx!Q7+Mseur14MU!Q7+Mseur15Pihkan!Q7+Mseur16PorvU!Q7+Mseur17RR!Q7+Mseur18RaHa!Q7+Mseur19Jyry!Q7+Mseur20RaVi!Q7+Mseur21RiSu!Q7+MseurSuVe!Q7+Mseur23TVV!Q7</f>
        <v>5</v>
      </c>
      <c r="R7" s="11">
        <f>Mseur1AskU!R7+MseurDelta!R7+Mseur2EsAk!R7+Mseur3EsSu!R7+Mseur4HS!R7+Mseur5HiKi!R7+Mseur6HyRa!R7+Mseur7JäPa!R7+Mseur8KarjUra!R7+Mseur9KaRa!R7+Mseur10KeU!R7+Mseur11LeSi!R7+Mseur12Lynx!R7+Mseur14MU!R7+Mseur15Pihkan!R7+Mseur16PorvU!R7+Mseur17RR!R7+Mseur18RaHa!R7+Mseur19Jyry!R7+Mseur20RaVi!R7+Mseur21RiSu!R7+MseurSuVe!R7+Mseur23TVV!R7</f>
        <v>26</v>
      </c>
      <c r="V7" s="9"/>
      <c r="W7" s="10">
        <v>3</v>
      </c>
      <c r="X7" s="53">
        <f>Mseur1AskU!X7+MseurDelta!X7+Mseur2EsAk!X7+Mseur3EsSu!X7+MseurFU47!X7+Mseur4HS!X7+Mseur6HyRa!X7+Mseur7JäPa!X7+Mseur8KarjUra!X7+Mseur9KaRa!X7+Mseur10KeU!X7+Mseur11LeSi!X7+Mseur12Lynx!X7+MseurMeKo!X7+Mseur14MU!X7+Mseur15Pihkan!X7+Mseur16PorvU!X7+Mseur17RR!X7+Mseur18RaHa!X7+Mseur21RiSu!X7+MseurSuVe!X7+Mseur23TVV!X7</f>
        <v>13</v>
      </c>
      <c r="Y7" s="53">
        <f>Mseur1AskU!Y7+MseurDelta!Y7+Mseur2EsAk!Y7+Mseur3EsSu!Y7+MseurFU47!Y7+Mseur4HS!Y7+Mseur6HyRa!Y7+Mseur7JäPa!Y7+Mseur8KarjUra!Y7+Mseur9KaRa!Y7+Mseur10KeU!Y7+Mseur11LeSi!Y7+Mseur12Lynx!Y7+MseurMeKo!Y7+Mseur14MU!Y7+Mseur15Pihkan!Y7+Mseur16PorvU!Y7+Mseur17RR!Y7+Mseur18RaHa!Y7+Mseur21RiSu!Y7+MseurSuVe!Y7+Mseur23TVV!Y7</f>
        <v>9</v>
      </c>
      <c r="Z7" s="53">
        <f>Mseur1AskU!Z7+MseurDelta!Z7+Mseur2EsAk!Z7+Mseur3EsSu!Z7+MseurFU47!Z7+Mseur4HS!Z7+Mseur6HyRa!Z7+Mseur7JäPa!Z7+Mseur8KarjUra!Z7+Mseur9KaRa!Z7+Mseur10KeU!Z7+Mseur11LeSi!Z7+Mseur12Lynx!Z7+MseurMeKo!Z7+Mseur14MU!Z7+Mseur15Pihkan!Z7+Mseur16PorvU!Z7+Mseur17RR!Z7+Mseur18RaHa!Z7+Mseur21RiSu!Z7+MseurSuVe!Z7+Mseur23TVV!Z7</f>
        <v>6</v>
      </c>
      <c r="AA7" s="11">
        <f>Mseur1AskU!AA7+MseurDelta!AA7+Mseur2EsAk!AA7+Mseur3EsSu!AA7+MseurFU47!AA7+Mseur4HS!AA7+Mseur6HyRa!AA7+Mseur7JäPa!AA7+Mseur8KarjUra!AA7+Mseur9KaRa!AA7+Mseur10KeU!AA7+Mseur11LeSi!AA7+Mseur12Lynx!AA7+MseurMeKo!AA7+Mseur14MU!AA7+Mseur15Pihkan!AA7+Mseur16PorvU!AA7+Mseur17RR!AA7+Mseur18RaHa!AA7+Mseur21RiSu!AA7+MseurSuVe!AA7+Mseur23TVV!AA7</f>
        <v>3</v>
      </c>
      <c r="AB7" s="11">
        <f>Mseur1AskU!AB7+MseurDelta!AB7+Mseur2EsAk!AB7+Mseur3EsSu!AB7+MseurFU47!AB7+Mseur4HS!AB7+Mseur6HyRa!AB7+Mseur7JäPa!AB7+Mseur8KarjUra!AB7+Mseur9KaRa!AB7+Mseur10KeU!AB7+Mseur11LeSi!AB7+Mseur12Lynx!AB7+MseurMeKo!AB7+Mseur14MU!AB7+Mseur15Pihkan!AB7+Mseur16PorvU!AB7+Mseur17RR!AB7+Mseur18RaHa!AB7+Mseur21RiSu!AB7+MseurSuVe!AB7+Mseur23TVV!AB7</f>
        <v>33</v>
      </c>
      <c r="AE7" s="79"/>
      <c r="AF7" s="80">
        <v>3</v>
      </c>
      <c r="AG7" s="76">
        <v>16</v>
      </c>
      <c r="AH7" s="76">
        <v>8</v>
      </c>
      <c r="AI7" s="76">
        <v>7</v>
      </c>
      <c r="AJ7" s="22">
        <v>10</v>
      </c>
      <c r="AK7" s="22">
        <v>29</v>
      </c>
    </row>
    <row r="8" spans="1:37" x14ac:dyDescent="0.25">
      <c r="A8" t="s">
        <v>5</v>
      </c>
      <c r="C8" s="57">
        <f>SUM(C5:C7)</f>
        <v>46</v>
      </c>
      <c r="D8" s="58">
        <f>SUM(D5:D7)</f>
        <v>35</v>
      </c>
      <c r="E8" s="58">
        <f>SUM(E5:E7)</f>
        <v>18</v>
      </c>
      <c r="F8" s="14">
        <f>SUM(F5:F7)</f>
        <v>25</v>
      </c>
      <c r="G8" s="15">
        <f>SUM(G5:G7)</f>
        <v>87</v>
      </c>
      <c r="H8" s="189">
        <f>SUM(C8:G8)</f>
        <v>211</v>
      </c>
      <c r="I8" s="67">
        <f>SUM(S8)</f>
        <v>210</v>
      </c>
      <c r="J8" s="65">
        <f>SUM(T8)</f>
        <v>221</v>
      </c>
      <c r="K8" s="68">
        <f>SUM(U8)</f>
        <v>210</v>
      </c>
      <c r="L8" t="s">
        <v>5</v>
      </c>
      <c r="N8" s="57">
        <f>SUM(N5:N7)</f>
        <v>53</v>
      </c>
      <c r="O8" s="58">
        <f>SUM(O5:O7)</f>
        <v>30</v>
      </c>
      <c r="P8" s="58">
        <f>SUM(P5:P7)</f>
        <v>23</v>
      </c>
      <c r="Q8" s="14">
        <f>SUM(Q5:Q7)</f>
        <v>17</v>
      </c>
      <c r="R8" s="15">
        <f>SUM(R5:R7)</f>
        <v>87</v>
      </c>
      <c r="S8" s="67">
        <f>SUM(N8:R8)</f>
        <v>210</v>
      </c>
      <c r="T8" s="65">
        <v>221</v>
      </c>
      <c r="U8" s="68">
        <v>210</v>
      </c>
      <c r="V8" s="7" t="s">
        <v>5</v>
      </c>
      <c r="X8" s="54">
        <f>SUM(X5:X7)</f>
        <v>51</v>
      </c>
      <c r="Y8" s="55">
        <f>SUM(Y5:Y7)</f>
        <v>26</v>
      </c>
      <c r="Z8" s="55">
        <f>SUM(Z5:Z7)</f>
        <v>27</v>
      </c>
      <c r="AA8" s="14">
        <f>SUM(AA5:AA7)</f>
        <v>11</v>
      </c>
      <c r="AB8" s="15">
        <f>SUM(AB5:AB7)</f>
        <v>106</v>
      </c>
      <c r="AC8" s="65">
        <f>SUM(X8:AB8)</f>
        <v>221</v>
      </c>
      <c r="AD8" s="68">
        <f>SUM(AG8:AK8)</f>
        <v>210</v>
      </c>
      <c r="AE8" s="77"/>
      <c r="AF8" s="22" t="s">
        <v>5</v>
      </c>
      <c r="AG8" s="81">
        <f>SUM(AG5:AG7)</f>
        <v>48</v>
      </c>
      <c r="AH8" s="82">
        <f>SUM(AH5:AH7)</f>
        <v>24</v>
      </c>
      <c r="AI8" s="82">
        <f>SUM(AI5:AI7)</f>
        <v>21</v>
      </c>
      <c r="AJ8" s="83">
        <f>SUM(AJ5:AJ7)</f>
        <v>14</v>
      </c>
      <c r="AK8" s="84">
        <f>SUM(AK5:AK7)</f>
        <v>103</v>
      </c>
    </row>
    <row r="9" spans="1:37" x14ac:dyDescent="0.25">
      <c r="I9" t="s">
        <v>533</v>
      </c>
      <c r="S9" t="s">
        <v>189</v>
      </c>
      <c r="AC9" t="s">
        <v>189</v>
      </c>
      <c r="AE9" s="77"/>
      <c r="AF9" s="22"/>
      <c r="AG9" s="22"/>
      <c r="AH9" s="22"/>
      <c r="AI9" s="22"/>
      <c r="AJ9" s="22"/>
      <c r="AK9" s="22"/>
    </row>
    <row r="10" spans="1:37" x14ac:dyDescent="0.25">
      <c r="A10" t="s">
        <v>4</v>
      </c>
      <c r="L10" t="s">
        <v>4</v>
      </c>
      <c r="V10" s="7" t="s">
        <v>4</v>
      </c>
      <c r="AE10" s="77" t="s">
        <v>4</v>
      </c>
      <c r="AF10" s="22"/>
      <c r="AG10" s="22"/>
      <c r="AH10" s="22"/>
      <c r="AI10" s="22"/>
      <c r="AJ10" s="22"/>
      <c r="AK10" s="22"/>
    </row>
    <row r="11" spans="1:37" x14ac:dyDescent="0.25">
      <c r="C11" s="1" t="s">
        <v>1</v>
      </c>
      <c r="D11" s="2"/>
      <c r="E11" s="2"/>
      <c r="F11" s="2"/>
      <c r="G11" s="3"/>
      <c r="H11" s="135"/>
      <c r="N11" s="1" t="s">
        <v>1</v>
      </c>
      <c r="O11" s="2"/>
      <c r="P11" s="2"/>
      <c r="Q11" s="2"/>
      <c r="R11" s="3"/>
      <c r="X11" s="1" t="s">
        <v>1</v>
      </c>
      <c r="Y11" s="2"/>
      <c r="Z11" s="2"/>
      <c r="AA11" s="2"/>
      <c r="AB11" s="3"/>
      <c r="AE11" s="77"/>
      <c r="AF11" s="22"/>
      <c r="AG11" s="70" t="s">
        <v>1</v>
      </c>
      <c r="AH11" s="71"/>
      <c r="AI11" s="71"/>
      <c r="AJ11" s="71"/>
      <c r="AK11" s="72"/>
    </row>
    <row r="12" spans="1:37" x14ac:dyDescent="0.25">
      <c r="C12" s="4" t="s">
        <v>7</v>
      </c>
      <c r="D12" s="5" t="s">
        <v>8</v>
      </c>
      <c r="E12" s="5" t="s">
        <v>9</v>
      </c>
      <c r="F12" s="5" t="s">
        <v>10</v>
      </c>
      <c r="G12" s="6" t="s">
        <v>12</v>
      </c>
      <c r="H12" s="27"/>
      <c r="N12" s="4" t="s">
        <v>7</v>
      </c>
      <c r="O12" s="5" t="s">
        <v>8</v>
      </c>
      <c r="P12" s="5" t="s">
        <v>9</v>
      </c>
      <c r="Q12" s="5" t="s">
        <v>10</v>
      </c>
      <c r="R12" s="6" t="s">
        <v>12</v>
      </c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E12" s="77"/>
      <c r="AF12" s="22"/>
      <c r="AG12" s="73" t="s">
        <v>7</v>
      </c>
      <c r="AH12" s="74" t="s">
        <v>8</v>
      </c>
      <c r="AI12" s="74" t="s">
        <v>9</v>
      </c>
      <c r="AJ12" s="74" t="s">
        <v>10</v>
      </c>
      <c r="AK12" s="75" t="s">
        <v>12</v>
      </c>
    </row>
    <row r="13" spans="1:37" x14ac:dyDescent="0.25">
      <c r="A13" s="1" t="s">
        <v>2</v>
      </c>
      <c r="B13" s="3">
        <v>1</v>
      </c>
      <c r="C13" s="56">
        <f>Mseur1AskU!C13+Mseur2EsAk!C13+Mseur3EsSu!C13+Mseur4HS!C13+Mseur5HiKi!C13+Mseur6HyRa!C13+Mseur7JäPa!C13+Mseur8KarjUra!C13+Mseur9KaRa!C13+Mseur10KeU!C13+Mseur11LeSi!C13+Mseur12Lynx!C13+Mseur13LUS!C13+Mseur14MU!C13+Mseur15Pihkan!C13+Mseur16PorvU!C13+Mseur17RR!C13+Mseur18RaHa!C13+Mseur19Jyry!C13+Mseur20RaVi!C13+Mseur21RiSu!C13+Mseur22Lost!C13+Mseur23TVV!C13</f>
        <v>20</v>
      </c>
      <c r="D13" s="56">
        <f>Mseur1AskU!D13+Mseur2EsAk!D13+Mseur3EsSu!D13+Mseur4HS!D13+Mseur5HiKi!D13+Mseur6HyRa!D13+Mseur7JäPa!D13+Mseur8KarjUra!D13+Mseur9KaRa!D13+Mseur10KeU!D13+Mseur11LeSi!D13+Mseur12Lynx!D13+Mseur13LUS!D13+Mseur14MU!D13+Mseur15Pihkan!D13+Mseur16PorvU!D13+Mseur17RR!D13+Mseur18RaHa!D13+Mseur19Jyry!D13+Mseur20RaVi!D13+Mseur21RiSu!D13+Mseur22Lost!D13+Mseur23TVV!D13</f>
        <v>20</v>
      </c>
      <c r="E13" s="56">
        <f>Mseur1AskU!E13+Mseur2EsAk!E13+Mseur3EsSu!E13+Mseur4HS!E13+Mseur5HiKi!E13+Mseur6HyRa!E13+Mseur7JäPa!E13+Mseur8KarjUra!E13+Mseur9KaRa!E13+Mseur10KeU!E13+Mseur11LeSi!E13+Mseur12Lynx!E13+Mseur13LUS!E13+Mseur14MU!E13+Mseur15Pihkan!E13+Mseur16PorvU!E13+Mseur17RR!E13+Mseur18RaHa!E13+Mseur19Jyry!E13+Mseur20RaVi!E13+Mseur21RiSu!E13+Mseur22Lost!E13+Mseur23TVV!E13</f>
        <v>15</v>
      </c>
      <c r="F13" s="11">
        <f>Mseur1AskU!F13+Mseur2EsAk!F13+Mseur3EsSu!F13+Mseur4HS!F13+Mseur5HiKi!F13+Mseur6HyRa!F13+Mseur7JäPa!F13+Mseur8KarjUra!F13+Mseur9KaRa!F13+Mseur10KeU!F13+Mseur11LeSi!F13+Mseur12Lynx!F13+Mseur13LUS!F13+Mseur14MU!F13+Mseur15Pihkan!F13+Mseur16PorvU!F13+Mseur17RR!F13+Mseur18RaHa!F13+Mseur19Jyry!F13+Mseur20RaVi!F13+Mseur21RiSu!F13+Mseur22Lost!F13+Mseur23TVV!F13</f>
        <v>5</v>
      </c>
      <c r="G13" s="11">
        <f>Mseur1AskU!G13+Mseur2EsAk!G13+Mseur3EsSu!G13+Mseur4HS!G13+Mseur5HiKi!G13+Mseur6HyRa!G13+Mseur7JäPa!G13+Mseur8KarjUra!G13+Mseur9KaRa!G13+Mseur10KeU!G13+Mseur11LeSi!G13+Mseur12Lynx!G13+Mseur13LUS!G13+Mseur14MU!G13+Mseur15Pihkan!G13+Mseur16PorvU!G13+Mseur17RR!G13+Mseur18RaHa!G13+Mseur19Jyry!G13+Mseur20RaVi!G13+Mseur21RiSu!G13+Mseur22Lost!G13+Mseur23TVV!G13</f>
        <v>42</v>
      </c>
      <c r="H13" s="135"/>
      <c r="L13" s="1" t="s">
        <v>2</v>
      </c>
      <c r="M13" s="3">
        <v>1</v>
      </c>
      <c r="N13" s="56">
        <f>Mseur1AskU!N13+MseurDelta!N13+Mseur2EsAk!N13+Mseur3EsSu!N13+Mseur4HS!N13+Mseur5HiKi!N13+Mseur6HyRa!N13+Mseur7JäPa!N13+Mseur8KarjUra!N13+Mseur9KaRa!N13+Mseur10KeU!N13+Mseur11LeSi!N13+Mseur12Lynx!N13+Mseur14MU!N13+Mseur15Pihkan!N13+Mseur16PorvU!N13+Mseur17RR!N13+Mseur18RaHa!N13+Mseur19Jyry!N13+Mseur20RaVi!N13+Mseur21RiSu!N13+MseurSuVe!N13+Mseur23TVV!N13</f>
        <v>17</v>
      </c>
      <c r="O13" s="56">
        <f>Mseur1AskU!O13+MseurDelta!O13+Mseur2EsAk!O13+Mseur3EsSu!O13+Mseur4HS!O13+Mseur5HiKi!O13+Mseur6HyRa!O13+Mseur7JäPa!O13+Mseur8KarjUra!O13+Mseur9KaRa!O13+Mseur10KeU!O13+Mseur11LeSi!O13+Mseur12Lynx!O13+Mseur14MU!O13+Mseur15Pihkan!O13+Mseur16PorvU!O13+Mseur17RR!O13+Mseur18RaHa!O13+Mseur19Jyry!O13+Mseur20RaVi!O13+Mseur21RiSu!O13+MseurSuVe!O13+Mseur23TVV!O13</f>
        <v>20</v>
      </c>
      <c r="P13" s="56">
        <f>Mseur1AskU!P13+MseurDelta!P13+Mseur2EsAk!P13+Mseur3EsSu!P13+Mseur4HS!P13+Mseur5HiKi!P13+Mseur6HyRa!P13+Mseur7JäPa!P13+Mseur8KarjUra!P13+Mseur9KaRa!P13+Mseur10KeU!P13+Mseur11LeSi!P13+Mseur12Lynx!P13+Mseur14MU!P13+Mseur15Pihkan!P13+Mseur16PorvU!P13+Mseur17RR!P13+Mseur18RaHa!P13+Mseur19Jyry!P13+Mseur20RaVi!P13+Mseur21RiSu!P13+MseurSuVe!P13+Mseur23TVV!P13</f>
        <v>10</v>
      </c>
      <c r="Q13" s="11">
        <f>Mseur1AskU!Q13+MseurDelta!Q13+Mseur2EsAk!Q13+Mseur3EsSu!Q13+Mseur4HS!Q13+Mseur5HiKi!Q13+Mseur6HyRa!Q13+Mseur7JäPa!Q13+Mseur8KarjUra!Q13+Mseur9KaRa!Q13+Mseur10KeU!Q13+Mseur11LeSi!Q13+Mseur12Lynx!Q13+Mseur14MU!Q13+Mseur15Pihkan!Q13+Mseur16PorvU!Q13+Mseur17RR!Q13+Mseur18RaHa!Q13+Mseur19Jyry!Q13+Mseur20RaVi!Q13+Mseur21RiSu!Q13+MseurSuVe!Q13+Mseur23TVV!Q13</f>
        <v>8</v>
      </c>
      <c r="R13" s="11">
        <f>Mseur1AskU!R13+MseurDelta!R13+Mseur2EsAk!R13+Mseur3EsSu!R13+Mseur4HS!R13+Mseur5HiKi!R13+Mseur6HyRa!R13+Mseur7JäPa!R13+Mseur8KarjUra!R13+Mseur9KaRa!R13+Mseur10KeU!R13+Mseur11LeSi!R13+Mseur12Lynx!R13+Mseur14MU!R13+Mseur15Pihkan!R13+Mseur16PorvU!R13+Mseur17RR!R13+Mseur18RaHa!R13+Mseur19Jyry!R13+Mseur20RaVi!R13+Mseur21RiSu!R13+MseurSuVe!R13+Mseur23TVV!R13</f>
        <v>38</v>
      </c>
      <c r="V13" s="1" t="s">
        <v>2</v>
      </c>
      <c r="W13" s="3">
        <v>1</v>
      </c>
      <c r="X13" s="53">
        <f>Mseur1AskU!X13+MseurDelta!X13+Mseur2EsAk!X13+Mseur3EsSu!X13+MseurFU47!X13+Mseur4HS!X13+Mseur6HyRa!X13+Mseur7JäPa!X13+Mseur8KarjUra!X13+Mseur9KaRa!X13+Mseur10KeU!X13+Mseur11LeSi!X13+Mseur12Lynx!X13+MseurMeKo!X13+Mseur14MU!X13+Mseur15Pihkan!X13+Mseur16PorvU!X13+Mseur17RR!X13+Mseur18RaHa!X13+Mseur21RiSu!X13+MseurSuVe!X13+Mseur23TVV!X13</f>
        <v>23</v>
      </c>
      <c r="Y13" s="53">
        <f>Mseur1AskU!Y13+MseurDelta!Y13+Mseur2EsAk!Y13+Mseur3EsSu!Y13+MseurFU47!Y13+Mseur4HS!Y13+Mseur6HyRa!Y13+Mseur7JäPa!Y13+Mseur8KarjUra!Y13+Mseur9KaRa!Y13+Mseur10KeU!Y13+Mseur11LeSi!Y13+Mseur12Lynx!Y13+MseurMeKo!Y13+Mseur14MU!Y13+Mseur15Pihkan!Y13+Mseur16PorvU!Y13+Mseur17RR!Y13+Mseur18RaHa!Y13+Mseur21RiSu!Y13+MseurSuVe!Y13+Mseur23TVV!Y13</f>
        <v>22</v>
      </c>
      <c r="Z13" s="53">
        <f>Mseur1AskU!Z13+MseurDelta!Z13+Mseur2EsAk!Z13+Mseur3EsSu!Z13+MseurFU47!Z13+Mseur4HS!Z13+Mseur6HyRa!Z13+Mseur7JäPa!Z13+Mseur8KarjUra!Z13+Mseur9KaRa!Z13+Mseur10KeU!Z13+Mseur11LeSi!Z13+Mseur12Lynx!Z13+MseurMeKo!Z13+Mseur14MU!Z13+Mseur15Pihkan!Z13+Mseur16PorvU!Z13+Mseur17RR!Z13+Mseur18RaHa!Z13+Mseur21RiSu!Z13+MseurSuVe!Z13+Mseur23TVV!Z13</f>
        <v>10</v>
      </c>
      <c r="AA13" s="11">
        <f>Mseur1AskU!AA13+MseurDelta!AA13+Mseur2EsAk!AA13+Mseur3EsSu!AA13+MseurFU47!AA13+Mseur4HS!AA13+Mseur6HyRa!AA13+Mseur7JäPa!AA13+Mseur8KarjUra!AA13+Mseur9KaRa!AA13+Mseur10KeU!AA13+Mseur11LeSi!AA13+Mseur12Lynx!AA13+MseurMeKo!AA13+Mseur14MU!AA13+Mseur15Pihkan!AA13+Mseur16PorvU!AA13+Mseur17RR!AA13+Mseur18RaHa!AA13+Mseur21RiSu!AA13+MseurSuVe!AA13+Mseur23TVV!AA13</f>
        <v>8</v>
      </c>
      <c r="AB13" s="11">
        <f>Mseur1AskU!AB13+MseurDelta!AB13+Mseur2EsAk!AB13+Mseur3EsSu!AB13+MseurFU47!AB13+Mseur4HS!AB13+Mseur6HyRa!AB13+Mseur7JäPa!AB13+Mseur8KarjUra!AB13+Mseur9KaRa!AB13+Mseur10KeU!AB13+Mseur11LeSi!AB13+Mseur12Lynx!AB13+MseurMeKo!AB13+Mseur14MU!AB13+Mseur15Pihkan!AB13+Mseur16PorvU!AB13+Mseur17RR!AB13+Mseur18RaHa!AB13+Mseur21RiSu!AB13+MseurSuVe!AB13+Mseur23TVV!AB13</f>
        <v>47</v>
      </c>
      <c r="AE13" s="70" t="s">
        <v>2</v>
      </c>
      <c r="AF13" s="72">
        <v>1</v>
      </c>
      <c r="AG13" s="76">
        <v>24</v>
      </c>
      <c r="AH13" s="76">
        <v>17</v>
      </c>
      <c r="AI13" s="76">
        <v>12</v>
      </c>
      <c r="AJ13" s="22">
        <v>7</v>
      </c>
      <c r="AK13" s="22">
        <v>57</v>
      </c>
    </row>
    <row r="14" spans="1:37" x14ac:dyDescent="0.25">
      <c r="A14" s="7"/>
      <c r="B14" s="8">
        <v>2</v>
      </c>
      <c r="C14" s="56">
        <f>Mseur1AskU!C14+Mseur2EsAk!C14+Mseur3EsSu!C14+Mseur4HS!C14+Mseur5HiKi!C14+Mseur6HyRa!C14+Mseur7JäPa!C14+Mseur8KarjUra!C14+Mseur9KaRa!C14+Mseur10KeU!C14+Mseur11LeSi!C14+Mseur12Lynx!C14+Mseur13LUS!C14+Mseur14MU!C14+Mseur15Pihkan!C14+Mseur16PorvU!C14+Mseur17RR!C14+Mseur18RaHa!C14+Mseur19Jyry!C14+Mseur20RaVi!C14+Mseur21RiSu!C14+Mseur22Lost!C14+Mseur23TVV!C14</f>
        <v>21</v>
      </c>
      <c r="D14" s="56">
        <f>Mseur1AskU!D14+Mseur2EsAk!D14+Mseur3EsSu!D14+Mseur4HS!D14+Mseur5HiKi!D14+Mseur6HyRa!D14+Mseur7JäPa!D14+Mseur8KarjUra!D14+Mseur9KaRa!D14+Mseur10KeU!D14+Mseur11LeSi!D14+Mseur12Lynx!D14+Mseur13LUS!D14+Mseur14MU!D14+Mseur15Pihkan!D14+Mseur16PorvU!D14+Mseur17RR!D14+Mseur18RaHa!D14+Mseur19Jyry!D14+Mseur20RaVi!D14+Mseur21RiSu!D14+Mseur22Lost!D14+Mseur23TVV!D14</f>
        <v>13</v>
      </c>
      <c r="E14" s="56">
        <f>Mseur1AskU!E14+Mseur2EsAk!E14+Mseur3EsSu!E14+Mseur4HS!E14+Mseur5HiKi!E14+Mseur6HyRa!E14+Mseur7JäPa!E14+Mseur8KarjUra!E14+Mseur9KaRa!E14+Mseur10KeU!E14+Mseur11LeSi!E14+Mseur12Lynx!E14+Mseur13LUS!E14+Mseur14MU!E14+Mseur15Pihkan!E14+Mseur16PorvU!E14+Mseur17RR!E14+Mseur18RaHa!E14+Mseur19Jyry!E14+Mseur20RaVi!E14+Mseur21RiSu!E14+Mseur22Lost!E14+Mseur23TVV!E14</f>
        <v>10</v>
      </c>
      <c r="F14" s="11">
        <f>Mseur1AskU!F14+Mseur2EsAk!F14+Mseur3EsSu!F14+Mseur4HS!F14+Mseur5HiKi!F14+Mseur6HyRa!F14+Mseur7JäPa!F14+Mseur8KarjUra!F14+Mseur9KaRa!F14+Mseur10KeU!F14+Mseur11LeSi!F14+Mseur12Lynx!F14+Mseur13LUS!F14+Mseur14MU!F14+Mseur15Pihkan!F14+Mseur16PorvU!F14+Mseur17RR!F14+Mseur18RaHa!F14+Mseur19Jyry!F14+Mseur20RaVi!F14+Mseur21RiSu!F14+Mseur22Lost!F14+Mseur23TVV!F14</f>
        <v>5</v>
      </c>
      <c r="G14" s="11">
        <f>Mseur1AskU!G14+Mseur2EsAk!G14+Mseur3EsSu!G14+Mseur4HS!G14+Mseur5HiKi!G14+Mseur6HyRa!G14+Mseur7JäPa!G14+Mseur8KarjUra!G14+Mseur9KaRa!G14+Mseur10KeU!G14+Mseur11LeSi!G14+Mseur12Lynx!G14+Mseur13LUS!G14+Mseur14MU!G14+Mseur15Pihkan!G14+Mseur16PorvU!G14+Mseur17RR!G14+Mseur18RaHa!G14+Mseur19Jyry!G14+Mseur20RaVi!G14+Mseur21RiSu!G14+Mseur22Lost!G14+Mseur23TVV!G14</f>
        <v>56</v>
      </c>
      <c r="H14" s="135"/>
      <c r="L14" s="7"/>
      <c r="M14" s="8">
        <v>2</v>
      </c>
      <c r="N14" s="56">
        <f>Mseur1AskU!N14+MseurDelta!N14+Mseur2EsAk!N14+Mseur3EsSu!N14+Mseur4HS!N14+Mseur5HiKi!N14+Mseur6HyRa!N14+Mseur7JäPa!N14+Mseur8KarjUra!N14+Mseur9KaRa!N14+Mseur10KeU!N14+Mseur11LeSi!N14+Mseur12Lynx!N14+Mseur14MU!N14+Mseur15Pihkan!N14+Mseur16PorvU!N14+Mseur17RR!N14+Mseur18RaHa!N14+Mseur19Jyry!N14+Mseur20RaVi!N14+Mseur21RiSu!N14+MseurSuVe!N14+Mseur23TVV!N14</f>
        <v>20</v>
      </c>
      <c r="O14" s="56">
        <f>Mseur1AskU!O14+MseurDelta!O14+Mseur2EsAk!O14+Mseur3EsSu!O14+Mseur4HS!O14+Mseur5HiKi!O14+Mseur6HyRa!O14+Mseur7JäPa!O14+Mseur8KarjUra!O14+Mseur9KaRa!O14+Mseur10KeU!O14+Mseur11LeSi!O14+Mseur12Lynx!O14+Mseur14MU!O14+Mseur15Pihkan!O14+Mseur16PorvU!O14+Mseur17RR!O14+Mseur18RaHa!O14+Mseur19Jyry!O14+Mseur20RaVi!O14+Mseur21RiSu!O14+MseurSuVe!O14+Mseur23TVV!O14</f>
        <v>13</v>
      </c>
      <c r="P14" s="56">
        <f>Mseur1AskU!P14+MseurDelta!P14+Mseur2EsAk!P14+Mseur3EsSu!P14+Mseur4HS!P14+Mseur5HiKi!P14+Mseur6HyRa!P14+Mseur7JäPa!P14+Mseur8KarjUra!P14+Mseur9KaRa!P14+Mseur10KeU!P14+Mseur11LeSi!P14+Mseur12Lynx!P14+Mseur14MU!P14+Mseur15Pihkan!P14+Mseur16PorvU!P14+Mseur17RR!P14+Mseur18RaHa!P14+Mseur19Jyry!P14+Mseur20RaVi!P14+Mseur21RiSu!P14+MseurSuVe!P14+Mseur23TVV!P14</f>
        <v>9</v>
      </c>
      <c r="Q14" s="11">
        <f>Mseur1AskU!Q14+MseurDelta!Q14+Mseur2EsAk!Q14+Mseur3EsSu!Q14+Mseur4HS!Q14+Mseur5HiKi!Q14+Mseur6HyRa!Q14+Mseur7JäPa!Q14+Mseur8KarjUra!Q14+Mseur9KaRa!Q14+Mseur10KeU!Q14+Mseur11LeSi!Q14+Mseur12Lynx!Q14+Mseur14MU!Q14+Mseur15Pihkan!Q14+Mseur16PorvU!Q14+Mseur17RR!Q14+Mseur18RaHa!Q14+Mseur19Jyry!Q14+Mseur20RaVi!Q14+Mseur21RiSu!Q14+MseurSuVe!Q14+Mseur23TVV!Q14</f>
        <v>8</v>
      </c>
      <c r="R14" s="11">
        <f>Mseur1AskU!R14+MseurDelta!R14+Mseur2EsAk!R14+Mseur3EsSu!R14+Mseur4HS!R14+Mseur5HiKi!R14+Mseur6HyRa!R14+Mseur7JäPa!R14+Mseur8KarjUra!R14+Mseur9KaRa!R14+Mseur10KeU!R14+Mseur11LeSi!R14+Mseur12Lynx!R14+Mseur14MU!R14+Mseur15Pihkan!R14+Mseur16PorvU!R14+Mseur17RR!R14+Mseur18RaHa!R14+Mseur19Jyry!R14+Mseur20RaVi!R14+Mseur21RiSu!R14+MseurSuVe!R14+Mseur23TVV!R14</f>
        <v>50</v>
      </c>
      <c r="W14" s="8">
        <v>2</v>
      </c>
      <c r="X14" s="53">
        <f>Mseur1AskU!X14+MseurDelta!X14+Mseur2EsAk!X14+Mseur3EsSu!X14+MseurFU47!X14+Mseur4HS!X14+Mseur6HyRa!X14+Mseur7JäPa!X14+Mseur8KarjUra!X14+Mseur9KaRa!X14+Mseur10KeU!X14+Mseur11LeSi!X14+Mseur12Lynx!X14+MseurMeKo!X14+Mseur14MU!X14+Mseur15Pihkan!X14+Mseur16PorvU!X14+Mseur17RR!X14+Mseur18RaHa!X14+Mseur21RiSu!X14+MseurSuVe!X14+Mseur23TVV!X14</f>
        <v>13</v>
      </c>
      <c r="Y14" s="53">
        <f>Mseur1AskU!Y14+MseurDelta!Y14+Mseur2EsAk!Y14+Mseur3EsSu!Y14+MseurFU47!Y14+Mseur4HS!Y14+Mseur6HyRa!Y14+Mseur7JäPa!Y14+Mseur8KarjUra!Y14+Mseur9KaRa!Y14+Mseur10KeU!Y14+Mseur11LeSi!Y14+Mseur12Lynx!Y14+MseurMeKo!Y14+Mseur14MU!Y14+Mseur15Pihkan!Y14+Mseur16PorvU!Y14+Mseur17RR!Y14+Mseur18RaHa!Y14+Mseur21RiSu!Y14+MseurSuVe!Y14+Mseur23TVV!Y14</f>
        <v>18</v>
      </c>
      <c r="Z14" s="53">
        <f>Mseur1AskU!Z14+MseurDelta!Z14+Mseur2EsAk!Z14+Mseur3EsSu!Z14+MseurFU47!Z14+Mseur4HS!Z14+Mseur6HyRa!Z14+Mseur7JäPa!Z14+Mseur8KarjUra!Z14+Mseur9KaRa!Z14+Mseur10KeU!Z14+Mseur11LeSi!Z14+Mseur12Lynx!Z14+MseurMeKo!Z14+Mseur14MU!Z14+Mseur15Pihkan!Z14+Mseur16PorvU!Z14+Mseur17RR!Z14+Mseur18RaHa!Z14+Mseur21RiSu!Z14+MseurSuVe!Z14+Mseur23TVV!Z14</f>
        <v>11</v>
      </c>
      <c r="AA14" s="11">
        <f>Mseur1AskU!AA14+MseurDelta!AA14+Mseur2EsAk!AA14+Mseur3EsSu!AA14+MseurFU47!AA14+Mseur4HS!AA14+Mseur6HyRa!AA14+Mseur7JäPa!AA14+Mseur8KarjUra!AA14+Mseur9KaRa!AA14+Mseur10KeU!AA14+Mseur11LeSi!AA14+Mseur12Lynx!AA14+MseurMeKo!AA14+Mseur14MU!AA14+Mseur15Pihkan!AA14+Mseur16PorvU!AA14+Mseur17RR!AA14+Mseur18RaHa!AA14+Mseur21RiSu!AA14+MseurSuVe!AA14+Mseur23TVV!AA14</f>
        <v>8</v>
      </c>
      <c r="AB14" s="11">
        <f>Mseur1AskU!AB14+MseurDelta!AB14+Mseur2EsAk!AB14+Mseur3EsSu!AB14+MseurFU47!AB14+Mseur4HS!AB14+Mseur6HyRa!AB14+Mseur7JäPa!AB14+Mseur8KarjUra!AB14+Mseur9KaRa!AB14+Mseur10KeU!AB14+Mseur11LeSi!AB14+Mseur12Lynx!AB14+MseurMeKo!AB14+Mseur14MU!AB14+Mseur15Pihkan!AB14+Mseur16PorvU!AB14+Mseur17RR!AB14+Mseur18RaHa!AB14+Mseur21RiSu!AB14+MseurSuVe!AB14+Mseur23TVV!AB14</f>
        <v>76</v>
      </c>
      <c r="AE14" s="77"/>
      <c r="AF14" s="78">
        <v>2</v>
      </c>
      <c r="AG14" s="76">
        <v>22</v>
      </c>
      <c r="AH14" s="76">
        <v>11</v>
      </c>
      <c r="AI14" s="76">
        <v>9</v>
      </c>
      <c r="AJ14" s="22">
        <v>3</v>
      </c>
      <c r="AK14" s="22">
        <v>57</v>
      </c>
    </row>
    <row r="15" spans="1:37" x14ac:dyDescent="0.25">
      <c r="A15" s="9"/>
      <c r="B15" s="10">
        <v>3</v>
      </c>
      <c r="C15" s="56">
        <f>Mseur1AskU!C15+Mseur2EsAk!C15+Mseur3EsSu!C15+Mseur4HS!C15+Mseur5HiKi!C15+Mseur6HyRa!C15+Mseur7JäPa!C15+Mseur8KarjUra!C15+Mseur9KaRa!C15+Mseur10KeU!C15+Mseur11LeSi!C15+Mseur12Lynx!C15+Mseur13LUS!C15+Mseur14MU!C15+Mseur15Pihkan!C15+Mseur16PorvU!C15+Mseur17RR!C15+Mseur18RaHa!C15+Mseur19Jyry!C15+Mseur20RaVi!C15+Mseur21RiSu!C15+Mseur22Lost!C15+Mseur23TVV!C15</f>
        <v>20</v>
      </c>
      <c r="D15" s="56">
        <f>Mseur1AskU!D15+Mseur2EsAk!D15+Mseur3EsSu!D15+Mseur4HS!D15+Mseur5HiKi!D15+Mseur6HyRa!D15+Mseur7JäPa!D15+Mseur8KarjUra!D15+Mseur9KaRa!D15+Mseur10KeU!D15+Mseur11LeSi!D15+Mseur12Lynx!D15+Mseur13LUS!D15+Mseur14MU!D15+Mseur15Pihkan!D15+Mseur16PorvU!D15+Mseur17RR!D15+Mseur18RaHa!D15+Mseur19Jyry!D15+Mseur20RaVi!D15+Mseur21RiSu!D15+Mseur22Lost!D15+Mseur23TVV!D15</f>
        <v>10</v>
      </c>
      <c r="E15" s="56">
        <f>Mseur1AskU!E15+Mseur2EsAk!E15+Mseur3EsSu!E15+Mseur4HS!E15+Mseur5HiKi!E15+Mseur6HyRa!E15+Mseur7JäPa!E15+Mseur8KarjUra!E15+Mseur9KaRa!E15+Mseur10KeU!E15+Mseur11LeSi!E15+Mseur12Lynx!E15+Mseur13LUS!E15+Mseur14MU!E15+Mseur15Pihkan!E15+Mseur16PorvU!E15+Mseur17RR!E15+Mseur18RaHa!E15+Mseur19Jyry!E15+Mseur20RaVi!E15+Mseur21RiSu!E15+Mseur22Lost!E15+Mseur23TVV!E15</f>
        <v>8</v>
      </c>
      <c r="F15" s="11">
        <f>Mseur1AskU!F15+Mseur2EsAk!F15+Mseur3EsSu!F15+Mseur4HS!F15+Mseur5HiKi!F15+Mseur6HyRa!F15+Mseur7JäPa!F15+Mseur8KarjUra!F15+Mseur9KaRa!F15+Mseur10KeU!F15+Mseur11LeSi!F15+Mseur12Lynx!F15+Mseur13LUS!F15+Mseur14MU!F15+Mseur15Pihkan!F15+Mseur16PorvU!F15+Mseur17RR!F15+Mseur18RaHa!F15+Mseur19Jyry!F15+Mseur20RaVi!F15+Mseur21RiSu!F15+Mseur22Lost!F15+Mseur23TVV!F15</f>
        <v>5</v>
      </c>
      <c r="G15" s="11">
        <f>Mseur1AskU!G15+Mseur2EsAk!G15+Mseur3EsSu!G15+Mseur4HS!G15+Mseur5HiKi!G15+Mseur6HyRa!G15+Mseur7JäPa!G15+Mseur8KarjUra!G15+Mseur9KaRa!G15+Mseur10KeU!G15+Mseur11LeSi!G15+Mseur12Lynx!G15+Mseur13LUS!G15+Mseur14MU!G15+Mseur15Pihkan!G15+Mseur16PorvU!G15+Mseur17RR!G15+Mseur18RaHa!G15+Mseur19Jyry!G15+Mseur20RaVi!G15+Mseur21RiSu!G15+Mseur22Lost!G15+Mseur23TVV!G15</f>
        <v>42</v>
      </c>
      <c r="H15" s="135"/>
      <c r="L15" s="9"/>
      <c r="M15" s="10">
        <v>3</v>
      </c>
      <c r="N15" s="56">
        <f>Mseur1AskU!N15+MseurDelta!N15+Mseur2EsAk!N15+Mseur3EsSu!N15+Mseur4HS!N15+Mseur5HiKi!N15+Mseur6HyRa!N15+Mseur7JäPa!N15+Mseur8KarjUra!N15+Mseur9KaRa!N15+Mseur10KeU!N15+Mseur11LeSi!N15+Mseur12Lynx!N15+Mseur14MU!N15+Mseur15Pihkan!N15+Mseur16PorvU!N15+Mseur17RR!N15+Mseur18RaHa!N15+Mseur19Jyry!N15+Mseur20RaVi!N15+Mseur21RiSu!N15+MseurSuVe!N15+Mseur23TVV!N15</f>
        <v>14</v>
      </c>
      <c r="O15" s="56">
        <f>Mseur1AskU!O15+MseurDelta!O15+Mseur2EsAk!O15+Mseur3EsSu!O15+Mseur4HS!O15+Mseur5HiKi!O15+Mseur6HyRa!O15+Mseur7JäPa!O15+Mseur8KarjUra!O15+Mseur9KaRa!O15+Mseur10KeU!O15+Mseur11LeSi!O15+Mseur12Lynx!O15+Mseur14MU!O15+Mseur15Pihkan!O15+Mseur16PorvU!O15+Mseur17RR!O15+Mseur18RaHa!O15+Mseur19Jyry!O15+Mseur20RaVi!O15+Mseur21RiSu!O15+MseurSuVe!O15+Mseur23TVV!O15</f>
        <v>9</v>
      </c>
      <c r="P15" s="56">
        <f>Mseur1AskU!P15+MseurDelta!P15+Mseur2EsAk!P15+Mseur3EsSu!P15+Mseur4HS!P15+Mseur5HiKi!P15+Mseur6HyRa!P15+Mseur7JäPa!P15+Mseur8KarjUra!P15+Mseur9KaRa!P15+Mseur10KeU!P15+Mseur11LeSi!P15+Mseur12Lynx!P15+Mseur14MU!P15+Mseur15Pihkan!P15+Mseur16PorvU!P15+Mseur17RR!P15+Mseur18RaHa!P15+Mseur19Jyry!P15+Mseur20RaVi!P15+Mseur21RiSu!P15+MseurSuVe!P15+Mseur23TVV!P15</f>
        <v>5</v>
      </c>
      <c r="Q15" s="11">
        <f>Mseur1AskU!Q15+MseurDelta!Q15+Mseur2EsAk!Q15+Mseur3EsSu!Q15+Mseur4HS!Q15+Mseur5HiKi!Q15+Mseur6HyRa!Q15+Mseur7JäPa!Q15+Mseur8KarjUra!Q15+Mseur9KaRa!Q15+Mseur10KeU!Q15+Mseur11LeSi!Q15+Mseur12Lynx!Q15+Mseur14MU!Q15+Mseur15Pihkan!Q15+Mseur16PorvU!Q15+Mseur17RR!Q15+Mseur18RaHa!Q15+Mseur19Jyry!Q15+Mseur20RaVi!Q15+Mseur21RiSu!Q15+MseurSuVe!Q15+Mseur23TVV!Q15</f>
        <v>4</v>
      </c>
      <c r="R15" s="11">
        <f>Mseur1AskU!R15+MseurDelta!R15+Mseur2EsAk!R15+Mseur3EsSu!R15+Mseur4HS!R15+Mseur5HiKi!R15+Mseur6HyRa!R15+Mseur7JäPa!R15+Mseur8KarjUra!R15+Mseur9KaRa!R15+Mseur10KeU!R15+Mseur11LeSi!R15+Mseur12Lynx!R15+Mseur14MU!R15+Mseur15Pihkan!R15+Mseur16PorvU!R15+Mseur17RR!R15+Mseur18RaHa!R15+Mseur19Jyry!R15+Mseur20RaVi!R15+Mseur21RiSu!R15+MseurSuVe!R15+Mseur23TVV!R15</f>
        <v>42</v>
      </c>
      <c r="V15" s="9"/>
      <c r="W15" s="10">
        <v>3</v>
      </c>
      <c r="X15" s="53">
        <f>Mseur1AskU!X15+MseurDelta!X15+Mseur2EsAk!X15+Mseur3EsSu!X15+MseurFU47!X15+Mseur4HS!X15+Mseur6HyRa!X15+Mseur7JäPa!X15+Mseur8KarjUra!X15+Mseur9KaRa!X15+Mseur10KeU!X15+Mseur11LeSi!X15+Mseur12Lynx!X15+MseurMeKo!X15+Mseur14MU!X15+Mseur15Pihkan!X15+Mseur16PorvU!X15+Mseur17RR!X15+Mseur18RaHa!X15+Mseur21RiSu!X15+MseurSuVe!X15+Mseur23TVV!X15</f>
        <v>19</v>
      </c>
      <c r="Y15" s="53">
        <f>Mseur1AskU!Y15+MseurDelta!Y15+Mseur2EsAk!Y15+Mseur3EsSu!Y15+MseurFU47!Y15+Mseur4HS!Y15+Mseur6HyRa!Y15+Mseur7JäPa!Y15+Mseur8KarjUra!Y15+Mseur9KaRa!Y15+Mseur10KeU!Y15+Mseur11LeSi!Y15+Mseur12Lynx!Y15+MseurMeKo!Y15+Mseur14MU!Y15+Mseur15Pihkan!Y15+Mseur16PorvU!Y15+Mseur17RR!Y15+Mseur18RaHa!Y15+Mseur21RiSu!Y15+MseurSuVe!Y15+Mseur23TVV!Y15</f>
        <v>10</v>
      </c>
      <c r="Z15" s="53">
        <f>Mseur1AskU!Z15+MseurDelta!Z15+Mseur2EsAk!Z15+Mseur3EsSu!Z15+MseurFU47!Z15+Mseur4HS!Z15+Mseur6HyRa!Z15+Mseur7JäPa!Z15+Mseur8KarjUra!Z15+Mseur9KaRa!Z15+Mseur10KeU!Z15+Mseur11LeSi!Z15+Mseur12Lynx!Z15+MseurMeKo!Z15+Mseur14MU!Z15+Mseur15Pihkan!Z15+Mseur16PorvU!Z15+Mseur17RR!Z15+Mseur18RaHa!Z15+Mseur21RiSu!Z15+MseurSuVe!Z15+Mseur23TVV!Z15</f>
        <v>9</v>
      </c>
      <c r="AA15" s="11">
        <f>Mseur1AskU!AA15+MseurDelta!AA15+Mseur2EsAk!AA15+Mseur3EsSu!AA15+MseurFU47!AA15+Mseur4HS!AA15+Mseur6HyRa!AA15+Mseur7JäPa!AA15+Mseur8KarjUra!AA15+Mseur9KaRa!AA15+Mseur10KeU!AA15+Mseur11LeSi!AA15+Mseur12Lynx!AA15+MseurMeKo!AA15+Mseur14MU!AA15+Mseur15Pihkan!AA15+Mseur16PorvU!AA15+Mseur17RR!AA15+Mseur18RaHa!AA15+Mseur21RiSu!AA15+MseurSuVe!AA15+Mseur23TVV!AA15</f>
        <v>5</v>
      </c>
      <c r="AB15" s="11">
        <f>Mseur1AskU!AB15+MseurDelta!AB15+Mseur2EsAk!AB15+Mseur3EsSu!AB15+MseurFU47!AB15+Mseur4HS!AB15+Mseur6HyRa!AB15+Mseur7JäPa!AB15+Mseur8KarjUra!AB15+Mseur9KaRa!AB15+Mseur10KeU!AB15+Mseur11LeSi!AB15+Mseur12Lynx!AB15+MseurMeKo!AB15+Mseur14MU!AB15+Mseur15Pihkan!AB15+Mseur16PorvU!AB15+Mseur17RR!AB15+Mseur18RaHa!AB15+Mseur21RiSu!AB15+MseurSuVe!AB15+Mseur23TVV!AB15</f>
        <v>50</v>
      </c>
      <c r="AE15" s="79"/>
      <c r="AF15" s="80">
        <v>3</v>
      </c>
      <c r="AG15" s="76">
        <v>20</v>
      </c>
      <c r="AH15" s="76">
        <v>12</v>
      </c>
      <c r="AI15" s="76">
        <v>8</v>
      </c>
      <c r="AJ15" s="22">
        <v>9</v>
      </c>
      <c r="AK15" s="22">
        <v>81</v>
      </c>
    </row>
    <row r="16" spans="1:37" x14ac:dyDescent="0.25">
      <c r="A16" t="s">
        <v>5</v>
      </c>
      <c r="C16" s="57">
        <f>SUM(C13:C15)</f>
        <v>61</v>
      </c>
      <c r="D16" s="58">
        <f>SUM(D13:D15)</f>
        <v>43</v>
      </c>
      <c r="E16" s="58">
        <f>SUM(E13:E15)</f>
        <v>33</v>
      </c>
      <c r="F16" s="14">
        <f>SUM(F13:F15)</f>
        <v>15</v>
      </c>
      <c r="G16" s="15">
        <f>SUM(G13:G15)</f>
        <v>140</v>
      </c>
      <c r="H16" s="189">
        <f>SUM(C16:G16)</f>
        <v>292</v>
      </c>
      <c r="I16" s="67">
        <f>SUM(S16)</f>
        <v>267</v>
      </c>
      <c r="J16" s="65">
        <f>SUM(T16)</f>
        <v>329</v>
      </c>
      <c r="K16" s="68">
        <f>SUM(U16)</f>
        <v>349</v>
      </c>
      <c r="L16" t="s">
        <v>5</v>
      </c>
      <c r="N16" s="57">
        <f>SUM(N13:N15)</f>
        <v>51</v>
      </c>
      <c r="O16" s="58">
        <f>SUM(O13:O15)</f>
        <v>42</v>
      </c>
      <c r="P16" s="58">
        <f>SUM(P13:P15)</f>
        <v>24</v>
      </c>
      <c r="Q16" s="14">
        <f>SUM(Q13:Q15)</f>
        <v>20</v>
      </c>
      <c r="R16" s="15">
        <f>SUM(R13:R15)</f>
        <v>130</v>
      </c>
      <c r="S16" s="67">
        <f>SUM(N16:R16)</f>
        <v>267</v>
      </c>
      <c r="T16" s="65">
        <v>329</v>
      </c>
      <c r="U16" s="68">
        <v>349</v>
      </c>
      <c r="V16" s="7" t="s">
        <v>5</v>
      </c>
      <c r="X16" s="54">
        <f>SUM(X13:X15)</f>
        <v>55</v>
      </c>
      <c r="Y16" s="55">
        <f>SUM(Y13:Y15)</f>
        <v>50</v>
      </c>
      <c r="Z16" s="55">
        <f>SUM(Z13:Z15)</f>
        <v>30</v>
      </c>
      <c r="AA16" s="14">
        <f>SUM(AA13:AA15)</f>
        <v>21</v>
      </c>
      <c r="AB16" s="15">
        <f>SUM(AB13:AB15)</f>
        <v>173</v>
      </c>
      <c r="AC16" s="65">
        <f>SUM(X16:AB16)</f>
        <v>329</v>
      </c>
      <c r="AD16" s="68">
        <f>SUM(AG16:AK16)</f>
        <v>349</v>
      </c>
      <c r="AE16" s="77"/>
      <c r="AF16" s="22" t="s">
        <v>5</v>
      </c>
      <c r="AG16" s="81">
        <f>SUM(AG13:AG15)</f>
        <v>66</v>
      </c>
      <c r="AH16" s="82">
        <f>SUM(AH13:AH15)</f>
        <v>40</v>
      </c>
      <c r="AI16" s="82">
        <f>SUM(AI13:AI15)</f>
        <v>29</v>
      </c>
      <c r="AJ16" s="83">
        <f>SUM(AJ13:AJ15)</f>
        <v>19</v>
      </c>
      <c r="AK16" s="84">
        <f>SUM(AK13:AK15)</f>
        <v>195</v>
      </c>
    </row>
    <row r="17" spans="1:37" x14ac:dyDescent="0.25">
      <c r="I17" t="s">
        <v>190</v>
      </c>
      <c r="S17" t="s">
        <v>190</v>
      </c>
      <c r="AC17" t="s">
        <v>190</v>
      </c>
      <c r="AE17" s="77"/>
      <c r="AF17" s="22"/>
      <c r="AG17" s="22"/>
      <c r="AH17" s="22"/>
      <c r="AI17" s="22"/>
      <c r="AJ17" s="22"/>
      <c r="AK17" s="22"/>
    </row>
    <row r="18" spans="1:37" x14ac:dyDescent="0.25">
      <c r="AE18" s="77"/>
      <c r="AF18" s="22"/>
      <c r="AG18" s="22"/>
      <c r="AH18" s="22"/>
      <c r="AI18" s="22"/>
      <c r="AJ18" s="22"/>
      <c r="AK18" s="22"/>
    </row>
    <row r="19" spans="1:37" s="16" customFormat="1" x14ac:dyDescent="0.25">
      <c r="C19" s="93">
        <f t="shared" ref="C19:I19" si="0">SUM(C16)+C8</f>
        <v>107</v>
      </c>
      <c r="D19" s="94">
        <f t="shared" si="0"/>
        <v>78</v>
      </c>
      <c r="E19" s="95">
        <f t="shared" si="0"/>
        <v>51</v>
      </c>
      <c r="F19" s="51">
        <f t="shared" si="0"/>
        <v>40</v>
      </c>
      <c r="G19" s="51">
        <f t="shared" si="0"/>
        <v>227</v>
      </c>
      <c r="H19" s="190">
        <f>SUM(C19:G19)</f>
        <v>503</v>
      </c>
      <c r="I19" s="66">
        <f t="shared" si="0"/>
        <v>477</v>
      </c>
      <c r="J19" s="64">
        <f>SUM(J16)+J8</f>
        <v>550</v>
      </c>
      <c r="K19" s="69">
        <f>SUM(K16)+K8</f>
        <v>559</v>
      </c>
      <c r="N19" s="93">
        <f t="shared" ref="N19:S19" si="1">SUM(N16)+N8</f>
        <v>104</v>
      </c>
      <c r="O19" s="94">
        <f t="shared" si="1"/>
        <v>72</v>
      </c>
      <c r="P19" s="95">
        <f t="shared" si="1"/>
        <v>47</v>
      </c>
      <c r="Q19" s="51">
        <f t="shared" si="1"/>
        <v>37</v>
      </c>
      <c r="R19" s="51">
        <f t="shared" si="1"/>
        <v>217</v>
      </c>
      <c r="S19" s="66">
        <f t="shared" si="1"/>
        <v>477</v>
      </c>
      <c r="T19" s="64">
        <v>550</v>
      </c>
      <c r="U19" s="69">
        <v>559</v>
      </c>
      <c r="V19" s="29"/>
      <c r="X19" s="97">
        <f t="shared" ref="X19:AD19" si="2">SUM(X16)+X8</f>
        <v>106</v>
      </c>
      <c r="Y19" s="98">
        <f t="shared" si="2"/>
        <v>76</v>
      </c>
      <c r="Z19" s="99">
        <f t="shared" si="2"/>
        <v>57</v>
      </c>
      <c r="AA19" s="51">
        <f t="shared" si="2"/>
        <v>32</v>
      </c>
      <c r="AB19" s="51">
        <f t="shared" si="2"/>
        <v>279</v>
      </c>
      <c r="AC19" s="64">
        <f t="shared" si="2"/>
        <v>550</v>
      </c>
      <c r="AD19" s="69">
        <f t="shared" si="2"/>
        <v>559</v>
      </c>
      <c r="AE19" s="89"/>
      <c r="AF19" s="51"/>
      <c r="AG19" s="81">
        <f>SUM(AG16)+AG8</f>
        <v>114</v>
      </c>
      <c r="AH19" s="82">
        <f>SUM(AH16)+AH8</f>
        <v>64</v>
      </c>
      <c r="AI19" s="100">
        <f>SUM(AI16)+AI8</f>
        <v>50</v>
      </c>
      <c r="AJ19" s="51">
        <f>SUM(AJ16)+AJ8</f>
        <v>33</v>
      </c>
      <c r="AK19" s="51">
        <f>SUM(AK16)+AK8</f>
        <v>298</v>
      </c>
    </row>
    <row r="20" spans="1:37" s="22" customFormat="1" x14ac:dyDescent="0.25">
      <c r="A20" s="96" t="s">
        <v>452</v>
      </c>
      <c r="B20" s="96"/>
      <c r="C20" s="96"/>
      <c r="D20" s="96" t="s">
        <v>632</v>
      </c>
      <c r="E20" s="96">
        <f>SUM(C19:E19)</f>
        <v>236</v>
      </c>
      <c r="F20" s="51"/>
      <c r="G20" s="51"/>
      <c r="H20" s="51"/>
      <c r="I20" s="51"/>
      <c r="J20" s="51"/>
      <c r="K20" s="51"/>
      <c r="L20" s="96" t="s">
        <v>452</v>
      </c>
      <c r="M20" s="96"/>
      <c r="N20" s="96"/>
      <c r="O20" s="96" t="s">
        <v>550</v>
      </c>
      <c r="P20" s="96">
        <f>SUM(N19:P19)</f>
        <v>223</v>
      </c>
      <c r="Q20" s="51"/>
      <c r="R20" s="51"/>
      <c r="S20" s="51"/>
      <c r="T20" s="51"/>
      <c r="U20" s="51"/>
      <c r="V20" s="92" t="s">
        <v>452</v>
      </c>
      <c r="W20" s="61"/>
      <c r="X20" s="61"/>
      <c r="Y20" s="61" t="s">
        <v>551</v>
      </c>
      <c r="Z20" s="61">
        <f>SUM(X19:Z19)</f>
        <v>239</v>
      </c>
      <c r="AE20" s="91" t="s">
        <v>452</v>
      </c>
      <c r="AF20" s="60"/>
      <c r="AG20" s="60"/>
      <c r="AH20" s="60" t="s">
        <v>552</v>
      </c>
      <c r="AI20" s="60">
        <f>SUM(AG19:AI19)</f>
        <v>228</v>
      </c>
    </row>
    <row r="21" spans="1:37" x14ac:dyDescent="0.25">
      <c r="C21" s="66" t="s">
        <v>662</v>
      </c>
      <c r="D21" s="66"/>
      <c r="E21" s="66"/>
      <c r="F21" s="66"/>
      <c r="G21" s="66"/>
      <c r="H21" s="66"/>
      <c r="I21" s="66"/>
      <c r="J21" s="67"/>
      <c r="K21" s="67"/>
      <c r="N21" s="66" t="s">
        <v>567</v>
      </c>
      <c r="O21" s="66"/>
      <c r="P21" s="66"/>
      <c r="Q21" s="66"/>
      <c r="R21" s="66"/>
      <c r="S21" s="66"/>
      <c r="T21" s="67"/>
      <c r="U21" s="67"/>
    </row>
    <row r="22" spans="1:37" x14ac:dyDescent="0.25">
      <c r="C22" s="66" t="s">
        <v>633</v>
      </c>
      <c r="D22" s="66"/>
      <c r="E22" s="66"/>
      <c r="F22" s="66"/>
      <c r="G22" s="66"/>
      <c r="H22" s="66"/>
      <c r="I22" s="66"/>
      <c r="J22" s="67"/>
      <c r="K22" s="67"/>
      <c r="N22" s="66" t="s">
        <v>531</v>
      </c>
      <c r="O22" s="66"/>
      <c r="P22" s="66"/>
      <c r="Q22" s="66"/>
      <c r="R22" s="66"/>
      <c r="S22" s="66"/>
      <c r="T22" s="67"/>
      <c r="U22" s="67"/>
    </row>
    <row r="24" spans="1:37" x14ac:dyDescent="0.25">
      <c r="C24">
        <v>2013</v>
      </c>
      <c r="N24">
        <v>2012</v>
      </c>
      <c r="X24">
        <v>2011</v>
      </c>
    </row>
    <row r="25" spans="1:37" x14ac:dyDescent="0.25">
      <c r="A25" s="7"/>
      <c r="C25" s="1" t="s">
        <v>459</v>
      </c>
      <c r="D25" s="2"/>
      <c r="E25" s="2"/>
      <c r="F25" s="3"/>
      <c r="L25" s="7"/>
      <c r="N25" s="1" t="s">
        <v>459</v>
      </c>
      <c r="O25" s="2"/>
      <c r="P25" s="2"/>
      <c r="Q25" s="3"/>
      <c r="X25" s="1" t="s">
        <v>459</v>
      </c>
      <c r="Y25" s="2"/>
      <c r="Z25" s="2"/>
      <c r="AA25" s="3"/>
    </row>
    <row r="26" spans="1:37" x14ac:dyDescent="0.25">
      <c r="A26" s="7"/>
      <c r="C26" s="29" t="s">
        <v>454</v>
      </c>
      <c r="D26" s="27" t="s">
        <v>455</v>
      </c>
      <c r="E26" s="27" t="s">
        <v>456</v>
      </c>
      <c r="F26" s="28" t="s">
        <v>458</v>
      </c>
      <c r="L26" s="7"/>
      <c r="N26" s="29" t="s">
        <v>454</v>
      </c>
      <c r="O26" s="27" t="s">
        <v>455</v>
      </c>
      <c r="P26" s="27" t="s">
        <v>456</v>
      </c>
      <c r="Q26" s="28" t="s">
        <v>458</v>
      </c>
      <c r="X26" s="29" t="s">
        <v>454</v>
      </c>
      <c r="Y26" s="27" t="s">
        <v>455</v>
      </c>
      <c r="Z26" s="27" t="s">
        <v>456</v>
      </c>
      <c r="AA26" s="28" t="s">
        <v>458</v>
      </c>
    </row>
    <row r="27" spans="1:37" x14ac:dyDescent="0.25">
      <c r="A27" s="7"/>
      <c r="B27" t="s">
        <v>457</v>
      </c>
      <c r="C27" s="85">
        <f>Mseur1AskU!C25+Mseur2EsAk!C25+Mseur3EsSu!C25+Mseur4HS!C25+Mseur5HiKi!C25+Mseur6HyRa!C25+Mseur7JäPa!C25+Mseur8KarjUra!C25+Mseur9KaRa!C25+Mseur10KeU!C25+Mseur11LeSi!C25+Mseur12Lynx!C25+Mseur13LUS!C25+Mseur14MU!C25+Mseur15Pihkan!C25+Mseur16PorvU!C25+Mseur17RR!C25+Mseur18RaHa!C25+Mseur19Jyry!C25+Mseur20RaVi!C25+Mseur21RiSu!C25+Mseur22Lost!C25+Mseur23TVV!C25</f>
        <v>253</v>
      </c>
      <c r="D27" s="85">
        <f>Mseur1AskU!D25+Mseur2EsAk!D25+Mseur3EsSu!D25+Mseur4HS!D25+Mseur5HiKi!D25+Mseur6HyRa!D25+Mseur7JäPa!D25+Mseur8KarjUra!D25+Mseur9KaRa!D25+Mseur10KeU!D25+Mseur11LeSi!D25+Mseur12Lynx!D25+Mseur13LUS!D25+Mseur14MU!D25+Mseur15Pihkan!D25+Mseur16PorvU!D25+Mseur17RR!D25+Mseur18RaHa!D25+Mseur19Jyry!D25+Mseur20RaVi!D25+Mseur21RiSu!D25+Mseur22Lost!D25+Mseur23TVV!D25</f>
        <v>244</v>
      </c>
      <c r="E27" s="85">
        <f>Mseur1AskU!E25+Mseur2EsAk!E25+Mseur3EsSu!E25+Mseur4HS!E25+Mseur5HiKi!E25+Mseur6HyRa!E25+Mseur7JäPa!E25+Mseur8KarjUra!E25+Mseur9KaRa!E25+Mseur10KeU!E25+Mseur11LeSi!E25+Mseur12Lynx!E25+Mseur13LUS!E25+Mseur14MU!E25+Mseur15Pihkan!E25+Mseur16PorvU!E25+Mseur17RR!E25+Mseur18RaHa!E25+Mseur19Jyry!E25+Mseur20RaVi!E25+Mseur21RiSu!E25+Mseur22Lost!E25+Mseur23TVV!E25</f>
        <v>217</v>
      </c>
      <c r="F27" s="86">
        <f>SUM(C27:E27)</f>
        <v>714</v>
      </c>
      <c r="L27" s="7"/>
      <c r="M27" t="s">
        <v>457</v>
      </c>
      <c r="N27" s="85">
        <f>Mseur1AskU!N23+MseurDelta!N23+Mseur2EsAk!N23+Mseur3EsSu!N23+MseurFU47!N23+Mseur4HS!N23+Mseur5HiKi!N23+Mseur6HyRa!N23+Mseur7JäPa!N23+Mseur8KarjUra!N23+Mseur9KaRa!N23+Mseur10KeU!N23+Mseur11LeSi!N23+Mseur12Lynx!N23+Mseur14MU!N23+Mseur15Pihkan!N23+Mseur16PorvU!N23+Mseur17RR!N23+Mseur18RaHa!N23+Mseur19Jyry!N23+Mseur20RaVi!N23+Mseur21RiSu!N23+MseurSuVe!N23+Mseur23TVV!N23</f>
        <v>262</v>
      </c>
      <c r="O27" s="85">
        <f>Mseur1AskU!O23+MseurDelta!O23+Mseur2EsAk!O23+Mseur3EsSu!O23+MseurFU47!O23+Mseur4HS!O23+Mseur5HiKi!O23+Mseur6HyRa!O23+Mseur7JäPa!O23+Mseur8KarjUra!O23+Mseur9KaRa!O23+Mseur10KeU!O23+Mseur11LeSi!O23+Mseur12Lynx!O23+Mseur14MU!O23+Mseur15Pihkan!O23+Mseur16PorvU!O23+Mseur17RR!O23+Mseur18RaHa!O23+Mseur19Jyry!O23+Mseur20RaVi!O23+Mseur21RiSu!O23+MseurSuVe!O23+Mseur23TVV!O23</f>
        <v>249</v>
      </c>
      <c r="P27" s="85">
        <f>Mseur1AskU!P23+MseurDelta!P23+Mseur2EsAk!P23+Mseur3EsSu!P23+MseurFU47!P23+Mseur4HS!P23+Mseur5HiKi!P23+Mseur6HyRa!P23+Mseur7JäPa!P23+Mseur8KarjUra!P23+Mseur9KaRa!P23+Mseur10KeU!P23+Mseur11LeSi!P23+Mseur12Lynx!P23+Mseur14MU!P23+Mseur15Pihkan!P23+Mseur16PorvU!P23+Mseur17RR!P23+Mseur18RaHa!P23+Mseur19Jyry!P23+Mseur20RaVi!P23+Mseur21RiSu!P23+MseurSuVe!P23+Mseur23TVV!P23</f>
        <v>183</v>
      </c>
      <c r="Q27" s="86">
        <f>SUM(N27:P27)</f>
        <v>694</v>
      </c>
      <c r="W27" t="s">
        <v>457</v>
      </c>
      <c r="X27" s="85">
        <f>SUM(Mseur1AskU!X23+MseurDelta!X23+Mseur2EsAk!X23+Mseur3EsSu!X23+MseurFU47!X23+Mseur4HS!X23+Mseur6HyRa!X23+Mseur7JäPa!X23+Mseur8KarjUra!X23+Mseur9KaRa!X23+Mseur10KeU!X23+Mseur11LeSi!X23+Mseur12Lynx!X23+MseurMeKo!X23+Mseur14MU!X23+Mseur15Pihkan!X23+Mseur16PorvU!X23+Mseur17RR!X23+Mseur18RaHa!X23+Mseur21RiSu!X23+MseurSuVe!X23+Mseur23TVV!X23)</f>
        <v>364</v>
      </c>
      <c r="Y27" s="85">
        <f>SUM(Mseur1AskU!Y23+MseurDelta!Y23+Mseur2EsAk!Y23+Mseur3EsSu!Y23+MseurFU47!Y23+Mseur4HS!Y23+Mseur6HyRa!Y23+Mseur7JäPa!Y23+Mseur8KarjUra!Y23+Mseur9KaRa!Y23+Mseur10KeU!Y23+Mseur11LeSi!Y23+Mseur12Lynx!Y23+MseurMeKo!Y23+Mseur14MU!Y23+Mseur15Pihkan!Y23+Mseur16PorvU!Y23+Mseur17RR!Y23+Mseur18RaHa!Y23+Mseur21RiSu!Y23+MseurSuVe!Y23+Mseur23TVV!Y23)</f>
        <v>326</v>
      </c>
      <c r="Z27" s="85">
        <f>SUM(Mseur1AskU!Z23+MseurDelta!Z23+Mseur2EsAk!Z23+Mseur3EsSu!Z23+MseurFU47!Z23+Mseur4HS!Z23+Mseur6HyRa!Z23+Mseur7JäPa!Z23+Mseur8KarjUra!Z23+Mseur9KaRa!Z23+Mseur10KeU!Z23+Mseur11LeSi!Z23+Mseur12Lynx!Z23+MseurMeKo!Z23+Mseur14MU!Z23+Mseur15Pihkan!Z23+Mseur16PorvU!Z23+Mseur17RR!Z23+Mseur18RaHa!Z23+Mseur21RiSu!Z23+MseurSuVe!Z23+Mseur23TVV!Z23)</f>
        <v>208</v>
      </c>
      <c r="AA27" s="86">
        <f>SUM(X27:Z27)</f>
        <v>898</v>
      </c>
    </row>
    <row r="28" spans="1:37" x14ac:dyDescent="0.25">
      <c r="A28" s="7"/>
      <c r="C28" t="s">
        <v>570</v>
      </c>
      <c r="L28" s="7"/>
      <c r="N28" t="s">
        <v>568</v>
      </c>
      <c r="X28" t="s">
        <v>568</v>
      </c>
    </row>
    <row r="29" spans="1:37" x14ac:dyDescent="0.25">
      <c r="A29" s="7"/>
      <c r="C29" t="s">
        <v>649</v>
      </c>
      <c r="L29" s="7"/>
      <c r="N29" t="s">
        <v>602</v>
      </c>
      <c r="X29" t="s">
        <v>460</v>
      </c>
    </row>
  </sheetData>
  <pageMargins left="0.7" right="0.7" top="0.75" bottom="0.75" header="0.3" footer="0.3"/>
  <pageSetup paperSize="9" orientation="landscape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21"/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22" max="22" width="9.140625" style="7"/>
  </cols>
  <sheetData>
    <row r="1" spans="1:37" x14ac:dyDescent="0.25">
      <c r="A1" s="159" t="s">
        <v>634</v>
      </c>
      <c r="B1" s="159"/>
      <c r="C1" s="46" t="s">
        <v>504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504</v>
      </c>
      <c r="O1" s="30"/>
      <c r="P1" s="30"/>
      <c r="Q1" s="30"/>
      <c r="R1" s="30"/>
      <c r="S1" s="31"/>
      <c r="V1" s="117" t="s">
        <v>347</v>
      </c>
      <c r="W1" s="109"/>
      <c r="X1" s="137" t="s">
        <v>504</v>
      </c>
      <c r="Y1" s="118"/>
      <c r="AE1" s="16" t="s">
        <v>6</v>
      </c>
      <c r="AF1" s="16"/>
      <c r="AG1" t="s">
        <v>504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4</v>
      </c>
      <c r="E5" s="161">
        <v>1</v>
      </c>
      <c r="F5" s="161">
        <v>1</v>
      </c>
      <c r="G5" s="161">
        <v>5</v>
      </c>
      <c r="H5" s="160"/>
      <c r="I5" s="31"/>
      <c r="L5" s="32" t="s">
        <v>2</v>
      </c>
      <c r="M5" s="34">
        <v>1</v>
      </c>
      <c r="N5" s="38">
        <v>3</v>
      </c>
      <c r="O5" s="38">
        <v>1</v>
      </c>
      <c r="P5" s="38">
        <v>4</v>
      </c>
      <c r="Q5" s="38">
        <v>2</v>
      </c>
      <c r="R5" s="38">
        <v>5</v>
      </c>
      <c r="S5" s="31"/>
      <c r="V5" s="1" t="s">
        <v>2</v>
      </c>
      <c r="W5" s="3">
        <v>1</v>
      </c>
      <c r="X5" s="12">
        <v>2</v>
      </c>
      <c r="Y5" s="12">
        <v>2</v>
      </c>
      <c r="Z5" s="12">
        <v>2</v>
      </c>
      <c r="AA5" s="12">
        <v>2</v>
      </c>
      <c r="AB5" s="12">
        <v>6</v>
      </c>
      <c r="AC5" s="16"/>
      <c r="AD5" s="16"/>
      <c r="AE5" s="1" t="s">
        <v>2</v>
      </c>
      <c r="AF5" s="3">
        <v>1</v>
      </c>
      <c r="AG5" s="12">
        <v>0</v>
      </c>
      <c r="AH5" s="12">
        <v>2</v>
      </c>
      <c r="AI5" s="12">
        <v>3</v>
      </c>
      <c r="AJ5" s="12">
        <v>1</v>
      </c>
      <c r="AK5" s="12">
        <v>3</v>
      </c>
    </row>
    <row r="6" spans="1:37" x14ac:dyDescent="0.25">
      <c r="A6" s="39"/>
      <c r="B6" s="40">
        <v>2</v>
      </c>
      <c r="C6" s="161">
        <v>2</v>
      </c>
      <c r="D6" s="161">
        <v>1</v>
      </c>
      <c r="E6" s="161">
        <v>2</v>
      </c>
      <c r="F6" s="161">
        <v>1</v>
      </c>
      <c r="G6" s="161">
        <v>5</v>
      </c>
      <c r="H6" s="160"/>
      <c r="I6" s="31"/>
      <c r="L6" s="39"/>
      <c r="M6" s="40">
        <v>2</v>
      </c>
      <c r="N6" s="38">
        <v>1</v>
      </c>
      <c r="O6" s="38">
        <v>1</v>
      </c>
      <c r="P6" s="38">
        <v>0</v>
      </c>
      <c r="Q6" s="38">
        <v>1</v>
      </c>
      <c r="R6" s="38">
        <v>4</v>
      </c>
      <c r="S6" s="31"/>
      <c r="W6" s="8">
        <v>2</v>
      </c>
      <c r="X6" s="12">
        <v>3</v>
      </c>
      <c r="Y6" s="12"/>
      <c r="Z6" s="12"/>
      <c r="AA6" s="12"/>
      <c r="AB6" s="12">
        <v>3</v>
      </c>
      <c r="AC6" s="16"/>
      <c r="AD6" s="16"/>
      <c r="AE6" s="7"/>
      <c r="AF6" s="8">
        <v>2</v>
      </c>
      <c r="AG6" s="12">
        <v>1</v>
      </c>
      <c r="AH6" s="12">
        <v>1</v>
      </c>
      <c r="AI6" s="12">
        <v>0</v>
      </c>
      <c r="AJ6" s="12">
        <v>1</v>
      </c>
      <c r="AK6" s="12">
        <v>5</v>
      </c>
    </row>
    <row r="7" spans="1:37" x14ac:dyDescent="0.25">
      <c r="A7" s="41"/>
      <c r="B7" s="42">
        <v>3</v>
      </c>
      <c r="C7" s="161">
        <v>2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2</v>
      </c>
      <c r="O7" s="38">
        <v>0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/>
      <c r="Y7" s="12"/>
      <c r="Z7" s="12">
        <v>1</v>
      </c>
      <c r="AA7" s="12"/>
      <c r="AB7" s="12">
        <v>2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1</v>
      </c>
      <c r="AJ7" s="12">
        <v>1</v>
      </c>
      <c r="AK7" s="12">
        <v>1</v>
      </c>
    </row>
    <row r="8" spans="1:37" x14ac:dyDescent="0.25">
      <c r="A8" s="30" t="s">
        <v>5</v>
      </c>
      <c r="B8" s="30"/>
      <c r="C8" s="43">
        <f>SUM(C5:C7)</f>
        <v>5</v>
      </c>
      <c r="D8" s="44">
        <f t="shared" ref="D8:G8" si="0">SUM(D5:D7)</f>
        <v>5</v>
      </c>
      <c r="E8" s="44">
        <f t="shared" si="0"/>
        <v>3</v>
      </c>
      <c r="F8" s="44">
        <f t="shared" si="0"/>
        <v>2</v>
      </c>
      <c r="G8" s="45">
        <f t="shared" si="0"/>
        <v>10</v>
      </c>
      <c r="H8" s="160">
        <f>SUM(C8:G8)</f>
        <v>25</v>
      </c>
      <c r="I8" s="31">
        <f>SUM(S8)</f>
        <v>25</v>
      </c>
      <c r="J8">
        <f>SUM(T8)</f>
        <v>23</v>
      </c>
      <c r="K8">
        <f>SUM(U8)</f>
        <v>20</v>
      </c>
      <c r="L8" s="30" t="s">
        <v>5</v>
      </c>
      <c r="M8" s="30"/>
      <c r="N8" s="43">
        <f>SUM(N5:N7)</f>
        <v>6</v>
      </c>
      <c r="O8" s="44">
        <f t="shared" ref="O8:R8" si="1">SUM(O5:O7)</f>
        <v>2</v>
      </c>
      <c r="P8" s="44">
        <f t="shared" si="1"/>
        <v>4</v>
      </c>
      <c r="Q8" s="44">
        <f t="shared" si="1"/>
        <v>3</v>
      </c>
      <c r="R8" s="45">
        <f t="shared" si="1"/>
        <v>10</v>
      </c>
      <c r="S8" s="31">
        <f>SUM(N8:R8)</f>
        <v>25</v>
      </c>
      <c r="T8">
        <v>23</v>
      </c>
      <c r="U8">
        <v>20</v>
      </c>
      <c r="V8" s="7" t="s">
        <v>5</v>
      </c>
      <c r="X8" s="13">
        <f>SUM(X5:X7)</f>
        <v>5</v>
      </c>
      <c r="Y8" s="14">
        <f>SUM(Y5:Y7)</f>
        <v>2</v>
      </c>
      <c r="Z8" s="14">
        <f>SUM(Z5:Z7)</f>
        <v>3</v>
      </c>
      <c r="AA8" s="14">
        <f>SUM(AA5:AA7)</f>
        <v>2</v>
      </c>
      <c r="AB8" s="15">
        <f>SUM(AB5:AB7)</f>
        <v>11</v>
      </c>
      <c r="AC8" s="16">
        <f>SUM(X8:AB8)</f>
        <v>23</v>
      </c>
      <c r="AD8" s="16">
        <v>20</v>
      </c>
      <c r="AE8" t="s">
        <v>5</v>
      </c>
      <c r="AG8" s="13">
        <f>SUM(AG5:AG7)</f>
        <v>1</v>
      </c>
      <c r="AH8" s="14">
        <f>SUM(AH5:AH7)</f>
        <v>3</v>
      </c>
      <c r="AI8" s="14">
        <f>SUM(AI5:AI7)</f>
        <v>4</v>
      </c>
      <c r="AJ8" s="14">
        <f>SUM(AJ5:AJ7)</f>
        <v>3</v>
      </c>
      <c r="AK8" s="15">
        <f>SUM(AK5:AK7)</f>
        <v>9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1</v>
      </c>
      <c r="E13" s="161">
        <v>0</v>
      </c>
      <c r="F13" s="161">
        <v>1</v>
      </c>
      <c r="G13" s="161">
        <v>9</v>
      </c>
      <c r="H13" s="160"/>
      <c r="I13" s="31"/>
      <c r="L13" s="32" t="s">
        <v>2</v>
      </c>
      <c r="M13" s="34">
        <v>1</v>
      </c>
      <c r="N13" s="38">
        <v>1</v>
      </c>
      <c r="O13" s="38">
        <v>0</v>
      </c>
      <c r="P13" s="38">
        <v>1</v>
      </c>
      <c r="Q13" s="38">
        <v>0</v>
      </c>
      <c r="R13" s="38">
        <v>8</v>
      </c>
      <c r="S13" s="31"/>
      <c r="V13" s="1" t="s">
        <v>2</v>
      </c>
      <c r="W13" s="3">
        <v>1</v>
      </c>
      <c r="X13" s="12">
        <v>1</v>
      </c>
      <c r="Y13" s="12">
        <v>1</v>
      </c>
      <c r="Z13" s="12">
        <v>1</v>
      </c>
      <c r="AA13" s="12"/>
      <c r="AB13" s="12">
        <v>7</v>
      </c>
      <c r="AC13" s="16"/>
      <c r="AD13" s="16"/>
      <c r="AE13" s="1" t="s">
        <v>2</v>
      </c>
      <c r="AF13" s="3">
        <v>1</v>
      </c>
      <c r="AG13" s="12">
        <v>1</v>
      </c>
      <c r="AH13" s="12">
        <v>1</v>
      </c>
      <c r="AI13" s="12">
        <v>0</v>
      </c>
      <c r="AJ13" s="12">
        <v>1</v>
      </c>
      <c r="AK13" s="12">
        <v>6</v>
      </c>
    </row>
    <row r="14" spans="1:37" x14ac:dyDescent="0.25">
      <c r="A14" s="39"/>
      <c r="B14" s="40">
        <v>2</v>
      </c>
      <c r="C14" s="161">
        <v>1</v>
      </c>
      <c r="D14" s="161">
        <v>1</v>
      </c>
      <c r="E14" s="161">
        <v>1</v>
      </c>
      <c r="F14" s="161">
        <v>0</v>
      </c>
      <c r="G14" s="161">
        <v>4</v>
      </c>
      <c r="H14" s="160"/>
      <c r="I14" s="31"/>
      <c r="L14" s="39"/>
      <c r="M14" s="40">
        <v>2</v>
      </c>
      <c r="N14" s="38">
        <v>1</v>
      </c>
      <c r="O14" s="38">
        <v>1</v>
      </c>
      <c r="P14" s="38">
        <v>1</v>
      </c>
      <c r="Q14" s="38">
        <v>0</v>
      </c>
      <c r="R14" s="38">
        <v>6</v>
      </c>
      <c r="S14" s="31"/>
      <c r="W14" s="8">
        <v>2</v>
      </c>
      <c r="X14" s="12">
        <v>1</v>
      </c>
      <c r="Y14" s="12"/>
      <c r="Z14" s="12">
        <v>1</v>
      </c>
      <c r="AA14" s="12">
        <v>1</v>
      </c>
      <c r="AB14" s="12">
        <v>6</v>
      </c>
      <c r="AC14" s="16"/>
      <c r="AD14" s="16"/>
      <c r="AE14" s="7"/>
      <c r="AF14" s="8">
        <v>2</v>
      </c>
      <c r="AG14" s="12">
        <v>0</v>
      </c>
      <c r="AH14" s="12">
        <v>1</v>
      </c>
      <c r="AI14" s="12">
        <v>0</v>
      </c>
      <c r="AJ14" s="12">
        <v>0</v>
      </c>
      <c r="AK14" s="12">
        <v>9</v>
      </c>
    </row>
    <row r="15" spans="1:37" x14ac:dyDescent="0.25">
      <c r="A15" s="41"/>
      <c r="B15" s="42">
        <v>3</v>
      </c>
      <c r="C15" s="161">
        <v>0</v>
      </c>
      <c r="D15" s="161">
        <v>1</v>
      </c>
      <c r="E15" s="161">
        <v>0</v>
      </c>
      <c r="F15" s="161">
        <v>0</v>
      </c>
      <c r="G15" s="161">
        <v>2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0</v>
      </c>
      <c r="Q15" s="38">
        <v>1</v>
      </c>
      <c r="R15" s="38">
        <v>0</v>
      </c>
      <c r="S15" s="31"/>
      <c r="V15" s="9"/>
      <c r="W15" s="10">
        <v>3</v>
      </c>
      <c r="X15" s="12">
        <v>1</v>
      </c>
      <c r="Y15" s="12">
        <v>1</v>
      </c>
      <c r="Z15" s="12"/>
      <c r="AA15" s="12"/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1</v>
      </c>
      <c r="AJ15" s="12">
        <v>0</v>
      </c>
      <c r="AK15" s="12">
        <v>2</v>
      </c>
    </row>
    <row r="16" spans="1:37" x14ac:dyDescent="0.25">
      <c r="A16" s="30" t="s">
        <v>5</v>
      </c>
      <c r="B16" s="30"/>
      <c r="C16" s="43">
        <f t="shared" ref="C16:G16" si="2">SUM(C13:C15)</f>
        <v>1</v>
      </c>
      <c r="D16" s="44">
        <f t="shared" si="2"/>
        <v>3</v>
      </c>
      <c r="E16" s="44">
        <f t="shared" si="2"/>
        <v>1</v>
      </c>
      <c r="F16" s="44">
        <f t="shared" si="2"/>
        <v>1</v>
      </c>
      <c r="G16" s="45">
        <f t="shared" si="2"/>
        <v>15</v>
      </c>
      <c r="H16" s="160">
        <f>SUM(C16:G16)</f>
        <v>21</v>
      </c>
      <c r="I16" s="31">
        <f>SUM(S16)</f>
        <v>21</v>
      </c>
      <c r="J16">
        <f>SUM(T16)</f>
        <v>22</v>
      </c>
      <c r="K16">
        <f>SUM(U16)</f>
        <v>22</v>
      </c>
      <c r="L16" s="30" t="s">
        <v>5</v>
      </c>
      <c r="M16" s="30"/>
      <c r="N16" s="43">
        <f t="shared" ref="N16:R16" si="3">SUM(N13:N15)</f>
        <v>2</v>
      </c>
      <c r="O16" s="44">
        <f t="shared" si="3"/>
        <v>2</v>
      </c>
      <c r="P16" s="44">
        <f t="shared" si="3"/>
        <v>2</v>
      </c>
      <c r="Q16" s="44">
        <f t="shared" si="3"/>
        <v>1</v>
      </c>
      <c r="R16" s="45">
        <f t="shared" si="3"/>
        <v>14</v>
      </c>
      <c r="S16" s="31">
        <f>SUM(N16:R16)</f>
        <v>21</v>
      </c>
      <c r="T16">
        <v>22</v>
      </c>
      <c r="U16">
        <v>22</v>
      </c>
      <c r="V16" s="7" t="s">
        <v>5</v>
      </c>
      <c r="X16" s="13">
        <f>SUM(X13:X15)</f>
        <v>3</v>
      </c>
      <c r="Y16" s="14">
        <f>SUM(Y13:Y15)</f>
        <v>2</v>
      </c>
      <c r="Z16" s="14">
        <f>SUM(Z13:Z15)</f>
        <v>2</v>
      </c>
      <c r="AA16" s="14">
        <f>SUM(AA13:AA15)</f>
        <v>1</v>
      </c>
      <c r="AB16" s="15">
        <f>SUM(AB13:AB15)</f>
        <v>14</v>
      </c>
      <c r="AC16" s="16">
        <f>SUM(X16:AB16)</f>
        <v>22</v>
      </c>
      <c r="AD16" s="16">
        <v>22</v>
      </c>
      <c r="AE16" t="s">
        <v>5</v>
      </c>
      <c r="AG16" s="13">
        <f>SUM(AG13:AG15)</f>
        <v>1</v>
      </c>
      <c r="AH16" s="14">
        <f>SUM(AH13:AH15)</f>
        <v>2</v>
      </c>
      <c r="AI16" s="14">
        <f>SUM(AI13:AI15)</f>
        <v>1</v>
      </c>
      <c r="AJ16" s="14">
        <f>SUM(AJ13:AJ15)</f>
        <v>1</v>
      </c>
      <c r="AK16" s="15">
        <f>SUM(AK13:AK15)</f>
        <v>17</v>
      </c>
    </row>
    <row r="17" spans="1:31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1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1" x14ac:dyDescent="0.25">
      <c r="A19" s="179" t="s">
        <v>451</v>
      </c>
      <c r="B19" s="180">
        <v>2013</v>
      </c>
      <c r="C19" s="168">
        <f>SUM(C16)+C8</f>
        <v>6</v>
      </c>
      <c r="D19" s="168">
        <f>SUM(D16)+D8</f>
        <v>8</v>
      </c>
      <c r="E19" s="168">
        <f t="shared" ref="E19:G19" si="4">SUM(E16)+E8</f>
        <v>4</v>
      </c>
      <c r="F19" s="169">
        <f t="shared" si="4"/>
        <v>3</v>
      </c>
      <c r="G19" s="169">
        <f t="shared" si="4"/>
        <v>25</v>
      </c>
      <c r="H19" s="166">
        <f>SUM(H16)+H8</f>
        <v>46</v>
      </c>
      <c r="I19" s="167">
        <f>SUM(S19)</f>
        <v>46</v>
      </c>
      <c r="J19">
        <f>SUM(T19)</f>
        <v>45</v>
      </c>
      <c r="K19">
        <f>SUM(U19)</f>
        <v>42</v>
      </c>
      <c r="L19" s="46" t="s">
        <v>451</v>
      </c>
      <c r="M19" s="46"/>
      <c r="N19" s="110">
        <f>SUM(N16)+N8</f>
        <v>8</v>
      </c>
      <c r="O19" s="111">
        <f>SUM(O16)+O8</f>
        <v>4</v>
      </c>
      <c r="P19" s="112">
        <f t="shared" ref="P19:R19" si="5">SUM(P16)+P8</f>
        <v>6</v>
      </c>
      <c r="Q19" s="46">
        <f t="shared" si="5"/>
        <v>4</v>
      </c>
      <c r="R19" s="46">
        <f t="shared" si="5"/>
        <v>24</v>
      </c>
      <c r="S19" s="31">
        <f>SUM(S16)+S8</f>
        <v>46</v>
      </c>
      <c r="T19">
        <v>45</v>
      </c>
      <c r="U19">
        <v>42</v>
      </c>
      <c r="X19" s="113">
        <f>SUM(X8)+X16</f>
        <v>8</v>
      </c>
      <c r="Y19" s="114">
        <f>SUM(Y8)+Y16</f>
        <v>4</v>
      </c>
      <c r="Z19" s="115">
        <f>SUM(Z8)+Z16</f>
        <v>5</v>
      </c>
      <c r="AA19" s="16"/>
      <c r="AB19" s="16"/>
      <c r="AC19" s="16">
        <f>SUM(AC16)+AC8</f>
        <v>45</v>
      </c>
      <c r="AD19" s="16">
        <f>SUM(AD16)+AD8</f>
        <v>42</v>
      </c>
      <c r="AE19" t="s">
        <v>348</v>
      </c>
    </row>
    <row r="20" spans="1:31" x14ac:dyDescent="0.25">
      <c r="A20" s="177" t="s">
        <v>451</v>
      </c>
      <c r="B20" s="181">
        <v>2012</v>
      </c>
      <c r="C20" s="170">
        <f>SUM(N19)</f>
        <v>8</v>
      </c>
      <c r="D20" s="171">
        <f>SUM(O19)</f>
        <v>4</v>
      </c>
      <c r="E20" s="172">
        <f>SUM(P19)</f>
        <v>6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1" x14ac:dyDescent="0.25">
      <c r="A21" s="176" t="s">
        <v>451</v>
      </c>
      <c r="B21" s="182">
        <v>2011</v>
      </c>
      <c r="C21" s="173">
        <f>SUM(X19)</f>
        <v>8</v>
      </c>
      <c r="D21" s="174">
        <f>SUM(Y19)</f>
        <v>4</v>
      </c>
      <c r="E21" s="175">
        <f>SUM(Z19)</f>
        <v>5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1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1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21</v>
      </c>
      <c r="O23" s="50">
        <v>8</v>
      </c>
      <c r="P23" s="50">
        <v>14</v>
      </c>
      <c r="Q23" s="50">
        <f>SUM(N23:P23)</f>
        <v>43</v>
      </c>
      <c r="R23" s="30"/>
      <c r="S23" s="107"/>
      <c r="V23" s="7" t="s">
        <v>457</v>
      </c>
      <c r="X23" s="26">
        <v>9</v>
      </c>
      <c r="Y23" s="26">
        <v>7</v>
      </c>
      <c r="Z23" s="26">
        <v>7</v>
      </c>
      <c r="AA23" s="26">
        <f>SUM(X23:Z23)</f>
        <v>23</v>
      </c>
    </row>
    <row r="24" spans="1:31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1" x14ac:dyDescent="0.25">
      <c r="A25" s="30" t="s">
        <v>457</v>
      </c>
      <c r="B25" s="30"/>
      <c r="C25" s="162">
        <v>12</v>
      </c>
      <c r="D25" s="162">
        <v>11</v>
      </c>
      <c r="E25" s="162">
        <v>10</v>
      </c>
      <c r="F25" s="162">
        <f>SUM(C25:E25)</f>
        <v>33</v>
      </c>
      <c r="G25" s="30"/>
      <c r="H25" s="162">
        <f>SUM(F25)</f>
        <v>33</v>
      </c>
      <c r="I25" s="50">
        <f>SUM(Q23)</f>
        <v>43</v>
      </c>
      <c r="J25" s="26">
        <f>SUM(AA23)</f>
        <v>23</v>
      </c>
    </row>
    <row r="26" spans="1:31" x14ac:dyDescent="0.25">
      <c r="H26" s="118"/>
      <c r="I26" s="118"/>
    </row>
    <row r="27" spans="1:31" x14ac:dyDescent="0.25">
      <c r="H27" s="118"/>
    </row>
  </sheetData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E22" sqref="E22"/>
    </sheetView>
  </sheetViews>
  <sheetFormatPr defaultRowHeight="15" x14ac:dyDescent="0.25"/>
  <cols>
    <col min="8" max="8" width="9.140625" style="163"/>
    <col min="22" max="22" width="9.140625" style="7"/>
  </cols>
  <sheetData>
    <row r="1" spans="1:37" x14ac:dyDescent="0.25">
      <c r="A1" s="159" t="s">
        <v>634</v>
      </c>
      <c r="B1" s="159"/>
      <c r="C1" s="46" t="s">
        <v>495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495</v>
      </c>
      <c r="O1" s="30"/>
      <c r="P1" s="30"/>
      <c r="Q1" s="30"/>
      <c r="R1" s="30"/>
      <c r="S1" s="31"/>
      <c r="V1" s="117" t="s">
        <v>347</v>
      </c>
      <c r="W1" s="109"/>
      <c r="X1" s="137" t="s">
        <v>495</v>
      </c>
      <c r="Y1" s="118"/>
      <c r="AE1" s="16" t="s">
        <v>6</v>
      </c>
      <c r="AF1" s="16"/>
      <c r="AG1" t="s">
        <v>496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2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1</v>
      </c>
      <c r="H8" s="160">
        <f>SUM(C8:G8)</f>
        <v>1</v>
      </c>
      <c r="I8" s="31">
        <f>SUM(S8)</f>
        <v>2</v>
      </c>
      <c r="J8">
        <f>SUM(T8)</f>
        <v>2</v>
      </c>
      <c r="K8">
        <f>SUM(U8)</f>
        <v>0</v>
      </c>
      <c r="L8" s="30" t="s">
        <v>5</v>
      </c>
      <c r="M8" s="30"/>
      <c r="N8" s="43">
        <f>SUM(N5:N7)</f>
        <v>0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2</v>
      </c>
      <c r="S8" s="31">
        <f>SUM(N8:R8)</f>
        <v>2</v>
      </c>
      <c r="T8">
        <v>2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2</v>
      </c>
      <c r="AC8" s="16">
        <f>SUM(X8:AB8)</f>
        <v>2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2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1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2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0</v>
      </c>
      <c r="E16" s="44">
        <f t="shared" si="2"/>
        <v>0</v>
      </c>
      <c r="F16" s="44">
        <f t="shared" si="2"/>
        <v>0</v>
      </c>
      <c r="G16" s="45">
        <f t="shared" si="2"/>
        <v>2</v>
      </c>
      <c r="H16" s="160">
        <f>SUM(C16:G16)</f>
        <v>2</v>
      </c>
      <c r="I16" s="31">
        <f>SUM(S16)</f>
        <v>1</v>
      </c>
      <c r="J16">
        <f>SUM(T16)</f>
        <v>3</v>
      </c>
      <c r="K16">
        <f>SUM(U16)</f>
        <v>0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0</v>
      </c>
      <c r="P16" s="44">
        <f t="shared" si="3"/>
        <v>0</v>
      </c>
      <c r="Q16" s="44">
        <f t="shared" si="3"/>
        <v>0</v>
      </c>
      <c r="R16" s="45">
        <f t="shared" si="3"/>
        <v>1</v>
      </c>
      <c r="S16" s="31">
        <f>SUM(N16:R16)</f>
        <v>1</v>
      </c>
      <c r="T16">
        <v>3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3</v>
      </c>
      <c r="AC16" s="16">
        <f>SUM(X16:AB16)</f>
        <v>3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0</v>
      </c>
      <c r="D19" s="186">
        <f>SUM(D16)+D8</f>
        <v>0</v>
      </c>
      <c r="E19" s="178">
        <f t="shared" ref="E19:G19" si="4">SUM(E16)+E8</f>
        <v>0</v>
      </c>
      <c r="F19" s="169">
        <f t="shared" si="4"/>
        <v>0</v>
      </c>
      <c r="G19" s="169">
        <f t="shared" si="4"/>
        <v>3</v>
      </c>
      <c r="H19" s="166">
        <f>SUM(H16)+H8</f>
        <v>3</v>
      </c>
      <c r="I19" s="167">
        <f>SUM(S19)</f>
        <v>3</v>
      </c>
      <c r="J19">
        <f>SUM(T19)</f>
        <v>5</v>
      </c>
      <c r="K19">
        <f>SUM(U19)</f>
        <v>0</v>
      </c>
      <c r="L19" s="46" t="s">
        <v>5</v>
      </c>
      <c r="M19" s="46"/>
      <c r="N19" s="110">
        <f>SUM(N16)+N8</f>
        <v>0</v>
      </c>
      <c r="O19" s="111">
        <f>SUM(O16)+O8</f>
        <v>0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3</v>
      </c>
      <c r="S19" s="31">
        <f>SUM(S16)+S8</f>
        <v>3</v>
      </c>
      <c r="T19">
        <v>5</v>
      </c>
      <c r="U19">
        <v>0</v>
      </c>
      <c r="X19" s="113">
        <f t="shared" ref="X19:AB19" si="6">SUM(X16)+X8</f>
        <v>0</v>
      </c>
      <c r="Y19" s="114">
        <f t="shared" si="6"/>
        <v>0</v>
      </c>
      <c r="Z19" s="115">
        <f t="shared" si="6"/>
        <v>0</v>
      </c>
      <c r="AA19" s="16">
        <f t="shared" si="6"/>
        <v>0</v>
      </c>
      <c r="AB19" s="16">
        <f t="shared" si="6"/>
        <v>5</v>
      </c>
      <c r="AC19" s="16">
        <f>SUM(AC16)+AC8</f>
        <v>5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0</v>
      </c>
      <c r="P23" s="50">
        <v>1</v>
      </c>
      <c r="Q23" s="50">
        <f>SUM(N23:P23)</f>
        <v>2</v>
      </c>
      <c r="R23" s="30"/>
      <c r="S23" s="107"/>
      <c r="V23" s="7" t="s">
        <v>457</v>
      </c>
      <c r="X23" s="26">
        <v>0</v>
      </c>
      <c r="Y23" s="26">
        <v>2</v>
      </c>
      <c r="Z23" s="26">
        <v>1</v>
      </c>
      <c r="AA23" s="26">
        <f>SUM(X23:Z23)</f>
        <v>3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1</v>
      </c>
      <c r="E25" s="162">
        <v>1</v>
      </c>
      <c r="F25" s="162">
        <f>SUM(C25:E25)</f>
        <v>3</v>
      </c>
      <c r="G25" s="30"/>
      <c r="H25" s="162">
        <f>SUM(F25)</f>
        <v>3</v>
      </c>
      <c r="I25" s="50">
        <f>SUM(Q23)</f>
        <v>2</v>
      </c>
      <c r="J25" s="26">
        <f>SUM(AA23)</f>
        <v>3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E26" sqref="E26"/>
    </sheetView>
  </sheetViews>
  <sheetFormatPr defaultRowHeight="15" x14ac:dyDescent="0.25"/>
  <cols>
    <col min="8" max="8" width="9.140625" style="163"/>
    <col min="22" max="22" width="9.140625" style="7"/>
  </cols>
  <sheetData>
    <row r="1" spans="1:37" x14ac:dyDescent="0.25">
      <c r="A1" s="159" t="s">
        <v>634</v>
      </c>
      <c r="B1" s="159"/>
      <c r="C1" s="46" t="s">
        <v>349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349</v>
      </c>
      <c r="O1" s="30"/>
      <c r="P1" s="30"/>
      <c r="Q1" s="30"/>
      <c r="R1" s="30"/>
      <c r="S1" s="31"/>
      <c r="V1" s="117" t="s">
        <v>347</v>
      </c>
      <c r="W1" s="109"/>
      <c r="X1" t="s">
        <v>349</v>
      </c>
      <c r="AC1" s="16"/>
      <c r="AD1" s="16"/>
      <c r="AE1" t="s">
        <v>6</v>
      </c>
      <c r="AG1" t="s">
        <v>349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1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1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1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1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1</v>
      </c>
      <c r="E8" s="44">
        <f t="shared" si="0"/>
        <v>0</v>
      </c>
      <c r="F8" s="44">
        <f t="shared" si="0"/>
        <v>0</v>
      </c>
      <c r="G8" s="45">
        <f t="shared" si="0"/>
        <v>1</v>
      </c>
      <c r="H8" s="160">
        <f>SUM(C8:G8)</f>
        <v>2</v>
      </c>
      <c r="I8" s="31">
        <f>SUM(S8)</f>
        <v>1</v>
      </c>
      <c r="J8">
        <f>SUM(T8)</f>
        <v>2</v>
      </c>
      <c r="K8">
        <f>SUM(U8)</f>
        <v>0</v>
      </c>
      <c r="L8" s="30" t="s">
        <v>5</v>
      </c>
      <c r="M8" s="30"/>
      <c r="N8" s="43">
        <f>SUM(N5:N7)</f>
        <v>0</v>
      </c>
      <c r="O8" s="44">
        <f t="shared" ref="O8:R8" si="1">SUM(O5:O7)</f>
        <v>1</v>
      </c>
      <c r="P8" s="44">
        <f t="shared" si="1"/>
        <v>0</v>
      </c>
      <c r="Q8" s="44">
        <f t="shared" si="1"/>
        <v>0</v>
      </c>
      <c r="R8" s="45">
        <f t="shared" si="1"/>
        <v>0</v>
      </c>
      <c r="S8" s="31">
        <f>SUM(N8:R8)</f>
        <v>1</v>
      </c>
      <c r="T8">
        <v>2</v>
      </c>
      <c r="U8">
        <v>0</v>
      </c>
      <c r="V8" s="7" t="s">
        <v>5</v>
      </c>
      <c r="X8" s="13">
        <f>SUM(X5:X7)</f>
        <v>2</v>
      </c>
      <c r="Y8" s="14">
        <f t="shared" ref="Y8:AB8" si="2">SUM(Y5:Y7)</f>
        <v>0</v>
      </c>
      <c r="Z8" s="14">
        <f t="shared" si="2"/>
        <v>0</v>
      </c>
      <c r="AA8" s="14">
        <f t="shared" si="2"/>
        <v>0</v>
      </c>
      <c r="AB8" s="15">
        <f t="shared" si="2"/>
        <v>0</v>
      </c>
      <c r="AC8" s="16">
        <f>SUM(X8:AB8)</f>
        <v>2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1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1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1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1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1</v>
      </c>
      <c r="O14" s="38">
        <v>1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3">SUM(C13:C15)</f>
        <v>1</v>
      </c>
      <c r="D16" s="44">
        <f t="shared" si="3"/>
        <v>1</v>
      </c>
      <c r="E16" s="44">
        <f t="shared" si="3"/>
        <v>0</v>
      </c>
      <c r="F16" s="44">
        <f t="shared" si="3"/>
        <v>0</v>
      </c>
      <c r="G16" s="45">
        <f t="shared" si="3"/>
        <v>0</v>
      </c>
      <c r="H16" s="160">
        <f>SUM(C16:G16)</f>
        <v>2</v>
      </c>
      <c r="I16" s="31">
        <f>SUM(S16)</f>
        <v>5</v>
      </c>
      <c r="J16">
        <f>SUM(T16)</f>
        <v>1</v>
      </c>
      <c r="K16">
        <f>SUM(U16)</f>
        <v>0</v>
      </c>
      <c r="L16" s="30" t="s">
        <v>5</v>
      </c>
      <c r="M16" s="30"/>
      <c r="N16" s="43">
        <f t="shared" ref="N16:R16" si="4">SUM(N13:N15)</f>
        <v>1</v>
      </c>
      <c r="O16" s="44">
        <f t="shared" si="4"/>
        <v>2</v>
      </c>
      <c r="P16" s="44">
        <f t="shared" si="4"/>
        <v>0</v>
      </c>
      <c r="Q16" s="44">
        <f t="shared" si="4"/>
        <v>0</v>
      </c>
      <c r="R16" s="45">
        <f t="shared" si="4"/>
        <v>2</v>
      </c>
      <c r="S16" s="31">
        <f>SUM(N16:R16)</f>
        <v>5</v>
      </c>
      <c r="T16">
        <v>1</v>
      </c>
      <c r="U16">
        <v>0</v>
      </c>
      <c r="V16" s="7" t="s">
        <v>5</v>
      </c>
      <c r="X16" s="13">
        <f t="shared" ref="X16:AB16" si="5">SUM(X13:X15)</f>
        <v>1</v>
      </c>
      <c r="Y16" s="14">
        <f t="shared" si="5"/>
        <v>0</v>
      </c>
      <c r="Z16" s="14">
        <f t="shared" si="5"/>
        <v>0</v>
      </c>
      <c r="AA16" s="14">
        <f t="shared" si="5"/>
        <v>0</v>
      </c>
      <c r="AB16" s="15">
        <f t="shared" si="5"/>
        <v>0</v>
      </c>
      <c r="AC16" s="16">
        <f>SUM(X16:AB16)</f>
        <v>1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1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1" x14ac:dyDescent="0.25">
      <c r="A18" s="51"/>
      <c r="B18" s="22"/>
      <c r="C18" s="164" t="s">
        <v>7</v>
      </c>
      <c r="D18" s="164" t="s">
        <v>8</v>
      </c>
      <c r="E18" s="164" t="s">
        <v>9</v>
      </c>
      <c r="F18" s="164" t="s">
        <v>10</v>
      </c>
      <c r="G18" s="165">
        <v>21</v>
      </c>
      <c r="H18" s="166"/>
      <c r="I18" s="167"/>
      <c r="J18" s="22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1" x14ac:dyDescent="0.25">
      <c r="A19" s="51" t="s">
        <v>451</v>
      </c>
      <c r="B19" s="51">
        <v>2013</v>
      </c>
      <c r="C19" s="187">
        <f>SUM(C16)+C8</f>
        <v>1</v>
      </c>
      <c r="D19" s="186">
        <f>SUM(D16)+D8</f>
        <v>2</v>
      </c>
      <c r="E19" s="178">
        <f t="shared" ref="E19:G19" si="6">SUM(E16)+E8</f>
        <v>0</v>
      </c>
      <c r="F19" s="84">
        <f t="shared" si="6"/>
        <v>0</v>
      </c>
      <c r="G19" s="169">
        <f t="shared" si="6"/>
        <v>1</v>
      </c>
      <c r="H19" s="166">
        <f>SUM(H16)+H8</f>
        <v>4</v>
      </c>
      <c r="I19" s="167">
        <f>SUM(S19)</f>
        <v>6</v>
      </c>
      <c r="J19" s="22">
        <f>SUM(T19)</f>
        <v>3</v>
      </c>
      <c r="K19">
        <f>SUM(U19)</f>
        <v>0</v>
      </c>
      <c r="L19" s="46" t="s">
        <v>451</v>
      </c>
      <c r="M19" s="46"/>
      <c r="N19" s="110">
        <f>SUM(N16)+N8</f>
        <v>1</v>
      </c>
      <c r="O19" s="111">
        <f>SUM(O16)+O8</f>
        <v>3</v>
      </c>
      <c r="P19" s="112">
        <f t="shared" ref="P19:R19" si="7">SUM(P16)+P8</f>
        <v>0</v>
      </c>
      <c r="Q19" s="46">
        <f t="shared" si="7"/>
        <v>0</v>
      </c>
      <c r="R19" s="46">
        <f t="shared" si="7"/>
        <v>2</v>
      </c>
      <c r="S19" s="31">
        <f>SUM(S16)+S8</f>
        <v>6</v>
      </c>
      <c r="T19">
        <v>3</v>
      </c>
      <c r="U19">
        <v>0</v>
      </c>
      <c r="X19" s="113">
        <f t="shared" ref="X19:AB19" si="8">SUM(X16)+X8</f>
        <v>3</v>
      </c>
      <c r="Y19" s="114">
        <f t="shared" si="8"/>
        <v>0</v>
      </c>
      <c r="Z19" s="115">
        <f t="shared" si="8"/>
        <v>0</v>
      </c>
      <c r="AA19" s="16">
        <f t="shared" si="8"/>
        <v>0</v>
      </c>
      <c r="AB19" s="16">
        <f t="shared" si="8"/>
        <v>0</v>
      </c>
      <c r="AC19" s="16">
        <f>SUM(AC16)+AC8</f>
        <v>3</v>
      </c>
      <c r="AD19" s="16">
        <f>SUM(AD16)+AD8</f>
        <v>0</v>
      </c>
      <c r="AE19" t="s">
        <v>348</v>
      </c>
    </row>
    <row r="20" spans="1:31" x14ac:dyDescent="0.25">
      <c r="A20" s="51" t="s">
        <v>451</v>
      </c>
      <c r="B20" s="51">
        <v>2012</v>
      </c>
      <c r="C20" s="183">
        <f>SUM(N19)</f>
        <v>1</v>
      </c>
      <c r="D20" s="184">
        <f>SUM(O19)</f>
        <v>3</v>
      </c>
      <c r="E20" s="185">
        <f>SUM(P19)</f>
        <v>0</v>
      </c>
      <c r="F20" s="164"/>
      <c r="G20" s="164"/>
      <c r="H20" s="157"/>
      <c r="I20" s="157"/>
      <c r="J20" s="22"/>
      <c r="L20" s="30"/>
      <c r="M20" s="30"/>
      <c r="N20" s="30"/>
      <c r="O20" s="30"/>
      <c r="P20" s="30"/>
      <c r="Q20" s="30"/>
      <c r="R20" s="30"/>
      <c r="S20" s="107"/>
    </row>
    <row r="21" spans="1:31" x14ac:dyDescent="0.25">
      <c r="A21" s="51" t="s">
        <v>451</v>
      </c>
      <c r="B21" s="51">
        <v>2011</v>
      </c>
      <c r="C21" s="173">
        <f>SUM(X19)</f>
        <v>3</v>
      </c>
      <c r="D21" s="174">
        <f>SUM(Y19)</f>
        <v>0</v>
      </c>
      <c r="E21" s="175">
        <f>SUM(Z19)</f>
        <v>0</v>
      </c>
      <c r="F21" s="164"/>
      <c r="G21" s="164"/>
      <c r="H21" s="157"/>
      <c r="I21" s="157"/>
      <c r="J21" s="22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1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1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2</v>
      </c>
      <c r="P23" s="50">
        <v>4</v>
      </c>
      <c r="Q23" s="50">
        <f>SUM(N23:P23)</f>
        <v>7</v>
      </c>
      <c r="R23" s="30"/>
      <c r="S23" s="107"/>
      <c r="V23" s="7" t="s">
        <v>457</v>
      </c>
      <c r="X23" s="26">
        <v>1</v>
      </c>
      <c r="Y23" s="26">
        <v>5</v>
      </c>
      <c r="Z23" s="26">
        <v>1</v>
      </c>
      <c r="AA23" s="26">
        <f>SUM(X23:Z23)</f>
        <v>7</v>
      </c>
    </row>
    <row r="24" spans="1:31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1" x14ac:dyDescent="0.25">
      <c r="A25" s="30" t="s">
        <v>457</v>
      </c>
      <c r="B25" s="30"/>
      <c r="C25" s="162">
        <v>2</v>
      </c>
      <c r="D25" s="162">
        <v>3</v>
      </c>
      <c r="E25" s="162">
        <v>6</v>
      </c>
      <c r="F25" s="162">
        <f>SUM(C25:E25)</f>
        <v>11</v>
      </c>
      <c r="G25" s="30"/>
      <c r="H25" s="162">
        <f>SUM(F25)</f>
        <v>11</v>
      </c>
      <c r="I25" s="50">
        <f>SUM(Q23)</f>
        <v>7</v>
      </c>
      <c r="J25" s="26">
        <f>SUM(AA23)</f>
        <v>7</v>
      </c>
    </row>
    <row r="26" spans="1:31" x14ac:dyDescent="0.25">
      <c r="H26" s="118"/>
      <c r="I26" s="118"/>
    </row>
    <row r="27" spans="1:31" x14ac:dyDescent="0.25">
      <c r="H27" s="118"/>
    </row>
  </sheetData>
  <pageMargins left="0.7" right="0.7" top="0.75" bottom="0.75" header="0.3" footer="0.3"/>
  <pageSetup paperSize="9" orientation="portrait" verticalDpi="0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A22" sqref="A22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30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30</v>
      </c>
      <c r="O1" s="30"/>
      <c r="P1" s="30"/>
      <c r="Q1" s="30"/>
      <c r="R1" s="30"/>
      <c r="S1" s="31"/>
      <c r="V1" s="117" t="s">
        <v>347</v>
      </c>
      <c r="W1" s="109"/>
      <c r="X1" s="137" t="s">
        <v>30</v>
      </c>
      <c r="Y1" s="118"/>
      <c r="AE1" s="16" t="s">
        <v>6</v>
      </c>
      <c r="AF1" s="16"/>
      <c r="AG1" t="s">
        <v>30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1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1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0</v>
      </c>
      <c r="U8">
        <v>1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1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1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1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1">SUM(C13:C15)</f>
        <v>0</v>
      </c>
      <c r="D16" s="44">
        <f t="shared" si="1"/>
        <v>0</v>
      </c>
      <c r="E16" s="44">
        <f t="shared" si="1"/>
        <v>0</v>
      </c>
      <c r="F16" s="44">
        <f t="shared" si="1"/>
        <v>0</v>
      </c>
      <c r="G16" s="45">
        <f t="shared" si="1"/>
        <v>1</v>
      </c>
      <c r="H16" s="160">
        <f>SUM(C16:G16)</f>
        <v>1</v>
      </c>
      <c r="I16" s="31">
        <f>SUM(S16)</f>
        <v>0</v>
      </c>
      <c r="J16">
        <f>SUM(T16)</f>
        <v>1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1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1</v>
      </c>
      <c r="AB16" s="15">
        <f>SUM(AB13:AB15)</f>
        <v>0</v>
      </c>
      <c r="AC16" s="16">
        <f>SUM(X16:AB16)</f>
        <v>1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0</v>
      </c>
      <c r="D19" s="186">
        <f>SUM(D16)+D8</f>
        <v>0</v>
      </c>
      <c r="E19" s="178">
        <f t="shared" ref="E19:G19" si="2">SUM(E16)+E8</f>
        <v>0</v>
      </c>
      <c r="F19" s="169">
        <f t="shared" si="2"/>
        <v>0</v>
      </c>
      <c r="G19" s="169">
        <f t="shared" si="2"/>
        <v>1</v>
      </c>
      <c r="H19" s="166">
        <f>SUM(H16)+H8</f>
        <v>1</v>
      </c>
      <c r="I19" s="167">
        <f>SUM(S19)</f>
        <v>0</v>
      </c>
      <c r="J19">
        <f>SUM(T19)</f>
        <v>1</v>
      </c>
      <c r="K19" s="8">
        <f>SUM(U19)</f>
        <v>1</v>
      </c>
      <c r="L19" s="46" t="s">
        <v>5</v>
      </c>
      <c r="M19" s="46"/>
      <c r="N19" s="110">
        <f t="shared" ref="N19:S19" si="3">SUM(N16)+N8</f>
        <v>0</v>
      </c>
      <c r="O19" s="111">
        <f t="shared" si="3"/>
        <v>0</v>
      </c>
      <c r="P19" s="112">
        <f t="shared" si="3"/>
        <v>0</v>
      </c>
      <c r="Q19" s="46">
        <f t="shared" si="3"/>
        <v>0</v>
      </c>
      <c r="R19" s="46">
        <f t="shared" si="3"/>
        <v>0</v>
      </c>
      <c r="S19" s="31">
        <f t="shared" si="3"/>
        <v>0</v>
      </c>
      <c r="T19">
        <v>1</v>
      </c>
      <c r="U19">
        <v>1</v>
      </c>
      <c r="X19" s="113">
        <f t="shared" ref="X19:AB19" si="4">SUM(X16)+X8</f>
        <v>0</v>
      </c>
      <c r="Y19" s="114">
        <f t="shared" si="4"/>
        <v>0</v>
      </c>
      <c r="Z19" s="115">
        <f t="shared" si="4"/>
        <v>0</v>
      </c>
      <c r="AA19" s="16">
        <f t="shared" si="4"/>
        <v>1</v>
      </c>
      <c r="AB19" s="16">
        <f t="shared" si="4"/>
        <v>0</v>
      </c>
      <c r="AC19" s="16">
        <f>SUM(AC16)+AC8</f>
        <v>1</v>
      </c>
      <c r="AD19" s="16">
        <f>SUM(AD16)+AD8</f>
        <v>1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/>
      <c r="D25" s="162"/>
      <c r="E25" s="162"/>
      <c r="F25" s="162">
        <f>SUM(C25:E25)</f>
        <v>0</v>
      </c>
      <c r="G25" s="30"/>
      <c r="H25" s="162">
        <f>SUM(F25)</f>
        <v>0</v>
      </c>
      <c r="I25" s="50">
        <f>SUM(Q23)</f>
        <v>0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workbookViewId="0">
      <selection activeCell="F22" sqref="F22"/>
    </sheetView>
  </sheetViews>
  <sheetFormatPr defaultRowHeight="15" x14ac:dyDescent="0.25"/>
  <cols>
    <col min="8" max="8" width="9.140625" style="163"/>
    <col min="11" max="11" width="9.140625" style="8"/>
  </cols>
  <sheetData>
    <row r="1" spans="1:11" x14ac:dyDescent="0.25">
      <c r="A1" s="159" t="s">
        <v>634</v>
      </c>
      <c r="B1" s="159"/>
      <c r="C1" s="46" t="s">
        <v>646</v>
      </c>
      <c r="D1" s="30"/>
      <c r="E1" s="30"/>
      <c r="F1" s="30"/>
      <c r="G1" s="30"/>
      <c r="H1" s="160"/>
      <c r="I1" s="31"/>
    </row>
    <row r="2" spans="1:11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</row>
    <row r="3" spans="1:11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</row>
    <row r="4" spans="1:11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</row>
    <row r="5" spans="1:11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</row>
    <row r="6" spans="1:11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</row>
    <row r="7" spans="1:11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</row>
    <row r="8" spans="1:11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0</v>
      </c>
    </row>
    <row r="9" spans="1:11" x14ac:dyDescent="0.25">
      <c r="A9" s="30"/>
      <c r="B9" s="30"/>
      <c r="C9" s="30"/>
      <c r="D9" s="30"/>
      <c r="E9" s="30"/>
      <c r="F9" s="30"/>
      <c r="G9" s="30"/>
      <c r="H9" s="160"/>
      <c r="I9" s="31"/>
    </row>
    <row r="10" spans="1:11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</row>
    <row r="11" spans="1:11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</row>
    <row r="12" spans="1:11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</row>
    <row r="13" spans="1:11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</row>
    <row r="14" spans="1:11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</row>
    <row r="15" spans="1:11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</row>
    <row r="16" spans="1:11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0</v>
      </c>
      <c r="J16">
        <f>SUM(T16)</f>
        <v>0</v>
      </c>
      <c r="K16" s="8">
        <f>SUM(U16)</f>
        <v>0</v>
      </c>
    </row>
    <row r="17" spans="1:11" x14ac:dyDescent="0.25">
      <c r="A17" s="30"/>
      <c r="B17" s="30"/>
      <c r="C17" s="30"/>
      <c r="D17" s="30"/>
      <c r="E17" s="30"/>
      <c r="F17" s="30"/>
      <c r="G17" s="30"/>
      <c r="H17" s="160"/>
      <c r="I17" s="31"/>
    </row>
    <row r="18" spans="1:11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</row>
    <row r="19" spans="1:11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0</v>
      </c>
      <c r="I19" s="167">
        <f>SUM(S19)</f>
        <v>0</v>
      </c>
      <c r="J19">
        <f>SUM(T19)</f>
        <v>0</v>
      </c>
      <c r="K19" s="8">
        <f>SUM(U19)</f>
        <v>0</v>
      </c>
    </row>
    <row r="20" spans="1:11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</row>
    <row r="21" spans="1:11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</row>
    <row r="22" spans="1:11" x14ac:dyDescent="0.25">
      <c r="A22" s="30"/>
      <c r="B22" s="30"/>
      <c r="C22" s="30"/>
      <c r="D22" s="30"/>
      <c r="E22" s="30"/>
      <c r="F22" s="30"/>
      <c r="G22" s="30"/>
      <c r="H22" s="107"/>
      <c r="I22" s="107"/>
    </row>
    <row r="23" spans="1:11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</row>
    <row r="24" spans="1:11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</row>
    <row r="25" spans="1:11" x14ac:dyDescent="0.25">
      <c r="A25" s="30" t="s">
        <v>457</v>
      </c>
      <c r="B25" s="30"/>
      <c r="C25" s="162">
        <v>0</v>
      </c>
      <c r="D25" s="162">
        <v>1</v>
      </c>
      <c r="E25" s="162">
        <v>0</v>
      </c>
      <c r="F25" s="162">
        <f>SUM(C25:E25)</f>
        <v>1</v>
      </c>
      <c r="G25" s="30"/>
      <c r="H25" s="162">
        <f>SUM(F25)</f>
        <v>1</v>
      </c>
      <c r="I25" s="50">
        <f>SUM(Q23)</f>
        <v>0</v>
      </c>
      <c r="J25" s="26">
        <f>SUM(AA23)</f>
        <v>0</v>
      </c>
    </row>
    <row r="26" spans="1:11" x14ac:dyDescent="0.25">
      <c r="H26" s="118"/>
      <c r="I26" s="118"/>
    </row>
    <row r="27" spans="1:11" x14ac:dyDescent="0.25">
      <c r="H27" s="118"/>
    </row>
  </sheetData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2" sqref="F22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84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84</v>
      </c>
      <c r="O1" s="30"/>
      <c r="P1" s="30"/>
      <c r="Q1" s="30"/>
      <c r="R1" s="30"/>
      <c r="S1" s="31"/>
      <c r="V1" s="117" t="s">
        <v>347</v>
      </c>
      <c r="W1" s="109"/>
      <c r="X1" s="137" t="s">
        <v>84</v>
      </c>
      <c r="Y1" s="118"/>
      <c r="AE1" s="16" t="s">
        <v>6</v>
      </c>
      <c r="AF1" s="16"/>
      <c r="AG1" t="s">
        <v>84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1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1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0</v>
      </c>
      <c r="U8">
        <v>1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1</v>
      </c>
      <c r="AE8" t="s">
        <v>5</v>
      </c>
      <c r="AG8" s="13">
        <f>SUM(AG5:AG7)</f>
        <v>1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1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1</v>
      </c>
      <c r="AB14" s="12"/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1</v>
      </c>
      <c r="AJ14" s="12">
        <v>0</v>
      </c>
      <c r="AK14" s="12">
        <v>1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2</v>
      </c>
      <c r="J16">
        <f>SUM(T16)</f>
        <v>1</v>
      </c>
      <c r="K16" s="8">
        <f>SUM(U16)</f>
        <v>2</v>
      </c>
      <c r="L16" s="30" t="s">
        <v>5</v>
      </c>
      <c r="M16" s="30"/>
      <c r="N16" s="43">
        <f>SUM(N13:N15)</f>
        <v>0</v>
      </c>
      <c r="O16" s="44">
        <f>SUM(O13:O15)</f>
        <v>1</v>
      </c>
      <c r="P16" s="44">
        <f>SUM(P13:P15)</f>
        <v>0</v>
      </c>
      <c r="Q16" s="44">
        <f>SUM(Q13:Q15)</f>
        <v>1</v>
      </c>
      <c r="R16" s="45">
        <f>SUM(R13:R15)</f>
        <v>0</v>
      </c>
      <c r="S16" s="31">
        <f>SUM(N16:R16)</f>
        <v>2</v>
      </c>
      <c r="T16">
        <v>1</v>
      </c>
      <c r="U16">
        <v>2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1</v>
      </c>
      <c r="AB16" s="15">
        <f>SUM(AB13:AB15)</f>
        <v>0</v>
      </c>
      <c r="AC16" s="16">
        <f>SUM(X16:AB16)</f>
        <v>1</v>
      </c>
      <c r="AD16" s="16">
        <v>2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1</v>
      </c>
      <c r="AJ16" s="14">
        <f>SUM(AJ13:AJ15)</f>
        <v>0</v>
      </c>
      <c r="AK16" s="15">
        <f>SUM(AK13:AK15)</f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0</v>
      </c>
      <c r="I19" s="167">
        <f>SUM(S19)</f>
        <v>2</v>
      </c>
      <c r="J19">
        <f>SUM(T19)</f>
        <v>1</v>
      </c>
      <c r="K19" s="8">
        <f>SUM(U19)</f>
        <v>3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1</v>
      </c>
      <c r="P19" s="112">
        <f t="shared" si="1"/>
        <v>0</v>
      </c>
      <c r="Q19" s="46">
        <f t="shared" si="1"/>
        <v>1</v>
      </c>
      <c r="R19" s="46">
        <f t="shared" si="1"/>
        <v>0</v>
      </c>
      <c r="S19" s="31">
        <f t="shared" si="1"/>
        <v>2</v>
      </c>
      <c r="T19">
        <v>1</v>
      </c>
      <c r="U19">
        <v>3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1</v>
      </c>
      <c r="AB19" s="16">
        <f t="shared" si="2"/>
        <v>0</v>
      </c>
      <c r="AC19" s="16">
        <f>SUM(AC16)+AC8</f>
        <v>1</v>
      </c>
      <c r="AD19" s="16">
        <f>SUM(AD16)+AD8</f>
        <v>3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1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AA20" t="s">
        <v>385</v>
      </c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2</v>
      </c>
      <c r="O23" s="50">
        <v>3</v>
      </c>
      <c r="P23" s="50">
        <v>0</v>
      </c>
      <c r="Q23" s="50">
        <f>SUM(N23:P23)</f>
        <v>5</v>
      </c>
      <c r="R23" s="30"/>
      <c r="S23" s="107"/>
      <c r="V23" s="7" t="s">
        <v>457</v>
      </c>
      <c r="X23" s="26">
        <v>1</v>
      </c>
      <c r="Y23" s="26">
        <v>2</v>
      </c>
      <c r="Z23" s="26">
        <v>0</v>
      </c>
      <c r="AA23" s="26">
        <f>SUM(X23:Z23)</f>
        <v>3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2</v>
      </c>
      <c r="E25" s="162">
        <v>3</v>
      </c>
      <c r="F25" s="162">
        <f>SUM(C25:E25)</f>
        <v>6</v>
      </c>
      <c r="G25" s="30"/>
      <c r="H25" s="162">
        <f>SUM(F25)</f>
        <v>6</v>
      </c>
      <c r="I25" s="50">
        <f>SUM(Q23)</f>
        <v>5</v>
      </c>
      <c r="J25" s="26">
        <f>SUM(AA23)</f>
        <v>3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1048576"/>
    </sheetView>
  </sheetViews>
  <sheetFormatPr defaultRowHeight="15" x14ac:dyDescent="0.25"/>
  <sheetData/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1" sqref="G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93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93</v>
      </c>
      <c r="O1" s="30"/>
      <c r="P1" s="30"/>
      <c r="Q1" s="30"/>
      <c r="R1" s="30"/>
      <c r="S1" s="31"/>
      <c r="V1" s="117" t="s">
        <v>347</v>
      </c>
      <c r="W1" s="109"/>
      <c r="X1" s="137" t="s">
        <v>93</v>
      </c>
      <c r="Y1" s="118"/>
      <c r="AE1" s="16" t="s">
        <v>6</v>
      </c>
      <c r="AF1" s="16"/>
      <c r="AG1" t="s">
        <v>93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1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2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1</v>
      </c>
      <c r="O7" s="38">
        <v>1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2</v>
      </c>
      <c r="Y7" s="12">
        <v>1</v>
      </c>
      <c r="Z7" s="12">
        <v>0</v>
      </c>
      <c r="AA7" s="12">
        <v>0</v>
      </c>
      <c r="AB7" s="12">
        <v>3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3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1</v>
      </c>
      <c r="H8" s="160">
        <f>SUM(C8:G8)</f>
        <v>2</v>
      </c>
      <c r="I8" s="31">
        <f>SUM(S8)</f>
        <v>4</v>
      </c>
      <c r="J8">
        <f>SUM(T8)</f>
        <v>6</v>
      </c>
      <c r="K8" s="8">
        <f>SUM(U8)</f>
        <v>5</v>
      </c>
      <c r="L8" s="30" t="s">
        <v>5</v>
      </c>
      <c r="M8" s="30"/>
      <c r="N8" s="43">
        <f>SUM(N5:N7)</f>
        <v>1</v>
      </c>
      <c r="O8" s="44">
        <f>SUM(O5:O7)</f>
        <v>2</v>
      </c>
      <c r="P8" s="44">
        <f>SUM(P5:P7)</f>
        <v>0</v>
      </c>
      <c r="Q8" s="44">
        <f>SUM(Q5:Q7)</f>
        <v>0</v>
      </c>
      <c r="R8" s="45">
        <f>SUM(R5:R7)</f>
        <v>1</v>
      </c>
      <c r="S8" s="31">
        <f>SUM(N8:R8)</f>
        <v>4</v>
      </c>
      <c r="T8">
        <v>6</v>
      </c>
      <c r="U8">
        <v>5</v>
      </c>
      <c r="V8" s="7" t="s">
        <v>5</v>
      </c>
      <c r="X8" s="13">
        <f>SUM(X5:X7)</f>
        <v>2</v>
      </c>
      <c r="Y8" s="14">
        <f>SUM(Y5:Y7)</f>
        <v>1</v>
      </c>
      <c r="Z8" s="14">
        <f>SUM(Z5:Z7)</f>
        <v>0</v>
      </c>
      <c r="AA8" s="14">
        <f>SUM(AA5:AA7)</f>
        <v>0</v>
      </c>
      <c r="AB8" s="15">
        <f>SUM(AB5:AB7)</f>
        <v>3</v>
      </c>
      <c r="AC8" s="16">
        <f>SUM(X8:AB8)</f>
        <v>6</v>
      </c>
      <c r="AD8" s="16">
        <v>5</v>
      </c>
      <c r="AE8" t="s">
        <v>5</v>
      </c>
      <c r="AG8" s="13">
        <f>SUM(AG5:AG7)</f>
        <v>2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3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1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1</v>
      </c>
      <c r="O14" s="38">
        <v>0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1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1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0</v>
      </c>
      <c r="AB15" s="12">
        <v>4</v>
      </c>
      <c r="AC15" s="16"/>
      <c r="AD15" s="16"/>
      <c r="AE15" s="9"/>
      <c r="AF15" s="10">
        <v>3</v>
      </c>
      <c r="AG15" s="12">
        <v>0</v>
      </c>
      <c r="AH15" s="12">
        <v>1</v>
      </c>
      <c r="AI15" s="12">
        <v>0</v>
      </c>
      <c r="AJ15" s="12">
        <v>0</v>
      </c>
      <c r="AK15" s="12">
        <v>4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3</v>
      </c>
      <c r="J16">
        <f>SUM(T16)</f>
        <v>6</v>
      </c>
      <c r="K16" s="8">
        <f>SUM(U16)</f>
        <v>7</v>
      </c>
      <c r="L16" s="30" t="s">
        <v>5</v>
      </c>
      <c r="M16" s="30"/>
      <c r="N16" s="43">
        <f>SUM(N13:N15)</f>
        <v>1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2</v>
      </c>
      <c r="S16" s="31">
        <f>SUM(N16:R16)</f>
        <v>3</v>
      </c>
      <c r="T16">
        <v>6</v>
      </c>
      <c r="U16">
        <v>7</v>
      </c>
      <c r="V16" s="7" t="s">
        <v>5</v>
      </c>
      <c r="X16" s="13">
        <f>SUM(X13:X15)</f>
        <v>0</v>
      </c>
      <c r="Y16" s="14">
        <f>SUM(Y13:Y15)</f>
        <v>1</v>
      </c>
      <c r="Z16" s="14">
        <f>SUM(Z13:Z15)</f>
        <v>0</v>
      </c>
      <c r="AA16" s="14">
        <f>SUM(AA13:AA15)</f>
        <v>0</v>
      </c>
      <c r="AB16" s="15">
        <f>SUM(AB13:AB15)</f>
        <v>5</v>
      </c>
      <c r="AC16" s="16">
        <f>SUM(X16:AB16)</f>
        <v>6</v>
      </c>
      <c r="AD16" s="16">
        <v>7</v>
      </c>
      <c r="AE16" t="s">
        <v>5</v>
      </c>
      <c r="AG16" s="13">
        <f>SUM(AG13:AG15)</f>
        <v>0</v>
      </c>
      <c r="AH16" s="14">
        <f>SUM(AH13:AH15)</f>
        <v>1</v>
      </c>
      <c r="AI16" s="14">
        <f>SUM(AI13:AI15)</f>
        <v>0</v>
      </c>
      <c r="AJ16" s="14">
        <f>SUM(AJ13:AJ15)</f>
        <v>0</v>
      </c>
      <c r="AK16" s="15">
        <f>SUM(AK13:AK15)</f>
        <v>6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1</v>
      </c>
      <c r="H19" s="166">
        <f t="shared" si="0"/>
        <v>2</v>
      </c>
      <c r="I19" s="167">
        <f>SUM(S19)</f>
        <v>7</v>
      </c>
      <c r="J19">
        <f>SUM(T19)</f>
        <v>12</v>
      </c>
      <c r="K19" s="8">
        <f>SUM(U19)</f>
        <v>12</v>
      </c>
      <c r="L19" s="46" t="s">
        <v>5</v>
      </c>
      <c r="M19" s="46"/>
      <c r="N19" s="110">
        <f t="shared" ref="N19:S19" si="1">SUM(N16)+N8</f>
        <v>2</v>
      </c>
      <c r="O19" s="111">
        <f t="shared" si="1"/>
        <v>2</v>
      </c>
      <c r="P19" s="112">
        <f t="shared" si="1"/>
        <v>0</v>
      </c>
      <c r="Q19" s="46">
        <f t="shared" si="1"/>
        <v>0</v>
      </c>
      <c r="R19" s="46">
        <f t="shared" si="1"/>
        <v>3</v>
      </c>
      <c r="S19" s="31">
        <f t="shared" si="1"/>
        <v>7</v>
      </c>
      <c r="T19">
        <v>12</v>
      </c>
      <c r="U19">
        <v>12</v>
      </c>
      <c r="X19" s="113">
        <f t="shared" ref="X19:AB19" si="2">SUM(X16)+X8</f>
        <v>2</v>
      </c>
      <c r="Y19" s="114">
        <f t="shared" si="2"/>
        <v>2</v>
      </c>
      <c r="Z19" s="115">
        <f t="shared" si="2"/>
        <v>0</v>
      </c>
      <c r="AA19" s="16">
        <f t="shared" si="2"/>
        <v>0</v>
      </c>
      <c r="AB19" s="16">
        <f t="shared" si="2"/>
        <v>8</v>
      </c>
      <c r="AC19" s="16">
        <f>SUM(AC16)+AC8</f>
        <v>12</v>
      </c>
      <c r="AD19" s="16">
        <f>SUM(AD16)+AD8</f>
        <v>12</v>
      </c>
    </row>
    <row r="20" spans="1:30" x14ac:dyDescent="0.25">
      <c r="A20" s="177" t="s">
        <v>451</v>
      </c>
      <c r="B20" s="181">
        <v>2012</v>
      </c>
      <c r="C20" s="170">
        <f>SUM(N19)</f>
        <v>2</v>
      </c>
      <c r="D20" s="171">
        <f>SUM(O19)</f>
        <v>2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2</v>
      </c>
      <c r="D21" s="174">
        <f>SUM(Y19)</f>
        <v>2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1</v>
      </c>
      <c r="P23" s="50">
        <v>2</v>
      </c>
      <c r="Q23" s="50">
        <f>SUM(N23:P23)</f>
        <v>3</v>
      </c>
      <c r="R23" s="30"/>
      <c r="S23" s="107"/>
      <c r="V23" s="7" t="s">
        <v>457</v>
      </c>
      <c r="X23" s="26">
        <v>0</v>
      </c>
      <c r="Y23" s="26">
        <v>1</v>
      </c>
      <c r="Z23" s="26">
        <v>3</v>
      </c>
      <c r="AA23" s="26">
        <f>SUM(X23:Z23)</f>
        <v>4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1</v>
      </c>
      <c r="F25" s="162">
        <f>SUM(C25:E25)</f>
        <v>1</v>
      </c>
      <c r="G25" s="30"/>
      <c r="H25" s="162">
        <f>SUM(F25)</f>
        <v>1</v>
      </c>
      <c r="I25" s="50">
        <f>SUM(Q23)</f>
        <v>3</v>
      </c>
      <c r="J25" s="26">
        <f>SUM(AA23)</f>
        <v>4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2" sqref="F22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497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497</v>
      </c>
      <c r="O1" s="30"/>
      <c r="P1" s="30"/>
      <c r="Q1" s="30"/>
      <c r="R1" s="30"/>
      <c r="S1" s="31"/>
      <c r="V1" s="117" t="s">
        <v>347</v>
      </c>
      <c r="W1" s="109"/>
      <c r="X1" s="137" t="s">
        <v>497</v>
      </c>
      <c r="Y1" s="118"/>
      <c r="AE1" s="16" t="s">
        <v>6</v>
      </c>
      <c r="AF1" s="16"/>
      <c r="AG1" t="s">
        <v>498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3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3</v>
      </c>
      <c r="K8" s="8">
        <f>SUM(U8)</f>
        <v>5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3</v>
      </c>
      <c r="U8">
        <v>5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3</v>
      </c>
      <c r="AC8" s="16">
        <f>SUM(X8:AB8)</f>
        <v>3</v>
      </c>
      <c r="AD8" s="16">
        <v>5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3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1</v>
      </c>
      <c r="I16" s="31">
        <f>SUM(S16)</f>
        <v>3</v>
      </c>
      <c r="J16">
        <f>SUM(T16)</f>
        <v>4</v>
      </c>
      <c r="K16" s="8">
        <f>SUM(U16)</f>
        <v>7</v>
      </c>
      <c r="L16" s="30" t="s">
        <v>5</v>
      </c>
      <c r="M16" s="30"/>
      <c r="N16" s="43">
        <f>SUM(N13:N15)</f>
        <v>0</v>
      </c>
      <c r="O16" s="44">
        <f>SUM(O13:O15)</f>
        <v>1</v>
      </c>
      <c r="P16" s="44">
        <f>SUM(P13:P15)</f>
        <v>0</v>
      </c>
      <c r="Q16" s="44">
        <f>SUM(Q13:Q15)</f>
        <v>0</v>
      </c>
      <c r="R16" s="45">
        <f>SUM(R13:R15)</f>
        <v>2</v>
      </c>
      <c r="S16" s="31">
        <f>SUM(N16:R16)</f>
        <v>3</v>
      </c>
      <c r="T16">
        <v>4</v>
      </c>
      <c r="U16">
        <v>7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4</v>
      </c>
      <c r="AC16" s="16">
        <f>SUM(X16:AB16)</f>
        <v>4</v>
      </c>
      <c r="AD16" s="16">
        <v>7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1</v>
      </c>
      <c r="H19" s="166">
        <f t="shared" si="0"/>
        <v>1</v>
      </c>
      <c r="I19" s="167">
        <f>SUM(S19)</f>
        <v>3</v>
      </c>
      <c r="J19">
        <f>SUM(T19)</f>
        <v>7</v>
      </c>
      <c r="K19" s="8">
        <f>SUM(U19)</f>
        <v>12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1</v>
      </c>
      <c r="P19" s="112">
        <f t="shared" si="1"/>
        <v>0</v>
      </c>
      <c r="Q19" s="46">
        <f t="shared" si="1"/>
        <v>0</v>
      </c>
      <c r="R19" s="46">
        <f t="shared" si="1"/>
        <v>2</v>
      </c>
      <c r="S19" s="31">
        <f t="shared" si="1"/>
        <v>3</v>
      </c>
      <c r="T19">
        <v>7</v>
      </c>
      <c r="U19">
        <v>12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7</v>
      </c>
      <c r="AC19" s="16">
        <f>SUM(AC16)+AC8</f>
        <v>7</v>
      </c>
      <c r="AD19" s="16">
        <f>SUM(AD16)+AD8</f>
        <v>12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1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3</v>
      </c>
      <c r="O23" s="50">
        <v>4</v>
      </c>
      <c r="P23" s="50">
        <v>2</v>
      </c>
      <c r="Q23" s="50">
        <f>SUM(N23:P23)</f>
        <v>9</v>
      </c>
      <c r="R23" s="30"/>
      <c r="S23" s="107"/>
      <c r="V23" s="7" t="s">
        <v>457</v>
      </c>
      <c r="X23" s="26">
        <v>5</v>
      </c>
      <c r="Y23" s="26">
        <v>0</v>
      </c>
      <c r="Z23" s="26">
        <v>1</v>
      </c>
      <c r="AA23" s="26">
        <f>SUM(X23:Z23)</f>
        <v>6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2</v>
      </c>
      <c r="D25" s="162">
        <v>2</v>
      </c>
      <c r="E25" s="162">
        <v>2</v>
      </c>
      <c r="F25" s="162">
        <f>SUM(C25:E25)</f>
        <v>6</v>
      </c>
      <c r="G25" s="30"/>
      <c r="H25" s="162">
        <f>SUM(F25)</f>
        <v>6</v>
      </c>
      <c r="I25" s="50">
        <f>SUM(Q23)</f>
        <v>9</v>
      </c>
      <c r="J25" s="26">
        <f>SUM(AA23)</f>
        <v>6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1" sqref="G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101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101</v>
      </c>
      <c r="O1" s="30"/>
      <c r="P1" s="30"/>
      <c r="Q1" s="30"/>
      <c r="R1" s="30"/>
      <c r="S1" s="31"/>
      <c r="V1" s="117" t="s">
        <v>347</v>
      </c>
      <c r="W1" s="109"/>
      <c r="X1" s="137" t="s">
        <v>101</v>
      </c>
      <c r="Y1" s="118"/>
      <c r="AE1" s="16" t="s">
        <v>6</v>
      </c>
      <c r="AF1" s="16"/>
      <c r="AG1" t="s">
        <v>101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3</v>
      </c>
      <c r="E5" s="161">
        <v>2</v>
      </c>
      <c r="F5" s="161">
        <v>0</v>
      </c>
      <c r="G5" s="161">
        <v>5</v>
      </c>
      <c r="H5" s="160"/>
      <c r="I5" s="31"/>
      <c r="L5" s="32" t="s">
        <v>2</v>
      </c>
      <c r="M5" s="34">
        <v>1</v>
      </c>
      <c r="N5" s="38">
        <v>2</v>
      </c>
      <c r="O5" s="38">
        <v>2</v>
      </c>
      <c r="P5" s="38">
        <v>2</v>
      </c>
      <c r="Q5" s="38">
        <v>3</v>
      </c>
      <c r="R5" s="38">
        <v>7</v>
      </c>
      <c r="S5" s="31"/>
      <c r="V5" s="1" t="s">
        <v>2</v>
      </c>
      <c r="W5" s="3">
        <v>1</v>
      </c>
      <c r="X5" s="12">
        <v>2</v>
      </c>
      <c r="Y5" s="12">
        <v>2</v>
      </c>
      <c r="Z5" s="12">
        <v>0</v>
      </c>
      <c r="AA5" s="12">
        <v>2</v>
      </c>
      <c r="AB5" s="12">
        <v>7</v>
      </c>
      <c r="AC5" s="16"/>
      <c r="AD5" s="16"/>
      <c r="AE5" s="1" t="s">
        <v>2</v>
      </c>
      <c r="AF5" s="3">
        <v>1</v>
      </c>
      <c r="AG5" s="12">
        <v>3</v>
      </c>
      <c r="AH5" s="12">
        <v>4</v>
      </c>
      <c r="AI5" s="12">
        <v>2</v>
      </c>
      <c r="AJ5" s="12">
        <v>1</v>
      </c>
      <c r="AK5" s="12">
        <v>9</v>
      </c>
    </row>
    <row r="6" spans="1:37" x14ac:dyDescent="0.25">
      <c r="A6" s="39"/>
      <c r="B6" s="40">
        <v>2</v>
      </c>
      <c r="C6" s="161">
        <v>1</v>
      </c>
      <c r="D6" s="161">
        <v>0</v>
      </c>
      <c r="E6" s="161">
        <v>0</v>
      </c>
      <c r="F6" s="161">
        <v>0</v>
      </c>
      <c r="G6" s="161">
        <v>9</v>
      </c>
      <c r="H6" s="160"/>
      <c r="I6" s="31"/>
      <c r="L6" s="39"/>
      <c r="M6" s="40">
        <v>2</v>
      </c>
      <c r="N6" s="38">
        <v>2</v>
      </c>
      <c r="O6" s="38">
        <v>0</v>
      </c>
      <c r="P6" s="38">
        <v>1</v>
      </c>
      <c r="Q6" s="38">
        <v>1</v>
      </c>
      <c r="R6" s="38">
        <v>5</v>
      </c>
      <c r="S6" s="31"/>
      <c r="W6" s="8">
        <v>2</v>
      </c>
      <c r="X6" s="12">
        <v>2</v>
      </c>
      <c r="Y6" s="12">
        <v>1</v>
      </c>
      <c r="Z6" s="12">
        <v>0</v>
      </c>
      <c r="AA6" s="12">
        <v>3</v>
      </c>
      <c r="AB6" s="12">
        <v>10</v>
      </c>
      <c r="AC6" s="16"/>
      <c r="AD6" s="16"/>
      <c r="AE6" s="7"/>
      <c r="AF6" s="8">
        <v>2</v>
      </c>
      <c r="AG6" s="12">
        <v>3</v>
      </c>
      <c r="AH6" s="12">
        <v>0</v>
      </c>
      <c r="AI6" s="12">
        <v>0</v>
      </c>
      <c r="AJ6" s="12">
        <v>1</v>
      </c>
      <c r="AK6" s="12">
        <v>9</v>
      </c>
    </row>
    <row r="7" spans="1:37" x14ac:dyDescent="0.25">
      <c r="A7" s="41"/>
      <c r="B7" s="42">
        <v>3</v>
      </c>
      <c r="C7" s="161">
        <v>1</v>
      </c>
      <c r="D7" s="161">
        <v>1</v>
      </c>
      <c r="E7" s="161">
        <v>0</v>
      </c>
      <c r="F7" s="161">
        <v>1</v>
      </c>
      <c r="G7" s="161">
        <v>3</v>
      </c>
      <c r="H7" s="160"/>
      <c r="I7" s="31"/>
      <c r="L7" s="41"/>
      <c r="M7" s="42">
        <v>3</v>
      </c>
      <c r="N7" s="38">
        <v>1</v>
      </c>
      <c r="O7" s="38">
        <v>0</v>
      </c>
      <c r="P7" s="38">
        <v>1</v>
      </c>
      <c r="Q7" s="38">
        <v>0</v>
      </c>
      <c r="R7" s="38">
        <v>6</v>
      </c>
      <c r="S7" s="31"/>
      <c r="V7" s="9"/>
      <c r="W7" s="10">
        <v>3</v>
      </c>
      <c r="X7" s="12">
        <v>1</v>
      </c>
      <c r="Y7" s="12">
        <v>0</v>
      </c>
      <c r="Z7" s="12">
        <v>2</v>
      </c>
      <c r="AA7" s="12">
        <v>1</v>
      </c>
      <c r="AB7" s="12">
        <v>5</v>
      </c>
      <c r="AC7" s="16"/>
      <c r="AD7" s="16"/>
      <c r="AE7" s="9"/>
      <c r="AF7" s="10">
        <v>3</v>
      </c>
      <c r="AG7" s="12">
        <v>0</v>
      </c>
      <c r="AH7" s="12">
        <v>4</v>
      </c>
      <c r="AI7" s="12">
        <v>3</v>
      </c>
      <c r="AJ7" s="12">
        <v>4</v>
      </c>
      <c r="AK7" s="12">
        <v>1</v>
      </c>
    </row>
    <row r="8" spans="1:37" x14ac:dyDescent="0.25">
      <c r="A8" s="30" t="s">
        <v>5</v>
      </c>
      <c r="B8" s="30"/>
      <c r="C8" s="43">
        <f>SUM(C5:C7)</f>
        <v>3</v>
      </c>
      <c r="D8" s="44">
        <f>SUM(D5:D7)</f>
        <v>4</v>
      </c>
      <c r="E8" s="44">
        <f>SUM(E5:E7)</f>
        <v>2</v>
      </c>
      <c r="F8" s="44">
        <f>SUM(F5:F7)</f>
        <v>1</v>
      </c>
      <c r="G8" s="45">
        <f>SUM(G5:G7)</f>
        <v>17</v>
      </c>
      <c r="H8" s="160">
        <f>SUM(C8:G8)</f>
        <v>27</v>
      </c>
      <c r="I8" s="31">
        <f>SUM(S8)</f>
        <v>33</v>
      </c>
      <c r="J8">
        <f>SUM(T8)</f>
        <v>38</v>
      </c>
      <c r="K8" s="8">
        <f>SUM(U8)</f>
        <v>44</v>
      </c>
      <c r="L8" s="30" t="s">
        <v>5</v>
      </c>
      <c r="M8" s="30"/>
      <c r="N8" s="43">
        <f>SUM(N5:N7)</f>
        <v>5</v>
      </c>
      <c r="O8" s="44">
        <f>SUM(O5:O7)</f>
        <v>2</v>
      </c>
      <c r="P8" s="44">
        <f>SUM(P5:P7)</f>
        <v>4</v>
      </c>
      <c r="Q8" s="44">
        <f>SUM(Q5:Q7)</f>
        <v>4</v>
      </c>
      <c r="R8" s="45">
        <f>SUM(R5:R7)</f>
        <v>18</v>
      </c>
      <c r="S8" s="31">
        <f>SUM(N8:R8)</f>
        <v>33</v>
      </c>
      <c r="T8">
        <v>38</v>
      </c>
      <c r="U8">
        <v>44</v>
      </c>
      <c r="V8" s="7" t="s">
        <v>5</v>
      </c>
      <c r="X8" s="13">
        <f>SUM(X5:X7)</f>
        <v>5</v>
      </c>
      <c r="Y8" s="14">
        <f>SUM(Y5:Y7)</f>
        <v>3</v>
      </c>
      <c r="Z8" s="14">
        <f>SUM(Z5:Z7)</f>
        <v>2</v>
      </c>
      <c r="AA8" s="14">
        <f>SUM(AA5:AA7)</f>
        <v>6</v>
      </c>
      <c r="AB8" s="15">
        <f>SUM(AB5:AB7)</f>
        <v>22</v>
      </c>
      <c r="AC8" s="16">
        <f>SUM(X8:AB8)</f>
        <v>38</v>
      </c>
      <c r="AD8" s="16">
        <v>44</v>
      </c>
      <c r="AE8" t="s">
        <v>5</v>
      </c>
      <c r="AG8" s="13">
        <f>SUM(AG5:AG7)</f>
        <v>6</v>
      </c>
      <c r="AH8" s="14">
        <f>SUM(AH5:AH7)</f>
        <v>8</v>
      </c>
      <c r="AI8" s="14">
        <f>SUM(AI5:AI7)</f>
        <v>5</v>
      </c>
      <c r="AJ8" s="14">
        <f>SUM(AJ5:AJ7)</f>
        <v>6</v>
      </c>
      <c r="AK8" s="15">
        <f>SUM(AK5:AK7)</f>
        <v>19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3</v>
      </c>
      <c r="D13" s="161">
        <v>4</v>
      </c>
      <c r="E13" s="161">
        <v>2</v>
      </c>
      <c r="F13" s="161">
        <v>1</v>
      </c>
      <c r="G13" s="161">
        <v>12</v>
      </c>
      <c r="H13" s="160"/>
      <c r="I13" s="31"/>
      <c r="L13" s="32" t="s">
        <v>2</v>
      </c>
      <c r="M13" s="34">
        <v>1</v>
      </c>
      <c r="N13" s="38">
        <v>5</v>
      </c>
      <c r="O13" s="38">
        <v>2</v>
      </c>
      <c r="P13" s="38">
        <v>1</v>
      </c>
      <c r="Q13" s="38">
        <v>2</v>
      </c>
      <c r="R13" s="38">
        <v>11</v>
      </c>
      <c r="S13" s="31"/>
      <c r="V13" s="1" t="s">
        <v>2</v>
      </c>
      <c r="W13" s="3">
        <v>1</v>
      </c>
      <c r="X13" s="12">
        <v>2</v>
      </c>
      <c r="Y13" s="12">
        <v>2</v>
      </c>
      <c r="Z13" s="12">
        <v>1</v>
      </c>
      <c r="AA13" s="12">
        <v>2</v>
      </c>
      <c r="AB13" s="12">
        <v>13</v>
      </c>
      <c r="AC13" s="16"/>
      <c r="AD13" s="16"/>
      <c r="AE13" s="1" t="s">
        <v>2</v>
      </c>
      <c r="AF13" s="3">
        <v>1</v>
      </c>
      <c r="AG13" s="12">
        <v>2</v>
      </c>
      <c r="AH13" s="12">
        <v>0</v>
      </c>
      <c r="AI13" s="12">
        <v>1</v>
      </c>
      <c r="AJ13" s="12">
        <v>2</v>
      </c>
      <c r="AK13" s="12">
        <v>11</v>
      </c>
    </row>
    <row r="14" spans="1:37" x14ac:dyDescent="0.25">
      <c r="A14" s="39"/>
      <c r="B14" s="40">
        <v>2</v>
      </c>
      <c r="C14" s="161">
        <v>0</v>
      </c>
      <c r="D14" s="161">
        <v>1</v>
      </c>
      <c r="E14" s="161">
        <v>0</v>
      </c>
      <c r="F14" s="161">
        <v>1</v>
      </c>
      <c r="G14" s="161">
        <v>3</v>
      </c>
      <c r="H14" s="160"/>
      <c r="I14" s="31"/>
      <c r="L14" s="39"/>
      <c r="M14" s="40">
        <v>2</v>
      </c>
      <c r="N14" s="38">
        <v>1</v>
      </c>
      <c r="O14" s="38">
        <v>1</v>
      </c>
      <c r="P14" s="38">
        <v>0</v>
      </c>
      <c r="Q14" s="38">
        <v>0</v>
      </c>
      <c r="R14" s="38">
        <v>6</v>
      </c>
      <c r="S14" s="31"/>
      <c r="W14" s="8">
        <v>2</v>
      </c>
      <c r="X14" s="12">
        <v>1</v>
      </c>
      <c r="Y14" s="12">
        <v>1</v>
      </c>
      <c r="Z14" s="12">
        <v>1</v>
      </c>
      <c r="AA14" s="12">
        <v>1</v>
      </c>
      <c r="AB14" s="12">
        <v>11</v>
      </c>
      <c r="AC14" s="16"/>
      <c r="AD14" s="16"/>
      <c r="AE14" s="7"/>
      <c r="AF14" s="8">
        <v>2</v>
      </c>
      <c r="AG14" s="12">
        <v>0</v>
      </c>
      <c r="AH14" s="12">
        <v>3</v>
      </c>
      <c r="AI14" s="12">
        <v>3</v>
      </c>
      <c r="AJ14" s="12">
        <v>3</v>
      </c>
      <c r="AK14" s="12">
        <v>12</v>
      </c>
    </row>
    <row r="15" spans="1:37" x14ac:dyDescent="0.25">
      <c r="A15" s="41"/>
      <c r="B15" s="42">
        <v>3</v>
      </c>
      <c r="C15" s="161">
        <v>1</v>
      </c>
      <c r="D15" s="161">
        <v>1</v>
      </c>
      <c r="E15" s="161">
        <v>0</v>
      </c>
      <c r="F15" s="161">
        <v>0</v>
      </c>
      <c r="G15" s="161">
        <v>3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1</v>
      </c>
      <c r="Q15" s="38">
        <v>0</v>
      </c>
      <c r="R15" s="38">
        <v>4</v>
      </c>
      <c r="S15" s="31"/>
      <c r="V15" s="9"/>
      <c r="W15" s="10">
        <v>3</v>
      </c>
      <c r="X15" s="12">
        <v>3</v>
      </c>
      <c r="Y15" s="12">
        <v>2</v>
      </c>
      <c r="Z15" s="12">
        <v>2</v>
      </c>
      <c r="AA15" s="12">
        <v>0</v>
      </c>
      <c r="AB15" s="12">
        <v>5</v>
      </c>
      <c r="AC15" s="16"/>
      <c r="AD15" s="16"/>
      <c r="AE15" s="9"/>
      <c r="AF15" s="10">
        <v>3</v>
      </c>
      <c r="AG15" s="12">
        <v>2</v>
      </c>
      <c r="AH15" s="12">
        <v>1</v>
      </c>
      <c r="AI15" s="12">
        <v>0</v>
      </c>
      <c r="AJ15" s="12">
        <v>3</v>
      </c>
      <c r="AK15" s="12">
        <v>8</v>
      </c>
    </row>
    <row r="16" spans="1:37" x14ac:dyDescent="0.25">
      <c r="A16" s="30" t="s">
        <v>5</v>
      </c>
      <c r="B16" s="30"/>
      <c r="C16" s="43">
        <f>SUM(C13:C15)</f>
        <v>4</v>
      </c>
      <c r="D16" s="44">
        <f>SUM(D13:D15)</f>
        <v>6</v>
      </c>
      <c r="E16" s="44">
        <f>SUM(E13:E15)</f>
        <v>2</v>
      </c>
      <c r="F16" s="44">
        <f>SUM(F13:F15)</f>
        <v>2</v>
      </c>
      <c r="G16" s="45">
        <f>SUM(G13:G15)</f>
        <v>18</v>
      </c>
      <c r="H16" s="160">
        <f>SUM(C16:G16)</f>
        <v>32</v>
      </c>
      <c r="I16" s="31">
        <f>SUM(S16)</f>
        <v>34</v>
      </c>
      <c r="J16">
        <f>SUM(T16)</f>
        <v>47</v>
      </c>
      <c r="K16" s="8">
        <f>SUM(U16)</f>
        <v>51</v>
      </c>
      <c r="L16" s="30" t="s">
        <v>5</v>
      </c>
      <c r="M16" s="30"/>
      <c r="N16" s="43">
        <f>SUM(N13:N15)</f>
        <v>6</v>
      </c>
      <c r="O16" s="44">
        <f>SUM(O13:O15)</f>
        <v>3</v>
      </c>
      <c r="P16" s="44">
        <f>SUM(P13:P15)</f>
        <v>2</v>
      </c>
      <c r="Q16" s="44">
        <f>SUM(Q13:Q15)</f>
        <v>2</v>
      </c>
      <c r="R16" s="45">
        <f>SUM(R13:R15)</f>
        <v>21</v>
      </c>
      <c r="S16" s="31">
        <f>SUM(N16:R16)</f>
        <v>34</v>
      </c>
      <c r="T16">
        <v>47</v>
      </c>
      <c r="U16">
        <v>51</v>
      </c>
      <c r="V16" s="7" t="s">
        <v>5</v>
      </c>
      <c r="X16" s="13">
        <f>SUM(X13:X15)</f>
        <v>6</v>
      </c>
      <c r="Y16" s="14">
        <f>SUM(Y13:Y15)</f>
        <v>5</v>
      </c>
      <c r="Z16" s="14">
        <f>SUM(Z13:Z15)</f>
        <v>4</v>
      </c>
      <c r="AA16" s="14">
        <f>SUM(AA13:AA15)</f>
        <v>3</v>
      </c>
      <c r="AB16" s="15">
        <f>SUM(AB13:AB15)</f>
        <v>29</v>
      </c>
      <c r="AC16" s="16">
        <f>SUM(X16:AB16)</f>
        <v>47</v>
      </c>
      <c r="AD16" s="16">
        <v>51</v>
      </c>
      <c r="AE16" t="s">
        <v>5</v>
      </c>
      <c r="AG16" s="13">
        <f>SUM(AG13:AG15)</f>
        <v>4</v>
      </c>
      <c r="AH16" s="14">
        <f>SUM(AH13:AH15)</f>
        <v>4</v>
      </c>
      <c r="AI16" s="14">
        <f>SUM(AI13:AI15)</f>
        <v>4</v>
      </c>
      <c r="AJ16" s="14">
        <f>SUM(AJ13:AJ15)</f>
        <v>8</v>
      </c>
      <c r="AK16" s="15">
        <f>SUM(AK13:AK15)</f>
        <v>31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7</v>
      </c>
      <c r="D19" s="186">
        <f t="shared" si="0"/>
        <v>10</v>
      </c>
      <c r="E19" s="178">
        <f t="shared" si="0"/>
        <v>4</v>
      </c>
      <c r="F19" s="169">
        <f t="shared" si="0"/>
        <v>3</v>
      </c>
      <c r="G19" s="169">
        <f t="shared" si="0"/>
        <v>35</v>
      </c>
      <c r="H19" s="166">
        <f t="shared" si="0"/>
        <v>59</v>
      </c>
      <c r="I19" s="167">
        <f>SUM(S19)</f>
        <v>67</v>
      </c>
      <c r="J19">
        <f>SUM(T19)</f>
        <v>85</v>
      </c>
      <c r="K19" s="8">
        <f>SUM(U19)</f>
        <v>95</v>
      </c>
      <c r="L19" s="46" t="s">
        <v>5</v>
      </c>
      <c r="M19" s="46"/>
      <c r="N19" s="110">
        <f t="shared" ref="N19:S19" si="1">SUM(N16)+N8</f>
        <v>11</v>
      </c>
      <c r="O19" s="111">
        <f t="shared" si="1"/>
        <v>5</v>
      </c>
      <c r="P19" s="112">
        <f t="shared" si="1"/>
        <v>6</v>
      </c>
      <c r="Q19" s="46">
        <f t="shared" si="1"/>
        <v>6</v>
      </c>
      <c r="R19" s="46">
        <f t="shared" si="1"/>
        <v>39</v>
      </c>
      <c r="S19" s="31">
        <f t="shared" si="1"/>
        <v>67</v>
      </c>
      <c r="T19">
        <v>85</v>
      </c>
      <c r="U19">
        <v>95</v>
      </c>
      <c r="X19" s="113">
        <f t="shared" ref="X19:AB19" si="2">SUM(X16)+X8</f>
        <v>11</v>
      </c>
      <c r="Y19" s="114">
        <f t="shared" si="2"/>
        <v>8</v>
      </c>
      <c r="Z19" s="115">
        <f t="shared" si="2"/>
        <v>6</v>
      </c>
      <c r="AA19" s="16">
        <f t="shared" si="2"/>
        <v>9</v>
      </c>
      <c r="AB19" s="16">
        <f t="shared" si="2"/>
        <v>51</v>
      </c>
      <c r="AC19" s="16">
        <f>SUM(AC16)+AC8</f>
        <v>85</v>
      </c>
      <c r="AD19" s="16">
        <f>SUM(AD16)+AD8</f>
        <v>95</v>
      </c>
    </row>
    <row r="20" spans="1:30" x14ac:dyDescent="0.25">
      <c r="A20" s="177" t="s">
        <v>451</v>
      </c>
      <c r="B20" s="181">
        <v>2012</v>
      </c>
      <c r="C20" s="170">
        <f>SUM(N19)</f>
        <v>11</v>
      </c>
      <c r="D20" s="171">
        <f>SUM(O19)</f>
        <v>5</v>
      </c>
      <c r="E20" s="172">
        <f>SUM(P19)</f>
        <v>6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11</v>
      </c>
      <c r="D21" s="174">
        <f>SUM(Y19)</f>
        <v>8</v>
      </c>
      <c r="E21" s="175">
        <f>SUM(Z19)</f>
        <v>6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18</v>
      </c>
      <c r="O23" s="50">
        <v>29</v>
      </c>
      <c r="P23" s="50">
        <v>12</v>
      </c>
      <c r="Q23" s="50">
        <f>SUM(N23:P23)</f>
        <v>59</v>
      </c>
      <c r="R23" s="30"/>
      <c r="S23" s="107"/>
      <c r="V23" s="7" t="s">
        <v>457</v>
      </c>
      <c r="X23" s="26">
        <v>12</v>
      </c>
      <c r="Y23" s="26">
        <v>21</v>
      </c>
      <c r="Z23" s="26">
        <v>15</v>
      </c>
      <c r="AA23" s="26">
        <f>SUM(X23:Z23)</f>
        <v>48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8</v>
      </c>
      <c r="D25" s="162">
        <v>15</v>
      </c>
      <c r="E25" s="162">
        <v>16</v>
      </c>
      <c r="F25" s="162">
        <f>SUM(C25:E25)</f>
        <v>39</v>
      </c>
      <c r="G25" s="30"/>
      <c r="H25" s="162">
        <f>SUM(F25)</f>
        <v>39</v>
      </c>
      <c r="I25" s="50">
        <f>SUM(Q23)</f>
        <v>59</v>
      </c>
      <c r="J25" s="26">
        <f>SUM(AA23)</f>
        <v>48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0" sqref="G20"/>
    </sheetView>
  </sheetViews>
  <sheetFormatPr defaultRowHeight="15" x14ac:dyDescent="0.25"/>
  <cols>
    <col min="8" max="8" width="9.140625" style="163"/>
    <col min="11" max="11" width="9.140625" style="8"/>
    <col min="21" max="37" width="9.140625" style="133"/>
  </cols>
  <sheetData>
    <row r="1" spans="1:37" x14ac:dyDescent="0.25">
      <c r="A1" s="159" t="s">
        <v>634</v>
      </c>
      <c r="B1" s="159"/>
      <c r="C1" s="46" t="s">
        <v>628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628</v>
      </c>
      <c r="O1" s="30"/>
      <c r="P1" s="30"/>
      <c r="Q1" s="30"/>
      <c r="R1" s="30"/>
      <c r="S1" s="31"/>
      <c r="V1" s="133" t="s">
        <v>614</v>
      </c>
      <c r="AE1" s="23"/>
      <c r="AF1" s="23"/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AC2" s="23"/>
      <c r="AD2" s="23"/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AC3" s="23"/>
      <c r="AD3" s="2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23"/>
      <c r="Y4" s="23"/>
      <c r="Z4" s="23"/>
      <c r="AA4" s="23"/>
      <c r="AB4" s="23"/>
      <c r="AC4" s="23"/>
      <c r="AD4" s="23"/>
      <c r="AG4" s="23"/>
      <c r="AH4" s="23"/>
      <c r="AI4" s="23"/>
      <c r="AJ4" s="23"/>
      <c r="AK4" s="23"/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AC5" s="23"/>
      <c r="AD5" s="23"/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AC6" s="23"/>
      <c r="AD6" s="23"/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AC7" s="23"/>
      <c r="AD7" s="23"/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X8" s="23"/>
      <c r="Y8" s="23"/>
      <c r="Z8" s="23"/>
      <c r="AA8" s="23"/>
      <c r="AB8" s="23"/>
      <c r="AC8" s="23"/>
      <c r="AD8" s="23"/>
      <c r="AG8" s="23"/>
      <c r="AH8" s="23"/>
      <c r="AI8" s="23"/>
      <c r="AJ8" s="23"/>
      <c r="AK8" s="23"/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23"/>
      <c r="AD9" s="23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AC10" s="23"/>
      <c r="AD10" s="23"/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AC11" s="23"/>
      <c r="AD11" s="2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23"/>
      <c r="Y12" s="23"/>
      <c r="Z12" s="23"/>
      <c r="AA12" s="23"/>
      <c r="AB12" s="23"/>
      <c r="AC12" s="23"/>
      <c r="AD12" s="23"/>
      <c r="AG12" s="23"/>
      <c r="AH12" s="23"/>
      <c r="AI12" s="23"/>
      <c r="AJ12" s="23"/>
      <c r="AK12" s="23"/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AC13" s="23"/>
      <c r="AD13" s="23"/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AC14" s="23"/>
      <c r="AD14" s="23"/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AC15" s="23"/>
      <c r="AD15" s="23"/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0</v>
      </c>
      <c r="J16">
        <f>SUM(T16)</f>
        <v>0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X16" s="23"/>
      <c r="Y16" s="23"/>
      <c r="Z16" s="23"/>
      <c r="AA16" s="23"/>
      <c r="AB16" s="23"/>
      <c r="AC16" s="23"/>
      <c r="AD16" s="23"/>
      <c r="AG16" s="23"/>
      <c r="AH16" s="23"/>
      <c r="AI16" s="23"/>
      <c r="AJ16" s="23"/>
      <c r="AK16" s="23"/>
    </row>
    <row r="17" spans="1:37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23"/>
      <c r="AD17" s="23"/>
    </row>
    <row r="18" spans="1:37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U18" s="135"/>
      <c r="V18" s="135"/>
      <c r="W18" s="135"/>
      <c r="X18" s="27"/>
      <c r="Y18" s="27"/>
      <c r="Z18" s="27"/>
      <c r="AA18" s="27"/>
      <c r="AB18" s="119"/>
      <c r="AC18" s="16"/>
      <c r="AD18" s="16"/>
      <c r="AE18"/>
      <c r="AF18"/>
      <c r="AG18"/>
      <c r="AH18"/>
      <c r="AI18"/>
      <c r="AJ18"/>
      <c r="AK18"/>
    </row>
    <row r="19" spans="1:37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0</v>
      </c>
      <c r="I19" s="167">
        <f>SUM(S19)</f>
        <v>0</v>
      </c>
      <c r="J19">
        <f>SUM(T19)</f>
        <v>0</v>
      </c>
      <c r="K19" s="8">
        <f>SUM(U19)</f>
        <v>0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0</v>
      </c>
      <c r="X19" s="23"/>
      <c r="Y19" s="23"/>
      <c r="Z19" s="23"/>
      <c r="AA19" s="23"/>
      <c r="AB19" s="23"/>
      <c r="AC19" s="23"/>
      <c r="AD19" s="23"/>
    </row>
    <row r="20" spans="1:37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7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</row>
    <row r="22" spans="1:37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3"/>
      <c r="Y22" s="23"/>
      <c r="Z22" s="23"/>
      <c r="AA22" s="23"/>
    </row>
    <row r="23" spans="1:37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6</v>
      </c>
      <c r="O23" s="50">
        <v>3</v>
      </c>
      <c r="P23" s="50">
        <v>1</v>
      </c>
      <c r="Q23" s="50">
        <f>SUM(N23:P23)</f>
        <v>10</v>
      </c>
      <c r="R23" s="30"/>
      <c r="S23" s="107"/>
    </row>
    <row r="24" spans="1:37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7" x14ac:dyDescent="0.25">
      <c r="A25" s="30" t="s">
        <v>457</v>
      </c>
      <c r="B25" s="30"/>
      <c r="C25" s="162">
        <v>1</v>
      </c>
      <c r="D25" s="162">
        <v>0</v>
      </c>
      <c r="E25" s="162">
        <v>0</v>
      </c>
      <c r="F25" s="162">
        <f>SUM(C25:E25)</f>
        <v>1</v>
      </c>
      <c r="G25" s="30"/>
      <c r="H25" s="162">
        <f>SUM(F25)</f>
        <v>1</v>
      </c>
      <c r="I25" s="50">
        <f>SUM(Q23)</f>
        <v>10</v>
      </c>
      <c r="J25" s="26">
        <f>SUM(AA23)</f>
        <v>0</v>
      </c>
    </row>
    <row r="26" spans="1:37" x14ac:dyDescent="0.25">
      <c r="H26" s="118"/>
      <c r="I26" s="118"/>
    </row>
    <row r="27" spans="1:37" x14ac:dyDescent="0.25">
      <c r="H27" s="118"/>
    </row>
  </sheetData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1" sqref="G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510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510</v>
      </c>
      <c r="O1" s="30"/>
      <c r="P1" s="30"/>
      <c r="Q1" s="30"/>
      <c r="R1" s="30"/>
      <c r="S1" s="31"/>
      <c r="V1" s="117" t="s">
        <v>347</v>
      </c>
      <c r="W1" s="109"/>
      <c r="X1" s="137" t="s">
        <v>119</v>
      </c>
      <c r="Y1" s="118"/>
      <c r="AE1" s="16" t="s">
        <v>6</v>
      </c>
      <c r="AF1" s="16"/>
      <c r="AG1" t="s">
        <v>119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1</v>
      </c>
      <c r="E5" s="161">
        <v>1</v>
      </c>
      <c r="F5" s="161">
        <v>0</v>
      </c>
      <c r="G5" s="161">
        <v>12</v>
      </c>
      <c r="H5" s="160"/>
      <c r="I5" s="31"/>
      <c r="L5" s="32" t="s">
        <v>2</v>
      </c>
      <c r="M5" s="34">
        <v>1</v>
      </c>
      <c r="N5" s="38">
        <v>0</v>
      </c>
      <c r="O5" s="38">
        <v>2</v>
      </c>
      <c r="P5" s="38">
        <v>0</v>
      </c>
      <c r="Q5" s="38">
        <v>2</v>
      </c>
      <c r="R5" s="38">
        <v>10</v>
      </c>
      <c r="S5" s="31"/>
      <c r="V5" s="1" t="s">
        <v>2</v>
      </c>
      <c r="W5" s="3">
        <v>1</v>
      </c>
      <c r="X5" s="12">
        <v>1</v>
      </c>
      <c r="Y5" s="12">
        <v>1</v>
      </c>
      <c r="Z5" s="12">
        <v>0</v>
      </c>
      <c r="AA5" s="12">
        <v>2</v>
      </c>
      <c r="AB5" s="12">
        <v>8</v>
      </c>
      <c r="AC5" s="16"/>
      <c r="AD5" s="16"/>
      <c r="AE5" s="1" t="s">
        <v>2</v>
      </c>
      <c r="AF5" s="3">
        <v>1</v>
      </c>
      <c r="AG5" s="12">
        <v>1</v>
      </c>
      <c r="AH5" s="12">
        <v>1</v>
      </c>
      <c r="AI5" s="12">
        <v>0</v>
      </c>
      <c r="AJ5" s="12">
        <v>0</v>
      </c>
      <c r="AK5" s="12">
        <v>9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4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5</v>
      </c>
      <c r="S6" s="31"/>
      <c r="W6" s="8">
        <v>2</v>
      </c>
      <c r="X6" s="12">
        <v>2</v>
      </c>
      <c r="Y6" s="12">
        <v>0</v>
      </c>
      <c r="Z6" s="12">
        <v>0</v>
      </c>
      <c r="AA6" s="12">
        <v>0</v>
      </c>
      <c r="AB6" s="12">
        <v>7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0</v>
      </c>
      <c r="AJ6" s="12">
        <v>1</v>
      </c>
      <c r="AK6" s="12">
        <v>8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2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1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3</v>
      </c>
      <c r="AI7" s="12">
        <v>0</v>
      </c>
      <c r="AJ7" s="12">
        <v>0</v>
      </c>
      <c r="AK7" s="12">
        <v>2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1</v>
      </c>
      <c r="E8" s="44">
        <f>SUM(E5:E7)</f>
        <v>1</v>
      </c>
      <c r="F8" s="44">
        <f>SUM(F5:F7)</f>
        <v>0</v>
      </c>
      <c r="G8" s="45">
        <f>SUM(G5:G7)</f>
        <v>17</v>
      </c>
      <c r="H8" s="160">
        <f>SUM(C8:G8)</f>
        <v>19</v>
      </c>
      <c r="I8" s="31">
        <f>SUM(S8)</f>
        <v>21</v>
      </c>
      <c r="J8">
        <f>SUM(T8)</f>
        <v>22</v>
      </c>
      <c r="K8" s="8">
        <f>SUM(U8)</f>
        <v>26</v>
      </c>
      <c r="L8" s="30" t="s">
        <v>5</v>
      </c>
      <c r="M8" s="30"/>
      <c r="N8" s="43">
        <f>SUM(N5:N7)</f>
        <v>0</v>
      </c>
      <c r="O8" s="44">
        <f>SUM(O5:O7)</f>
        <v>2</v>
      </c>
      <c r="P8" s="44">
        <f>SUM(P5:P7)</f>
        <v>0</v>
      </c>
      <c r="Q8" s="44">
        <f>SUM(Q5:Q7)</f>
        <v>2</v>
      </c>
      <c r="R8" s="45">
        <f>SUM(R5:R7)</f>
        <v>17</v>
      </c>
      <c r="S8" s="31">
        <f>SUM(N8:R8)</f>
        <v>21</v>
      </c>
      <c r="T8">
        <v>22</v>
      </c>
      <c r="U8">
        <v>26</v>
      </c>
      <c r="V8" s="7" t="s">
        <v>5</v>
      </c>
      <c r="X8" s="13">
        <f>SUM(X5:X7)</f>
        <v>3</v>
      </c>
      <c r="Y8" s="14">
        <f>SUM(Y5:Y7)</f>
        <v>1</v>
      </c>
      <c r="Z8" s="14">
        <f>SUM(Z5:Z7)</f>
        <v>0</v>
      </c>
      <c r="AA8" s="14">
        <f>SUM(AA5:AA7)</f>
        <v>3</v>
      </c>
      <c r="AB8" s="15">
        <f>SUM(AB5:AB7)</f>
        <v>15</v>
      </c>
      <c r="AC8" s="16">
        <f>SUM(X8:AB8)</f>
        <v>22</v>
      </c>
      <c r="AD8" s="16">
        <v>26</v>
      </c>
      <c r="AE8" t="s">
        <v>5</v>
      </c>
      <c r="AG8" s="13">
        <f>SUM(AG5:AG7)</f>
        <v>2</v>
      </c>
      <c r="AH8" s="14">
        <f>SUM(AH5:AH7)</f>
        <v>4</v>
      </c>
      <c r="AI8" s="14">
        <f>SUM(AI5:AI7)</f>
        <v>0</v>
      </c>
      <c r="AJ8" s="14">
        <f>SUM(AJ5:AJ7)</f>
        <v>1</v>
      </c>
      <c r="AK8" s="15">
        <f>SUM(AK5:AK7)</f>
        <v>19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1</v>
      </c>
      <c r="E13" s="161">
        <v>0</v>
      </c>
      <c r="F13" s="161">
        <v>1</v>
      </c>
      <c r="G13" s="161">
        <v>11</v>
      </c>
      <c r="H13" s="160"/>
      <c r="I13" s="31"/>
      <c r="L13" s="32" t="s">
        <v>2</v>
      </c>
      <c r="M13" s="34">
        <v>1</v>
      </c>
      <c r="N13" s="38">
        <v>0</v>
      </c>
      <c r="O13" s="38">
        <v>1</v>
      </c>
      <c r="P13" s="38">
        <v>0</v>
      </c>
      <c r="Q13" s="38">
        <v>3</v>
      </c>
      <c r="R13" s="38">
        <v>9</v>
      </c>
      <c r="S13" s="31"/>
      <c r="V13" s="1" t="s">
        <v>2</v>
      </c>
      <c r="W13" s="3">
        <v>1</v>
      </c>
      <c r="X13" s="12">
        <v>1</v>
      </c>
      <c r="Y13" s="12">
        <v>0</v>
      </c>
      <c r="Z13" s="12">
        <v>1</v>
      </c>
      <c r="AA13" s="12">
        <v>3</v>
      </c>
      <c r="AB13" s="12">
        <v>8</v>
      </c>
      <c r="AC13" s="16"/>
      <c r="AD13" s="16"/>
      <c r="AE13" s="1" t="s">
        <v>2</v>
      </c>
      <c r="AF13" s="3">
        <v>1</v>
      </c>
      <c r="AG13" s="12">
        <v>1</v>
      </c>
      <c r="AH13" s="12">
        <v>0</v>
      </c>
      <c r="AI13" s="12">
        <v>3</v>
      </c>
      <c r="AJ13" s="12">
        <v>0</v>
      </c>
      <c r="AK13" s="12">
        <v>7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3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4</v>
      </c>
      <c r="S14" s="31"/>
      <c r="W14" s="8">
        <v>2</v>
      </c>
      <c r="X14" s="12">
        <v>1</v>
      </c>
      <c r="Y14" s="12">
        <v>0</v>
      </c>
      <c r="Z14" s="12">
        <v>1</v>
      </c>
      <c r="AA14" s="12">
        <v>0</v>
      </c>
      <c r="AB14" s="12">
        <v>5</v>
      </c>
      <c r="AC14" s="16"/>
      <c r="AD14" s="16"/>
      <c r="AE14" s="7"/>
      <c r="AF14" s="8">
        <v>2</v>
      </c>
      <c r="AG14" s="12">
        <v>1</v>
      </c>
      <c r="AH14" s="12">
        <v>0</v>
      </c>
      <c r="AI14" s="12">
        <v>1</v>
      </c>
      <c r="AJ14" s="12">
        <v>3</v>
      </c>
      <c r="AK14" s="12">
        <v>8</v>
      </c>
    </row>
    <row r="15" spans="1:37" x14ac:dyDescent="0.25">
      <c r="A15" s="41"/>
      <c r="B15" s="42">
        <v>3</v>
      </c>
      <c r="C15" s="161">
        <v>2</v>
      </c>
      <c r="D15" s="161">
        <v>0</v>
      </c>
      <c r="E15" s="161">
        <v>0</v>
      </c>
      <c r="F15" s="161">
        <v>1</v>
      </c>
      <c r="G15" s="161">
        <v>3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0</v>
      </c>
      <c r="Q15" s="38">
        <v>1</v>
      </c>
      <c r="R15" s="38">
        <v>2</v>
      </c>
      <c r="S15" s="31"/>
      <c r="V15" s="9"/>
      <c r="W15" s="10">
        <v>3</v>
      </c>
      <c r="X15" s="12">
        <v>1</v>
      </c>
      <c r="Y15" s="12">
        <v>0</v>
      </c>
      <c r="Z15" s="12">
        <v>1</v>
      </c>
      <c r="AA15" s="12">
        <v>1</v>
      </c>
      <c r="AB15" s="12">
        <v>2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3</v>
      </c>
      <c r="AJ15" s="12">
        <v>2</v>
      </c>
      <c r="AK15" s="12">
        <v>3</v>
      </c>
    </row>
    <row r="16" spans="1:37" x14ac:dyDescent="0.25">
      <c r="A16" s="30" t="s">
        <v>5</v>
      </c>
      <c r="B16" s="30"/>
      <c r="C16" s="43">
        <f>SUM(C13:C15)</f>
        <v>3</v>
      </c>
      <c r="D16" s="44">
        <f>SUM(D13:D15)</f>
        <v>1</v>
      </c>
      <c r="E16" s="44">
        <f>SUM(E13:E15)</f>
        <v>0</v>
      </c>
      <c r="F16" s="44">
        <f>SUM(F13:F15)</f>
        <v>2</v>
      </c>
      <c r="G16" s="45">
        <f>SUM(G13:G15)</f>
        <v>17</v>
      </c>
      <c r="H16" s="160">
        <f>SUM(C16:G16)</f>
        <v>23</v>
      </c>
      <c r="I16" s="31">
        <f>SUM(S16)</f>
        <v>21</v>
      </c>
      <c r="J16">
        <f>SUM(T16)</f>
        <v>25</v>
      </c>
      <c r="K16" s="8">
        <f>SUM(U16)</f>
        <v>32</v>
      </c>
      <c r="L16" s="30" t="s">
        <v>5</v>
      </c>
      <c r="M16" s="30"/>
      <c r="N16" s="43">
        <f>SUM(N13:N15)</f>
        <v>1</v>
      </c>
      <c r="O16" s="44">
        <f>SUM(O13:O15)</f>
        <v>1</v>
      </c>
      <c r="P16" s="44">
        <f>SUM(P13:P15)</f>
        <v>0</v>
      </c>
      <c r="Q16" s="44">
        <f>SUM(Q13:Q15)</f>
        <v>4</v>
      </c>
      <c r="R16" s="45">
        <f>SUM(R13:R15)</f>
        <v>15</v>
      </c>
      <c r="S16" s="31">
        <f>SUM(N16:R16)</f>
        <v>21</v>
      </c>
      <c r="T16">
        <v>25</v>
      </c>
      <c r="U16">
        <v>32</v>
      </c>
      <c r="V16" s="7" t="s">
        <v>5</v>
      </c>
      <c r="X16" s="13">
        <f>SUM(X13:X15)</f>
        <v>3</v>
      </c>
      <c r="Y16" s="14">
        <f>SUM(Y13:Y15)</f>
        <v>0</v>
      </c>
      <c r="Z16" s="14">
        <f>SUM(Z13:Z15)</f>
        <v>3</v>
      </c>
      <c r="AA16" s="14">
        <f>SUM(AA13:AA15)</f>
        <v>4</v>
      </c>
      <c r="AB16" s="15">
        <f>SUM(AB13:AB15)</f>
        <v>15</v>
      </c>
      <c r="AC16" s="16">
        <f>SUM(X16:AB16)</f>
        <v>25</v>
      </c>
      <c r="AD16" s="16">
        <v>32</v>
      </c>
      <c r="AE16" t="s">
        <v>5</v>
      </c>
      <c r="AG16" s="13">
        <f>SUM(AG13:AG15)</f>
        <v>2</v>
      </c>
      <c r="AH16" s="14">
        <f>SUM(AH13:AH15)</f>
        <v>0</v>
      </c>
      <c r="AI16" s="14">
        <f>SUM(AI13:AI15)</f>
        <v>7</v>
      </c>
      <c r="AJ16" s="14">
        <f>SUM(AJ13:AJ15)</f>
        <v>5</v>
      </c>
      <c r="AK16" s="15">
        <f>SUM(AK13:AK15)</f>
        <v>18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3</v>
      </c>
      <c r="D19" s="186">
        <f t="shared" si="0"/>
        <v>2</v>
      </c>
      <c r="E19" s="178">
        <f t="shared" si="0"/>
        <v>1</v>
      </c>
      <c r="F19" s="169">
        <f t="shared" si="0"/>
        <v>2</v>
      </c>
      <c r="G19" s="169">
        <f t="shared" si="0"/>
        <v>34</v>
      </c>
      <c r="H19" s="166">
        <f t="shared" si="0"/>
        <v>42</v>
      </c>
      <c r="I19" s="167">
        <f>SUM(S19)</f>
        <v>42</v>
      </c>
      <c r="J19">
        <f>SUM(T19)</f>
        <v>47</v>
      </c>
      <c r="K19" s="8">
        <f>SUM(U19)</f>
        <v>58</v>
      </c>
      <c r="L19" s="46" t="s">
        <v>5</v>
      </c>
      <c r="M19" s="46"/>
      <c r="N19" s="110">
        <f t="shared" ref="N19:S19" si="1">SUM(N16)+N8</f>
        <v>1</v>
      </c>
      <c r="O19" s="111">
        <f t="shared" si="1"/>
        <v>3</v>
      </c>
      <c r="P19" s="112">
        <f t="shared" si="1"/>
        <v>0</v>
      </c>
      <c r="Q19" s="46">
        <f t="shared" si="1"/>
        <v>6</v>
      </c>
      <c r="R19" s="46">
        <f t="shared" si="1"/>
        <v>32</v>
      </c>
      <c r="S19" s="31">
        <f t="shared" si="1"/>
        <v>42</v>
      </c>
      <c r="T19">
        <v>47</v>
      </c>
      <c r="U19">
        <v>58</v>
      </c>
      <c r="X19" s="113">
        <f t="shared" ref="X19:AB19" si="2">SUM(X16)+X8</f>
        <v>6</v>
      </c>
      <c r="Y19" s="114">
        <f t="shared" si="2"/>
        <v>1</v>
      </c>
      <c r="Z19" s="115">
        <f t="shared" si="2"/>
        <v>3</v>
      </c>
      <c r="AA19" s="16">
        <f t="shared" si="2"/>
        <v>7</v>
      </c>
      <c r="AB19" s="16">
        <f t="shared" si="2"/>
        <v>30</v>
      </c>
      <c r="AC19" s="16">
        <f>SUM(AC16)+AC8</f>
        <v>47</v>
      </c>
      <c r="AD19" s="16">
        <f>SUM(AD16)+AD8</f>
        <v>58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3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6</v>
      </c>
      <c r="D21" s="174">
        <f>SUM(Y19)</f>
        <v>1</v>
      </c>
      <c r="E21" s="175">
        <f>SUM(Z19)</f>
        <v>3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24</v>
      </c>
      <c r="O23" s="50">
        <v>28</v>
      </c>
      <c r="P23" s="50">
        <v>9</v>
      </c>
      <c r="Q23" s="50">
        <f>SUM(N23:P23)</f>
        <v>61</v>
      </c>
      <c r="R23" s="30"/>
      <c r="S23" s="107"/>
      <c r="V23" s="7" t="s">
        <v>457</v>
      </c>
      <c r="X23" s="26">
        <v>15</v>
      </c>
      <c r="Y23" s="26">
        <v>13</v>
      </c>
      <c r="Z23" s="26">
        <v>5</v>
      </c>
      <c r="AA23" s="26">
        <f>SUM(X23:Z23)</f>
        <v>33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8</v>
      </c>
      <c r="D25" s="162">
        <v>16</v>
      </c>
      <c r="E25" s="162">
        <v>8</v>
      </c>
      <c r="F25" s="162">
        <f>SUM(C25:E25)</f>
        <v>32</v>
      </c>
      <c r="G25" s="30"/>
      <c r="H25" s="162">
        <f>SUM(F25)</f>
        <v>32</v>
      </c>
      <c r="I25" s="50">
        <f>SUM(Q23)</f>
        <v>61</v>
      </c>
      <c r="J25" s="26">
        <f>SUM(AA23)</f>
        <v>33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1" sqref="G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499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499</v>
      </c>
      <c r="O1" s="30"/>
      <c r="P1" s="30"/>
      <c r="Q1" s="30"/>
      <c r="R1" s="30"/>
      <c r="S1" s="31"/>
      <c r="V1" s="117" t="s">
        <v>347</v>
      </c>
      <c r="W1" s="109"/>
      <c r="X1" s="137" t="s">
        <v>499</v>
      </c>
      <c r="Y1" s="118"/>
      <c r="AE1" s="16" t="s">
        <v>6</v>
      </c>
      <c r="AF1" s="16"/>
      <c r="AG1" t="s">
        <v>500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1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1</v>
      </c>
      <c r="O7" s="38">
        <v>0</v>
      </c>
      <c r="P7" s="38">
        <v>0</v>
      </c>
      <c r="Q7" s="38">
        <v>1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1</v>
      </c>
      <c r="I8" s="31">
        <f>SUM(S8)</f>
        <v>2</v>
      </c>
      <c r="J8">
        <f>SUM(T8)</f>
        <v>1</v>
      </c>
      <c r="K8" s="8">
        <f>SUM(U8)</f>
        <v>0</v>
      </c>
      <c r="L8" s="30" t="s">
        <v>5</v>
      </c>
      <c r="M8" s="30"/>
      <c r="N8" s="43">
        <f>SUM(N5:N7)</f>
        <v>1</v>
      </c>
      <c r="O8" s="44">
        <f>SUM(O5:O7)</f>
        <v>0</v>
      </c>
      <c r="P8" s="44">
        <f>SUM(P5:P7)</f>
        <v>0</v>
      </c>
      <c r="Q8" s="44">
        <f>SUM(Q5:Q7)</f>
        <v>1</v>
      </c>
      <c r="R8" s="45">
        <f>SUM(R5:R7)</f>
        <v>0</v>
      </c>
      <c r="S8" s="31">
        <f>SUM(N8:R8)</f>
        <v>2</v>
      </c>
      <c r="T8">
        <v>1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1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2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2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2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3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3</v>
      </c>
      <c r="H16" s="160">
        <f>SUM(C16:G16)</f>
        <v>3</v>
      </c>
      <c r="I16" s="31">
        <f>SUM(S16)</f>
        <v>3</v>
      </c>
      <c r="J16">
        <f>SUM(T16)</f>
        <v>5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3</v>
      </c>
      <c r="S16" s="31">
        <f>SUM(N16:R16)</f>
        <v>3</v>
      </c>
      <c r="T16">
        <v>5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5</v>
      </c>
      <c r="AC16" s="16">
        <f>SUM(X16:AB16)</f>
        <v>5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3</v>
      </c>
      <c r="H19" s="166">
        <f t="shared" si="0"/>
        <v>4</v>
      </c>
      <c r="I19" s="167">
        <f>SUM(S19)</f>
        <v>5</v>
      </c>
      <c r="J19">
        <f>SUM(T19)</f>
        <v>6</v>
      </c>
      <c r="K19" s="8">
        <f>SUM(U19)</f>
        <v>0</v>
      </c>
      <c r="L19" s="46" t="s">
        <v>5</v>
      </c>
      <c r="M19" s="46"/>
      <c r="N19" s="110">
        <f t="shared" ref="N19:S19" si="1">SUM(N16)+N8</f>
        <v>1</v>
      </c>
      <c r="O19" s="111">
        <f t="shared" si="1"/>
        <v>0</v>
      </c>
      <c r="P19" s="112">
        <f t="shared" si="1"/>
        <v>0</v>
      </c>
      <c r="Q19" s="46">
        <f t="shared" si="1"/>
        <v>1</v>
      </c>
      <c r="R19" s="46">
        <f t="shared" si="1"/>
        <v>3</v>
      </c>
      <c r="S19" s="31">
        <f t="shared" si="1"/>
        <v>5</v>
      </c>
      <c r="T19">
        <v>6</v>
      </c>
      <c r="U19">
        <v>0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6</v>
      </c>
      <c r="AC19" s="16">
        <f>SUM(AC16)+AC8</f>
        <v>6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1</v>
      </c>
      <c r="P23" s="50">
        <v>0</v>
      </c>
      <c r="Q23" s="50">
        <f>SUM(N23:P23)</f>
        <v>1</v>
      </c>
      <c r="R23" s="30"/>
      <c r="S23" s="107"/>
      <c r="V23" s="7" t="s">
        <v>457</v>
      </c>
      <c r="X23" s="26">
        <v>0</v>
      </c>
      <c r="Y23" s="26">
        <v>0</v>
      </c>
      <c r="Z23" s="26">
        <v>1</v>
      </c>
      <c r="AA23" s="26">
        <f>SUM(X23:Z23)</f>
        <v>1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1</v>
      </c>
      <c r="E25" s="162">
        <v>0</v>
      </c>
      <c r="F25" s="162">
        <f>SUM(C25:E25)</f>
        <v>1</v>
      </c>
      <c r="G25" s="30"/>
      <c r="H25" s="162">
        <f>SUM(F25)</f>
        <v>1</v>
      </c>
      <c r="I25" s="50">
        <f>SUM(Q23)</f>
        <v>1</v>
      </c>
      <c r="J25" s="26">
        <f>SUM(AA23)</f>
        <v>1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E26" sqref="E26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369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369</v>
      </c>
      <c r="O1" s="30"/>
      <c r="P1" s="30"/>
      <c r="Q1" s="30"/>
      <c r="R1" s="30"/>
      <c r="S1" s="31"/>
      <c r="V1" s="117" t="s">
        <v>347</v>
      </c>
      <c r="W1" s="109"/>
      <c r="X1" t="s">
        <v>369</v>
      </c>
      <c r="AC1" s="16"/>
      <c r="AD1" s="16"/>
      <c r="AE1" t="s">
        <v>6</v>
      </c>
      <c r="AG1" t="s">
        <v>369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0</v>
      </c>
      <c r="S8" s="31">
        <f>SUM(N8:R8)</f>
        <v>0</v>
      </c>
      <c r="T8">
        <v>0</v>
      </c>
      <c r="U8">
        <v>0</v>
      </c>
      <c r="V8" s="7" t="s">
        <v>5</v>
      </c>
      <c r="X8" s="13">
        <f>SUM(X5:X7)</f>
        <v>0</v>
      </c>
      <c r="Y8" s="14">
        <f t="shared" ref="Y8:AB8" si="2">SUM(Y5:Y7)</f>
        <v>0</v>
      </c>
      <c r="Z8" s="14">
        <f t="shared" si="2"/>
        <v>0</v>
      </c>
      <c r="AA8" s="14">
        <f t="shared" si="2"/>
        <v>0</v>
      </c>
      <c r="AB8" s="15">
        <f t="shared" si="2"/>
        <v>0</v>
      </c>
      <c r="AC8" s="16">
        <f>SUM(X8:AB8)</f>
        <v>0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1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1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3">SUM(C13:C15)</f>
        <v>1</v>
      </c>
      <c r="D16" s="44">
        <f t="shared" si="3"/>
        <v>0</v>
      </c>
      <c r="E16" s="44">
        <f t="shared" si="3"/>
        <v>0</v>
      </c>
      <c r="F16" s="44">
        <f t="shared" si="3"/>
        <v>0</v>
      </c>
      <c r="G16" s="45">
        <f t="shared" si="3"/>
        <v>0</v>
      </c>
      <c r="H16" s="160">
        <f>SUM(C16:G16)</f>
        <v>1</v>
      </c>
      <c r="I16" s="31">
        <f>SUM(S16)</f>
        <v>1</v>
      </c>
      <c r="J16">
        <f>SUM(T16)</f>
        <v>1</v>
      </c>
      <c r="K16" s="8">
        <f>SUM(U16)</f>
        <v>0</v>
      </c>
      <c r="L16" s="30" t="s">
        <v>5</v>
      </c>
      <c r="M16" s="30"/>
      <c r="N16" s="43">
        <f t="shared" ref="N16:R16" si="4">SUM(N13:N15)</f>
        <v>1</v>
      </c>
      <c r="O16" s="44">
        <f t="shared" si="4"/>
        <v>0</v>
      </c>
      <c r="P16" s="44">
        <f t="shared" si="4"/>
        <v>0</v>
      </c>
      <c r="Q16" s="44">
        <f t="shared" si="4"/>
        <v>0</v>
      </c>
      <c r="R16" s="45">
        <f t="shared" si="4"/>
        <v>0</v>
      </c>
      <c r="S16" s="31">
        <f>SUM(N16:R16)</f>
        <v>1</v>
      </c>
      <c r="T16">
        <v>1</v>
      </c>
      <c r="U16">
        <v>0</v>
      </c>
      <c r="V16" s="7" t="s">
        <v>5</v>
      </c>
      <c r="X16" s="13">
        <f t="shared" ref="X16:AB16" si="5">SUM(X13:X15)</f>
        <v>1</v>
      </c>
      <c r="Y16" s="14">
        <f t="shared" si="5"/>
        <v>0</v>
      </c>
      <c r="Z16" s="14">
        <f t="shared" si="5"/>
        <v>0</v>
      </c>
      <c r="AA16" s="14">
        <f t="shared" si="5"/>
        <v>0</v>
      </c>
      <c r="AB16" s="15">
        <f t="shared" si="5"/>
        <v>0</v>
      </c>
      <c r="AC16" s="16">
        <f>SUM(X16:AB16)</f>
        <v>1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1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1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1" x14ac:dyDescent="0.25">
      <c r="A19" s="179" t="s">
        <v>451</v>
      </c>
      <c r="B19" s="180">
        <v>2013</v>
      </c>
      <c r="C19" s="187">
        <f>SUM(C16)+C8</f>
        <v>1</v>
      </c>
      <c r="D19" s="186">
        <f>SUM(D16)+D8</f>
        <v>0</v>
      </c>
      <c r="E19" s="178">
        <f t="shared" ref="E19:G19" si="6">SUM(E16)+E8</f>
        <v>0</v>
      </c>
      <c r="F19" s="169">
        <f t="shared" si="6"/>
        <v>0</v>
      </c>
      <c r="G19" s="169">
        <f t="shared" si="6"/>
        <v>0</v>
      </c>
      <c r="H19" s="166">
        <f>SUM(H16)+H8</f>
        <v>1</v>
      </c>
      <c r="I19" s="167">
        <f>SUM(S19)</f>
        <v>1</v>
      </c>
      <c r="J19">
        <f>SUM(T19)</f>
        <v>1</v>
      </c>
      <c r="K19" s="8">
        <f>SUM(U19)</f>
        <v>0</v>
      </c>
      <c r="L19" s="46" t="s">
        <v>5</v>
      </c>
      <c r="M19" s="46"/>
      <c r="N19" s="110">
        <f>SUM(N16)+N8</f>
        <v>1</v>
      </c>
      <c r="O19" s="111">
        <f>SUM(O16)+O8</f>
        <v>0</v>
      </c>
      <c r="P19" s="112">
        <f t="shared" ref="P19:R19" si="7">SUM(P16)+P8</f>
        <v>0</v>
      </c>
      <c r="Q19" s="46">
        <f t="shared" si="7"/>
        <v>0</v>
      </c>
      <c r="R19" s="46">
        <f t="shared" si="7"/>
        <v>0</v>
      </c>
      <c r="S19" s="31">
        <f>SUM(S16)+S8</f>
        <v>1</v>
      </c>
      <c r="T19">
        <v>1</v>
      </c>
      <c r="U19">
        <v>0</v>
      </c>
      <c r="X19" s="113"/>
      <c r="Y19" s="114"/>
      <c r="Z19" s="115"/>
      <c r="AA19" s="16"/>
      <c r="AB19" s="16"/>
      <c r="AC19" s="16">
        <f>SUM(AC16)+AC8</f>
        <v>1</v>
      </c>
      <c r="AD19" s="16">
        <f>SUM(AD16)+AD8</f>
        <v>0</v>
      </c>
      <c r="AE19" t="s">
        <v>348</v>
      </c>
    </row>
    <row r="20" spans="1:31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1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1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1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3</v>
      </c>
      <c r="Q23" s="50">
        <f>SUM(N23:P23)</f>
        <v>3</v>
      </c>
      <c r="R23" s="30"/>
      <c r="S23" s="107"/>
      <c r="V23" s="7" t="s">
        <v>457</v>
      </c>
      <c r="X23" s="26">
        <v>0</v>
      </c>
      <c r="Y23" s="26">
        <v>0</v>
      </c>
      <c r="Z23" s="26">
        <v>3</v>
      </c>
      <c r="AA23" s="26">
        <f>SUM(X23:Z23)</f>
        <v>3</v>
      </c>
    </row>
    <row r="24" spans="1:31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1" x14ac:dyDescent="0.25">
      <c r="A25" s="30" t="s">
        <v>457</v>
      </c>
      <c r="B25" s="30"/>
      <c r="C25" s="162">
        <v>0</v>
      </c>
      <c r="D25" s="162">
        <v>1</v>
      </c>
      <c r="E25" s="162">
        <v>0</v>
      </c>
      <c r="F25" s="162">
        <f>SUM(C25:E25)</f>
        <v>1</v>
      </c>
      <c r="G25" s="30"/>
      <c r="H25" s="162">
        <f>SUM(F25)</f>
        <v>1</v>
      </c>
      <c r="I25" s="50">
        <f>SUM(Q23)</f>
        <v>3</v>
      </c>
      <c r="J25" s="26">
        <f>SUM(AA23)</f>
        <v>3</v>
      </c>
    </row>
    <row r="26" spans="1:31" x14ac:dyDescent="0.25">
      <c r="H26" s="118"/>
      <c r="I26" s="118"/>
    </row>
    <row r="27" spans="1:31" x14ac:dyDescent="0.25">
      <c r="H27" s="118"/>
    </row>
  </sheetData>
  <pageMargins left="0.7" right="0.7" top="0.75" bottom="0.75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1" sqref="G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129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129</v>
      </c>
      <c r="O1" s="30"/>
      <c r="P1" s="30"/>
      <c r="Q1" s="30"/>
      <c r="R1" s="30"/>
      <c r="S1" s="31"/>
      <c r="V1" s="117" t="s">
        <v>347</v>
      </c>
      <c r="W1" s="109"/>
      <c r="X1" s="137" t="s">
        <v>129</v>
      </c>
      <c r="Y1" s="118"/>
      <c r="AE1" s="16" t="s">
        <v>6</v>
      </c>
      <c r="AF1" s="16"/>
      <c r="AG1" t="s">
        <v>129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1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1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1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1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1</v>
      </c>
      <c r="G16" s="45">
        <f>SUM(G13:G15)</f>
        <v>0</v>
      </c>
      <c r="H16" s="160">
        <f>SUM(C16:G16)</f>
        <v>1</v>
      </c>
      <c r="I16" s="31">
        <f>SUM(S16)</f>
        <v>1</v>
      </c>
      <c r="J16">
        <f>SUM(T16)</f>
        <v>1</v>
      </c>
      <c r="K16" s="8">
        <f>SUM(U16)</f>
        <v>1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1</v>
      </c>
      <c r="R16" s="45">
        <f>SUM(R13:R15)</f>
        <v>0</v>
      </c>
      <c r="S16" s="31">
        <f>SUM(N16:R16)</f>
        <v>1</v>
      </c>
      <c r="T16">
        <v>1</v>
      </c>
      <c r="U16">
        <v>1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1</v>
      </c>
      <c r="AA16" s="14">
        <f>SUM(AA13:AA15)</f>
        <v>0</v>
      </c>
      <c r="AB16" s="15">
        <f>SUM(AB13:AB15)</f>
        <v>0</v>
      </c>
      <c r="AC16" s="16">
        <f>SUM(X16:AB16)</f>
        <v>1</v>
      </c>
      <c r="AD16" s="16">
        <v>1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1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1</v>
      </c>
      <c r="G19" s="169">
        <f t="shared" si="0"/>
        <v>0</v>
      </c>
      <c r="H19" s="166">
        <f t="shared" si="0"/>
        <v>1</v>
      </c>
      <c r="I19" s="167">
        <f>SUM(S19)</f>
        <v>1</v>
      </c>
      <c r="J19">
        <f>SUM(T19)</f>
        <v>1</v>
      </c>
      <c r="K19" s="8">
        <f>SUM(U19)</f>
        <v>1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1</v>
      </c>
      <c r="R19" s="46">
        <f t="shared" si="1"/>
        <v>0</v>
      </c>
      <c r="S19" s="31">
        <f t="shared" si="1"/>
        <v>1</v>
      </c>
      <c r="T19">
        <v>1</v>
      </c>
      <c r="U19">
        <v>1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1</v>
      </c>
      <c r="AA19" s="16">
        <f t="shared" si="2"/>
        <v>0</v>
      </c>
      <c r="AB19" s="16">
        <f t="shared" si="2"/>
        <v>0</v>
      </c>
      <c r="AC19" s="16">
        <f>SUM(AC16)+AC8</f>
        <v>1</v>
      </c>
      <c r="AD19" s="16">
        <f>SUM(AD16)+AD8</f>
        <v>1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0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1" sqref="G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518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518</v>
      </c>
      <c r="O1" s="30"/>
      <c r="P1" s="30"/>
      <c r="Q1" s="30"/>
      <c r="R1" s="30"/>
      <c r="S1" s="31"/>
      <c r="V1" s="117" t="s">
        <v>347</v>
      </c>
      <c r="W1" s="109"/>
      <c r="X1" s="137" t="s">
        <v>141</v>
      </c>
      <c r="Y1" s="118"/>
      <c r="AE1" s="16" t="s">
        <v>6</v>
      </c>
      <c r="AF1" s="16"/>
      <c r="AG1" t="s">
        <v>141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1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1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1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1</v>
      </c>
      <c r="R7" s="38" t="s">
        <v>519</v>
      </c>
      <c r="S7" s="31"/>
      <c r="V7" s="9"/>
      <c r="W7" s="10">
        <v>3</v>
      </c>
      <c r="X7" s="12">
        <v>0</v>
      </c>
      <c r="Y7" s="12">
        <v>0</v>
      </c>
      <c r="Z7" s="12">
        <v>1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2</v>
      </c>
      <c r="AJ7" s="12">
        <v>0</v>
      </c>
      <c r="AK7" s="12">
        <v>2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1</v>
      </c>
      <c r="G8" s="45">
        <f>SUM(G5:G7)</f>
        <v>0</v>
      </c>
      <c r="H8" s="160">
        <f>SUM(C8:G8)</f>
        <v>1</v>
      </c>
      <c r="I8" s="31">
        <f>SUM(S8)</f>
        <v>2</v>
      </c>
      <c r="J8">
        <f>SUM(T8)</f>
        <v>3</v>
      </c>
      <c r="K8" s="8">
        <f>SUM(U8)</f>
        <v>4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2</v>
      </c>
      <c r="R8" s="45">
        <f>SUM(R5:R7)</f>
        <v>0</v>
      </c>
      <c r="S8" s="31">
        <f>SUM(N8:R8)</f>
        <v>2</v>
      </c>
      <c r="T8">
        <v>3</v>
      </c>
      <c r="U8">
        <v>4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2</v>
      </c>
      <c r="AA8" s="14">
        <f>SUM(AA5:AA7)</f>
        <v>0</v>
      </c>
      <c r="AB8" s="15">
        <f>SUM(AB5:AB7)</f>
        <v>1</v>
      </c>
      <c r="AC8" s="16">
        <f>SUM(X8:AB8)</f>
        <v>3</v>
      </c>
      <c r="AD8" s="16">
        <v>4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2</v>
      </c>
      <c r="AJ8" s="14">
        <f>SUM(AJ5:AJ7)</f>
        <v>0</v>
      </c>
      <c r="AK8" s="15">
        <f>SUM(AK5:AK7)</f>
        <v>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0</v>
      </c>
      <c r="J16">
        <f>SUM(T16)</f>
        <v>0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0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1</v>
      </c>
      <c r="G19" s="169">
        <f t="shared" si="0"/>
        <v>0</v>
      </c>
      <c r="H19" s="166">
        <f t="shared" si="0"/>
        <v>1</v>
      </c>
      <c r="I19" s="167">
        <f>SUM(S19)</f>
        <v>2</v>
      </c>
      <c r="J19">
        <f>SUM(T19)</f>
        <v>3</v>
      </c>
      <c r="K19" s="8">
        <f>SUM(U19)</f>
        <v>4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2</v>
      </c>
      <c r="R19" s="46">
        <f t="shared" si="1"/>
        <v>0</v>
      </c>
      <c r="S19" s="31">
        <f t="shared" si="1"/>
        <v>2</v>
      </c>
      <c r="T19">
        <v>3</v>
      </c>
      <c r="U19">
        <v>4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2</v>
      </c>
      <c r="AA19" s="16">
        <f t="shared" si="2"/>
        <v>0</v>
      </c>
      <c r="AB19" s="16">
        <f t="shared" si="2"/>
        <v>1</v>
      </c>
      <c r="AC19" s="16">
        <f>SUM(AC16)+AC8</f>
        <v>3</v>
      </c>
      <c r="AD19" s="16">
        <f>SUM(AD16)+AD8</f>
        <v>4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2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0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J21" sqref="J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520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520</v>
      </c>
      <c r="O1" s="30"/>
      <c r="P1" s="30"/>
      <c r="Q1" s="30"/>
      <c r="R1" s="30"/>
      <c r="S1" s="31"/>
      <c r="V1" s="117" t="s">
        <v>347</v>
      </c>
      <c r="W1" s="109"/>
      <c r="X1" s="137" t="s">
        <v>520</v>
      </c>
      <c r="Y1" s="118"/>
      <c r="AE1" s="16" t="s">
        <v>6</v>
      </c>
      <c r="AF1" s="16"/>
      <c r="AG1" t="s">
        <v>520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1</v>
      </c>
      <c r="D7" s="161">
        <v>0</v>
      </c>
      <c r="E7" s="161">
        <v>0</v>
      </c>
      <c r="F7" s="161">
        <v>0</v>
      </c>
      <c r="G7" s="161">
        <v>2</v>
      </c>
      <c r="H7" s="160"/>
      <c r="I7" s="31"/>
      <c r="L7" s="41"/>
      <c r="M7" s="42">
        <v>3</v>
      </c>
      <c r="N7" s="38">
        <v>0</v>
      </c>
      <c r="O7" s="38">
        <v>1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1</v>
      </c>
      <c r="Y7" s="12">
        <v>0</v>
      </c>
      <c r="Z7" s="12">
        <v>0</v>
      </c>
      <c r="AA7" s="12">
        <v>1</v>
      </c>
      <c r="AB7" s="12">
        <v>3</v>
      </c>
      <c r="AC7" s="16"/>
      <c r="AD7" s="16"/>
      <c r="AE7" s="9"/>
      <c r="AF7" s="10">
        <v>3</v>
      </c>
      <c r="AG7" s="12">
        <v>1</v>
      </c>
      <c r="AH7" s="12">
        <v>1</v>
      </c>
      <c r="AI7" s="12">
        <v>1</v>
      </c>
      <c r="AJ7" s="12">
        <v>1</v>
      </c>
      <c r="AK7" s="12">
        <v>2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3</v>
      </c>
      <c r="H8" s="160">
        <f>SUM(C8:G8)</f>
        <v>4</v>
      </c>
      <c r="I8" s="31">
        <f>SUM(S8)</f>
        <v>2</v>
      </c>
      <c r="J8">
        <f>SUM(T8)</f>
        <v>5</v>
      </c>
      <c r="K8" s="8">
        <f>SUM(U8)</f>
        <v>6</v>
      </c>
      <c r="L8" s="30" t="s">
        <v>5</v>
      </c>
      <c r="M8" s="30"/>
      <c r="N8" s="43">
        <f>SUM(N5:N7)</f>
        <v>0</v>
      </c>
      <c r="O8" s="44">
        <f>SUM(O5:O7)</f>
        <v>1</v>
      </c>
      <c r="P8" s="44">
        <f>SUM(P5:P7)</f>
        <v>0</v>
      </c>
      <c r="Q8" s="44">
        <f>SUM(Q5:Q7)</f>
        <v>0</v>
      </c>
      <c r="R8" s="45">
        <f>SUM(R5:R7)</f>
        <v>1</v>
      </c>
      <c r="S8" s="31">
        <f>SUM(N8:R8)</f>
        <v>2</v>
      </c>
      <c r="T8">
        <v>5</v>
      </c>
      <c r="U8">
        <v>6</v>
      </c>
      <c r="V8" s="7" t="s">
        <v>5</v>
      </c>
      <c r="X8" s="13">
        <f>SUM(X5:X7)</f>
        <v>1</v>
      </c>
      <c r="Y8" s="14">
        <f>SUM(Y5:Y7)</f>
        <v>0</v>
      </c>
      <c r="Z8" s="14">
        <f>SUM(Z5:Z7)</f>
        <v>0</v>
      </c>
      <c r="AA8" s="14">
        <f>SUM(AA5:AA7)</f>
        <v>1</v>
      </c>
      <c r="AB8" s="15">
        <f>SUM(AB5:AB7)</f>
        <v>3</v>
      </c>
      <c r="AC8" s="16">
        <f>SUM(X8:AB8)</f>
        <v>5</v>
      </c>
      <c r="AD8" s="16">
        <v>6</v>
      </c>
      <c r="AE8" t="s">
        <v>5</v>
      </c>
      <c r="AG8" s="13">
        <f>SUM(AG5:AG7)</f>
        <v>1</v>
      </c>
      <c r="AH8" s="14">
        <f>SUM(AH5:AH7)</f>
        <v>1</v>
      </c>
      <c r="AI8" s="14">
        <f>SUM(AI5:AI7)</f>
        <v>1</v>
      </c>
      <c r="AJ8" s="14">
        <f>SUM(AJ5:AJ7)</f>
        <v>1</v>
      </c>
      <c r="AK8" s="15">
        <f>SUM(AK5:AK7)</f>
        <v>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1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2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2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3</v>
      </c>
    </row>
    <row r="16" spans="1:37" x14ac:dyDescent="0.25">
      <c r="A16" s="30" t="s">
        <v>5</v>
      </c>
      <c r="B16" s="30"/>
      <c r="C16" s="43">
        <f>SUM(C13:C15)</f>
        <v>3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3</v>
      </c>
      <c r="I16" s="31">
        <f>SUM(S16)</f>
        <v>2</v>
      </c>
      <c r="J16">
        <f>SUM(T16)</f>
        <v>1</v>
      </c>
      <c r="K16" s="8">
        <f>SUM(U16)</f>
        <v>3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2</v>
      </c>
      <c r="S16" s="31">
        <f>SUM(N16:R16)</f>
        <v>2</v>
      </c>
      <c r="T16">
        <v>1</v>
      </c>
      <c r="U16">
        <v>3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1</v>
      </c>
      <c r="AC16" s="16">
        <f>SUM(X16:AB16)</f>
        <v>1</v>
      </c>
      <c r="AD16" s="16">
        <v>3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3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4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3</v>
      </c>
      <c r="H19" s="166">
        <f t="shared" si="0"/>
        <v>7</v>
      </c>
      <c r="I19" s="167">
        <f>SUM(S19)</f>
        <v>4</v>
      </c>
      <c r="J19">
        <f>SUM(T19)</f>
        <v>6</v>
      </c>
      <c r="K19" s="8">
        <f>SUM(U19)</f>
        <v>9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1</v>
      </c>
      <c r="P19" s="112">
        <f t="shared" si="1"/>
        <v>0</v>
      </c>
      <c r="Q19" s="46">
        <f t="shared" si="1"/>
        <v>0</v>
      </c>
      <c r="R19" s="46">
        <f t="shared" si="1"/>
        <v>3</v>
      </c>
      <c r="S19" s="31">
        <f t="shared" si="1"/>
        <v>4</v>
      </c>
      <c r="T19">
        <v>6</v>
      </c>
      <c r="U19">
        <v>9</v>
      </c>
      <c r="X19" s="113">
        <f t="shared" ref="X19:AB19" si="2">SUM(X16)+X8</f>
        <v>1</v>
      </c>
      <c r="Y19" s="114">
        <f t="shared" si="2"/>
        <v>0</v>
      </c>
      <c r="Z19" s="115">
        <f t="shared" si="2"/>
        <v>0</v>
      </c>
      <c r="AA19" s="16">
        <f t="shared" si="2"/>
        <v>1</v>
      </c>
      <c r="AB19" s="16">
        <f t="shared" si="2"/>
        <v>4</v>
      </c>
      <c r="AC19" s="16">
        <f>SUM(AC16)+AC8</f>
        <v>6</v>
      </c>
      <c r="AD19" s="16">
        <f>SUM(AD16)+AD8</f>
        <v>9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1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3</v>
      </c>
      <c r="O23" s="50">
        <v>9</v>
      </c>
      <c r="P23" s="50">
        <v>10</v>
      </c>
      <c r="Q23" s="50">
        <f>SUM(N23:P23)</f>
        <v>22</v>
      </c>
      <c r="R23" s="30"/>
      <c r="S23" s="107"/>
      <c r="V23" s="7" t="s">
        <v>457</v>
      </c>
      <c r="X23" s="26">
        <v>5</v>
      </c>
      <c r="Y23" s="26">
        <v>7</v>
      </c>
      <c r="Z23" s="26">
        <v>6</v>
      </c>
      <c r="AA23" s="26">
        <f>SUM(X23:Z23)</f>
        <v>18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2</v>
      </c>
      <c r="D25" s="162">
        <v>6</v>
      </c>
      <c r="E25" s="162">
        <v>7</v>
      </c>
      <c r="F25" s="162">
        <f>SUM(C25:E25)</f>
        <v>15</v>
      </c>
      <c r="G25" s="30"/>
      <c r="H25" s="162">
        <f>SUM(F25)</f>
        <v>15</v>
      </c>
      <c r="I25" s="50">
        <f>SUM(Q23)</f>
        <v>22</v>
      </c>
      <c r="J25" s="26">
        <f>SUM(AA23)</f>
        <v>18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0" sqref="G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399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399</v>
      </c>
      <c r="O1" s="30"/>
      <c r="P1" s="30"/>
      <c r="Q1" s="30"/>
      <c r="R1" s="30"/>
      <c r="S1" s="31"/>
      <c r="V1" s="117" t="s">
        <v>347</v>
      </c>
      <c r="W1" s="109"/>
      <c r="X1" s="137" t="s">
        <v>399</v>
      </c>
      <c r="Y1" s="118"/>
      <c r="AE1" s="16" t="s">
        <v>6</v>
      </c>
      <c r="AF1" s="16"/>
      <c r="AG1" t="s">
        <v>399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1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2</v>
      </c>
      <c r="D6" s="161">
        <v>0</v>
      </c>
      <c r="E6" s="161">
        <v>1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1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2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3</v>
      </c>
      <c r="D8" s="44">
        <f>SUM(D5:D7)</f>
        <v>1</v>
      </c>
      <c r="E8" s="44">
        <f>SUM(E5:E7)</f>
        <v>1</v>
      </c>
      <c r="F8" s="44">
        <f>SUM(F5:F7)</f>
        <v>0</v>
      </c>
      <c r="G8" s="45">
        <f>SUM(G5:G7)</f>
        <v>1</v>
      </c>
      <c r="H8" s="160">
        <f>SUM(C8:G8)</f>
        <v>6</v>
      </c>
      <c r="I8" s="31">
        <f>SUM(S8)</f>
        <v>2</v>
      </c>
      <c r="J8">
        <f>SUM(T8)</f>
        <v>3</v>
      </c>
      <c r="K8" s="8">
        <f>SUM(U8)</f>
        <v>0</v>
      </c>
      <c r="L8" s="30" t="s">
        <v>5</v>
      </c>
      <c r="M8" s="30"/>
      <c r="N8" s="43">
        <f>SUM(N5:N7)</f>
        <v>1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1</v>
      </c>
      <c r="S8" s="31">
        <f>SUM(N8:R8)</f>
        <v>2</v>
      </c>
      <c r="T8">
        <v>3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3</v>
      </c>
      <c r="AC8" s="16">
        <f>SUM(X8:AB8)</f>
        <v>3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1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1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3</v>
      </c>
      <c r="D14" s="161">
        <v>1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2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2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2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4</v>
      </c>
      <c r="D16" s="44">
        <f>SUM(D13:D15)</f>
        <v>1</v>
      </c>
      <c r="E16" s="44">
        <f>SUM(E13:E15)</f>
        <v>0</v>
      </c>
      <c r="F16" s="44">
        <f>SUM(F13:F15)</f>
        <v>0</v>
      </c>
      <c r="G16" s="45">
        <f>SUM(G13:G15)</f>
        <v>2</v>
      </c>
      <c r="H16" s="160">
        <f>SUM(C16:G16)</f>
        <v>7</v>
      </c>
      <c r="I16" s="31">
        <f>SUM(S16)</f>
        <v>3</v>
      </c>
      <c r="J16">
        <f>SUM(T16)</f>
        <v>5</v>
      </c>
      <c r="K16" s="8">
        <f>SUM(U16)</f>
        <v>0</v>
      </c>
      <c r="L16" s="30" t="s">
        <v>5</v>
      </c>
      <c r="M16" s="30"/>
      <c r="N16" s="43">
        <f>SUM(N13:N15)</f>
        <v>1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2</v>
      </c>
      <c r="S16" s="31">
        <f>SUM(N16:R16)</f>
        <v>3</v>
      </c>
      <c r="T16">
        <v>5</v>
      </c>
      <c r="U16">
        <v>0</v>
      </c>
      <c r="V16" s="7" t="s">
        <v>5</v>
      </c>
      <c r="X16" s="13">
        <f>SUM(X13:X15)</f>
        <v>1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4</v>
      </c>
      <c r="AC16" s="16">
        <f>SUM(X16:AB16)</f>
        <v>5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7</v>
      </c>
      <c r="D19" s="186">
        <f t="shared" si="0"/>
        <v>2</v>
      </c>
      <c r="E19" s="178">
        <f t="shared" si="0"/>
        <v>1</v>
      </c>
      <c r="F19" s="169">
        <f t="shared" si="0"/>
        <v>0</v>
      </c>
      <c r="G19" s="169">
        <f t="shared" si="0"/>
        <v>3</v>
      </c>
      <c r="H19" s="166">
        <f t="shared" si="0"/>
        <v>13</v>
      </c>
      <c r="I19" s="167">
        <f>SUM(S19)</f>
        <v>5</v>
      </c>
      <c r="J19">
        <f>SUM(T19)</f>
        <v>8</v>
      </c>
      <c r="K19" s="8">
        <f>SUM(U19)</f>
        <v>0</v>
      </c>
      <c r="L19" s="46" t="s">
        <v>5</v>
      </c>
      <c r="M19" s="46"/>
      <c r="N19" s="110">
        <f t="shared" ref="N19:S19" si="1">SUM(N16)+N8</f>
        <v>2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3</v>
      </c>
      <c r="S19" s="31">
        <f t="shared" si="1"/>
        <v>5</v>
      </c>
      <c r="T19">
        <v>8</v>
      </c>
      <c r="U19">
        <v>0</v>
      </c>
      <c r="X19" s="113">
        <f t="shared" ref="X19:AB19" si="2">SUM(X16)+X8</f>
        <v>1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7</v>
      </c>
      <c r="AC19" s="16">
        <f>SUM(AC16)+AC8</f>
        <v>8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2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AD20" t="s">
        <v>393</v>
      </c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2</v>
      </c>
      <c r="P23" s="50">
        <v>4</v>
      </c>
      <c r="Q23" s="50">
        <f>SUM(N23:P23)</f>
        <v>6</v>
      </c>
      <c r="R23" s="30"/>
      <c r="S23" s="107"/>
      <c r="V23" s="7" t="s">
        <v>457</v>
      </c>
      <c r="X23" s="26">
        <v>1</v>
      </c>
      <c r="Y23" s="26">
        <v>2</v>
      </c>
      <c r="Z23" s="26">
        <v>5</v>
      </c>
      <c r="AA23" s="26">
        <f>SUM(X23:Z23)</f>
        <v>8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1</v>
      </c>
      <c r="E25" s="162">
        <v>2</v>
      </c>
      <c r="F25" s="162">
        <f>SUM(C25:E25)</f>
        <v>3</v>
      </c>
      <c r="G25" s="30"/>
      <c r="H25" s="162">
        <f>SUM(F25)</f>
        <v>3</v>
      </c>
      <c r="I25" s="50">
        <f>SUM(Q23)</f>
        <v>6</v>
      </c>
      <c r="J25" s="26">
        <f>SUM(AA23)</f>
        <v>8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workbookViewId="0">
      <selection activeCell="G21" sqref="G21"/>
    </sheetView>
  </sheetViews>
  <sheetFormatPr defaultRowHeight="15" x14ac:dyDescent="0.25"/>
  <cols>
    <col min="8" max="8" width="9.140625" style="163"/>
    <col min="11" max="11" width="9.140625" style="8"/>
  </cols>
  <sheetData>
    <row r="1" spans="1:11" x14ac:dyDescent="0.25">
      <c r="A1" s="159" t="s">
        <v>634</v>
      </c>
      <c r="B1" s="159"/>
      <c r="C1" s="46" t="s">
        <v>647</v>
      </c>
      <c r="D1" s="30"/>
      <c r="E1" s="30"/>
      <c r="F1" s="30"/>
      <c r="G1" s="30"/>
      <c r="H1" s="160"/>
      <c r="I1" s="31"/>
    </row>
    <row r="2" spans="1:11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</row>
    <row r="3" spans="1:11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</row>
    <row r="4" spans="1:11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</row>
    <row r="5" spans="1:11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</row>
    <row r="6" spans="1:11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</row>
    <row r="7" spans="1:11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</row>
    <row r="8" spans="1:11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0</v>
      </c>
    </row>
    <row r="9" spans="1:11" x14ac:dyDescent="0.25">
      <c r="A9" s="30"/>
      <c r="B9" s="30"/>
      <c r="C9" s="30"/>
      <c r="D9" s="30"/>
      <c r="E9" s="30"/>
      <c r="F9" s="30"/>
      <c r="G9" s="30"/>
      <c r="H9" s="160"/>
      <c r="I9" s="31"/>
    </row>
    <row r="10" spans="1:11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</row>
    <row r="11" spans="1:11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</row>
    <row r="12" spans="1:11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</row>
    <row r="13" spans="1:11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</row>
    <row r="14" spans="1:11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</row>
    <row r="15" spans="1:11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</row>
    <row r="16" spans="1:11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0</v>
      </c>
      <c r="J16">
        <f>SUM(T16)</f>
        <v>0</v>
      </c>
      <c r="K16" s="8">
        <f>SUM(U16)</f>
        <v>0</v>
      </c>
    </row>
    <row r="17" spans="1:11" x14ac:dyDescent="0.25">
      <c r="A17" s="30"/>
      <c r="B17" s="30"/>
      <c r="C17" s="30"/>
      <c r="D17" s="30"/>
      <c r="E17" s="30"/>
      <c r="F17" s="30"/>
      <c r="G17" s="30"/>
      <c r="H17" s="160"/>
      <c r="I17" s="31"/>
    </row>
    <row r="18" spans="1:11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</row>
    <row r="19" spans="1:11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0</v>
      </c>
      <c r="I19" s="167">
        <f>SUM(S19)</f>
        <v>0</v>
      </c>
      <c r="J19">
        <f>SUM(T19)</f>
        <v>0</v>
      </c>
      <c r="K19" s="8">
        <f>SUM(U19)</f>
        <v>0</v>
      </c>
    </row>
    <row r="20" spans="1:11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</row>
    <row r="21" spans="1:11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</row>
    <row r="22" spans="1:11" x14ac:dyDescent="0.25">
      <c r="A22" s="30"/>
      <c r="B22" s="30"/>
      <c r="C22" s="30"/>
      <c r="D22" s="30"/>
      <c r="E22" s="30"/>
      <c r="F22" s="30"/>
      <c r="G22" s="30"/>
      <c r="H22" s="107"/>
      <c r="I22" s="107"/>
    </row>
    <row r="23" spans="1:11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</row>
    <row r="24" spans="1:11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</row>
    <row r="25" spans="1:11" x14ac:dyDescent="0.25">
      <c r="A25" s="30" t="s">
        <v>457</v>
      </c>
      <c r="B25" s="30"/>
      <c r="C25" s="162">
        <v>1</v>
      </c>
      <c r="D25" s="162">
        <v>0</v>
      </c>
      <c r="E25" s="162">
        <v>0</v>
      </c>
      <c r="F25" s="162">
        <f>SUM(C25:E25)</f>
        <v>1</v>
      </c>
      <c r="G25" s="30"/>
      <c r="H25" s="162">
        <f>SUM(F25)</f>
        <v>1</v>
      </c>
      <c r="I25" s="50">
        <f>SUM(Q23)</f>
        <v>0</v>
      </c>
      <c r="J25" s="26">
        <f>SUM(AA23)</f>
        <v>0</v>
      </c>
    </row>
    <row r="26" spans="1:11" x14ac:dyDescent="0.25">
      <c r="H26" s="118"/>
      <c r="I26" s="118"/>
    </row>
    <row r="27" spans="1:11" x14ac:dyDescent="0.25">
      <c r="H27" s="118"/>
    </row>
  </sheetData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2" sqref="G22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157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157</v>
      </c>
      <c r="O1" s="30"/>
      <c r="P1" s="30"/>
      <c r="Q1" s="30"/>
      <c r="R1" s="30"/>
      <c r="S1" s="31"/>
      <c r="V1" s="117" t="s">
        <v>347</v>
      </c>
      <c r="W1" s="109"/>
      <c r="X1" s="137" t="s">
        <v>157</v>
      </c>
      <c r="Y1" s="118"/>
      <c r="AE1" s="16" t="s">
        <v>6</v>
      </c>
      <c r="AF1" s="16"/>
      <c r="AG1" t="s">
        <v>157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1</v>
      </c>
      <c r="H5" s="160"/>
      <c r="I5" s="31"/>
      <c r="L5" s="32" t="s">
        <v>2</v>
      </c>
      <c r="M5" s="34">
        <v>1</v>
      </c>
      <c r="N5" s="38">
        <v>0</v>
      </c>
      <c r="O5" s="38">
        <v>1</v>
      </c>
      <c r="P5" s="38">
        <v>0</v>
      </c>
      <c r="Q5" s="38">
        <v>0</v>
      </c>
      <c r="R5" s="38">
        <v>1</v>
      </c>
      <c r="S5" s="31"/>
      <c r="V5" s="1" t="s">
        <v>2</v>
      </c>
      <c r="W5" s="3">
        <v>1</v>
      </c>
      <c r="X5" s="12">
        <v>1</v>
      </c>
      <c r="Y5" s="12">
        <v>0</v>
      </c>
      <c r="Z5" s="12">
        <v>0</v>
      </c>
      <c r="AA5" s="12">
        <v>0</v>
      </c>
      <c r="AB5" s="12">
        <v>1</v>
      </c>
      <c r="AC5" s="16"/>
      <c r="AD5" s="16"/>
      <c r="AE5" s="1" t="s">
        <v>2</v>
      </c>
      <c r="AF5" s="3">
        <v>1</v>
      </c>
      <c r="AG5" s="12">
        <v>1</v>
      </c>
      <c r="AH5" s="12">
        <v>0</v>
      </c>
      <c r="AI5" s="12">
        <v>0</v>
      </c>
      <c r="AJ5" s="12">
        <v>0</v>
      </c>
      <c r="AK5" s="12">
        <v>1</v>
      </c>
    </row>
    <row r="6" spans="1:37" x14ac:dyDescent="0.25">
      <c r="A6" s="39"/>
      <c r="B6" s="40">
        <v>2</v>
      </c>
      <c r="C6" s="161">
        <v>0</v>
      </c>
      <c r="D6" s="161">
        <v>1</v>
      </c>
      <c r="E6" s="161">
        <v>0</v>
      </c>
      <c r="F6" s="161">
        <v>0</v>
      </c>
      <c r="G6" s="161">
        <v>2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2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2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2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1</v>
      </c>
      <c r="AK7" s="12">
        <v>2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1</v>
      </c>
      <c r="E8" s="44">
        <f>SUM(E5:E7)</f>
        <v>0</v>
      </c>
      <c r="F8" s="44">
        <f>SUM(F5:F7)</f>
        <v>0</v>
      </c>
      <c r="G8" s="45">
        <f>SUM(G5:G7)</f>
        <v>5</v>
      </c>
      <c r="H8" s="160">
        <f>SUM(C8:G8)</f>
        <v>6</v>
      </c>
      <c r="I8" s="31">
        <f>SUM(S8)</f>
        <v>5</v>
      </c>
      <c r="J8">
        <f>SUM(T8)</f>
        <v>5</v>
      </c>
      <c r="K8" s="8">
        <f>SUM(U8)</f>
        <v>5</v>
      </c>
      <c r="L8" s="30" t="s">
        <v>5</v>
      </c>
      <c r="M8" s="30"/>
      <c r="N8" s="43">
        <f>SUM(N5:N7)</f>
        <v>0</v>
      </c>
      <c r="O8" s="44">
        <f>SUM(O5:O7)</f>
        <v>1</v>
      </c>
      <c r="P8" s="44">
        <f>SUM(P5:P7)</f>
        <v>0</v>
      </c>
      <c r="Q8" s="44">
        <f>SUM(Q5:Q7)</f>
        <v>0</v>
      </c>
      <c r="R8" s="45">
        <f>SUM(R5:R7)</f>
        <v>4</v>
      </c>
      <c r="S8" s="31">
        <f>SUM(N8:R8)</f>
        <v>5</v>
      </c>
      <c r="T8">
        <v>5</v>
      </c>
      <c r="U8">
        <v>5</v>
      </c>
      <c r="V8" s="7" t="s">
        <v>5</v>
      </c>
      <c r="X8" s="13">
        <f>SUM(X5:X7)</f>
        <v>1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4</v>
      </c>
      <c r="AC8" s="16">
        <f>SUM(X8:AB8)</f>
        <v>5</v>
      </c>
      <c r="AD8" s="16">
        <v>5</v>
      </c>
      <c r="AE8" t="s">
        <v>5</v>
      </c>
      <c r="AG8" s="13">
        <f>SUM(AG5:AG7)</f>
        <v>1</v>
      </c>
      <c r="AH8" s="14">
        <f>SUM(AH5:AH7)</f>
        <v>0</v>
      </c>
      <c r="AI8" s="14">
        <f>SUM(AI5:AI7)</f>
        <v>0</v>
      </c>
      <c r="AJ8" s="14">
        <f>SUM(AJ5:AJ7)</f>
        <v>1</v>
      </c>
      <c r="AK8" s="15">
        <f>SUM(AK5:AK7)</f>
        <v>3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1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1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1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1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1</v>
      </c>
      <c r="F15" s="161">
        <v>0</v>
      </c>
      <c r="G15" s="161">
        <v>3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0</v>
      </c>
      <c r="Q15" s="38">
        <v>0</v>
      </c>
      <c r="R15" s="38">
        <v>3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0</v>
      </c>
      <c r="AB15" s="12">
        <v>3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2</v>
      </c>
      <c r="F16" s="44">
        <f>SUM(F13:F15)</f>
        <v>0</v>
      </c>
      <c r="G16" s="45">
        <f>SUM(G13:G15)</f>
        <v>3</v>
      </c>
      <c r="H16" s="160">
        <f>SUM(C16:G16)</f>
        <v>5</v>
      </c>
      <c r="I16" s="31">
        <f>SUM(S16)</f>
        <v>5</v>
      </c>
      <c r="J16">
        <f>SUM(T16)</f>
        <v>5</v>
      </c>
      <c r="K16" s="8">
        <f>SUM(U16)</f>
        <v>2</v>
      </c>
      <c r="L16" s="30" t="s">
        <v>5</v>
      </c>
      <c r="M16" s="30"/>
      <c r="N16" s="43">
        <f>SUM(N13:N15)</f>
        <v>0</v>
      </c>
      <c r="O16" s="44">
        <f>SUM(O13:O15)</f>
        <v>2</v>
      </c>
      <c r="P16" s="44">
        <f>SUM(P13:P15)</f>
        <v>0</v>
      </c>
      <c r="Q16" s="44">
        <f>SUM(Q13:Q15)</f>
        <v>0</v>
      </c>
      <c r="R16" s="45">
        <f>SUM(R13:R15)</f>
        <v>3</v>
      </c>
      <c r="S16" s="31">
        <f>SUM(N16:R16)</f>
        <v>5</v>
      </c>
      <c r="T16">
        <v>5</v>
      </c>
      <c r="U16">
        <v>2</v>
      </c>
      <c r="V16" s="7" t="s">
        <v>5</v>
      </c>
      <c r="X16" s="13">
        <f>SUM(X13:X15)</f>
        <v>0</v>
      </c>
      <c r="Y16" s="14">
        <f>SUM(Y13:Y15)</f>
        <v>2</v>
      </c>
      <c r="Z16" s="14">
        <f>SUM(Z13:Z15)</f>
        <v>0</v>
      </c>
      <c r="AA16" s="14">
        <f>SUM(AA13:AA15)</f>
        <v>0</v>
      </c>
      <c r="AB16" s="15">
        <f>SUM(AB13:AB15)</f>
        <v>3</v>
      </c>
      <c r="AC16" s="16">
        <f>SUM(X16:AB16)</f>
        <v>5</v>
      </c>
      <c r="AD16" s="16">
        <v>2</v>
      </c>
      <c r="AE16" t="s">
        <v>5</v>
      </c>
      <c r="AG16" s="13">
        <f>SUM(AG13:AG15)</f>
        <v>1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1</v>
      </c>
      <c r="E19" s="178">
        <f t="shared" si="0"/>
        <v>2</v>
      </c>
      <c r="F19" s="169">
        <f t="shared" si="0"/>
        <v>0</v>
      </c>
      <c r="G19" s="169">
        <f t="shared" si="0"/>
        <v>8</v>
      </c>
      <c r="H19" s="166">
        <f t="shared" si="0"/>
        <v>11</v>
      </c>
      <c r="I19" s="167">
        <f>SUM(S19)</f>
        <v>10</v>
      </c>
      <c r="J19">
        <f>SUM(T19)</f>
        <v>10</v>
      </c>
      <c r="K19" s="8">
        <f>SUM(U19)</f>
        <v>7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3</v>
      </c>
      <c r="P19" s="112">
        <f t="shared" si="1"/>
        <v>0</v>
      </c>
      <c r="Q19" s="46">
        <f t="shared" si="1"/>
        <v>0</v>
      </c>
      <c r="R19" s="46">
        <f t="shared" si="1"/>
        <v>7</v>
      </c>
      <c r="S19" s="31">
        <f t="shared" si="1"/>
        <v>10</v>
      </c>
      <c r="T19">
        <v>10</v>
      </c>
      <c r="U19">
        <v>7</v>
      </c>
      <c r="X19" s="113">
        <f t="shared" ref="X19:AB19" si="2">SUM(X16)+X8</f>
        <v>1</v>
      </c>
      <c r="Y19" s="114">
        <f t="shared" si="2"/>
        <v>2</v>
      </c>
      <c r="Z19" s="115">
        <f t="shared" si="2"/>
        <v>0</v>
      </c>
      <c r="AA19" s="16">
        <f t="shared" si="2"/>
        <v>0</v>
      </c>
      <c r="AB19" s="16">
        <f t="shared" si="2"/>
        <v>7</v>
      </c>
      <c r="AC19" s="16">
        <f>SUM(AC16)+AC8</f>
        <v>10</v>
      </c>
      <c r="AD19" s="16">
        <f>SUM(AD16)+AD8</f>
        <v>7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3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2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1</v>
      </c>
      <c r="P23" s="50">
        <v>0</v>
      </c>
      <c r="Q23" s="50">
        <f>SUM(N23:P23)</f>
        <v>2</v>
      </c>
      <c r="R23" s="30"/>
      <c r="S23" s="107"/>
      <c r="V23" s="7" t="s">
        <v>457</v>
      </c>
      <c r="X23" s="26">
        <v>19</v>
      </c>
      <c r="Y23" s="26">
        <v>6</v>
      </c>
      <c r="Z23" s="26">
        <v>2</v>
      </c>
      <c r="AA23" s="26">
        <f>SUM(X23:Z23)</f>
        <v>27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1</v>
      </c>
      <c r="E25" s="162">
        <v>0</v>
      </c>
      <c r="F25" s="162">
        <f>SUM(C25:E25)</f>
        <v>2</v>
      </c>
      <c r="G25" s="30"/>
      <c r="H25" s="162">
        <f>SUM(F25)</f>
        <v>2</v>
      </c>
      <c r="I25" s="50">
        <f>SUM(Q23)</f>
        <v>2</v>
      </c>
      <c r="J25" s="26">
        <f>SUM(AA23)</f>
        <v>27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J22" sqref="J22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160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160</v>
      </c>
      <c r="O1" s="30"/>
      <c r="P1" s="30"/>
      <c r="Q1" s="30"/>
      <c r="R1" s="30"/>
      <c r="S1" s="31"/>
      <c r="V1" s="117" t="s">
        <v>347</v>
      </c>
      <c r="W1" s="109"/>
      <c r="X1" s="137" t="s">
        <v>160</v>
      </c>
      <c r="Y1" s="118"/>
      <c r="AE1" s="16" t="s">
        <v>6</v>
      </c>
      <c r="AF1" s="16"/>
      <c r="AG1" t="s">
        <v>160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1</v>
      </c>
      <c r="E5" s="161">
        <v>1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2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1</v>
      </c>
      <c r="Y5" s="12">
        <v>1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2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0</v>
      </c>
      <c r="Y6" s="12">
        <v>0</v>
      </c>
      <c r="Z6" s="12">
        <v>1</v>
      </c>
      <c r="AA6" s="12">
        <v>0</v>
      </c>
      <c r="AB6" s="12">
        <v>2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1</v>
      </c>
      <c r="AJ6" s="12">
        <v>0</v>
      </c>
      <c r="AK6" s="12">
        <v>3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2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2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1</v>
      </c>
      <c r="E8" s="44">
        <f>SUM(E5:E7)</f>
        <v>1</v>
      </c>
      <c r="F8" s="44">
        <f>SUM(F5:F7)</f>
        <v>0</v>
      </c>
      <c r="G8" s="45">
        <f>SUM(G5:G7)</f>
        <v>2</v>
      </c>
      <c r="H8" s="160">
        <f>SUM(C8:G8)</f>
        <v>5</v>
      </c>
      <c r="I8" s="31">
        <f>SUM(S8)</f>
        <v>5</v>
      </c>
      <c r="J8">
        <f>SUM(T8)</f>
        <v>6</v>
      </c>
      <c r="K8" s="8">
        <f>SUM(U8)</f>
        <v>6</v>
      </c>
      <c r="L8" s="30" t="s">
        <v>5</v>
      </c>
      <c r="M8" s="30"/>
      <c r="N8" s="43">
        <f>SUM(N5:N7)</f>
        <v>0</v>
      </c>
      <c r="O8" s="44">
        <f>SUM(O5:O7)</f>
        <v>2</v>
      </c>
      <c r="P8" s="44">
        <f>SUM(P5:P7)</f>
        <v>0</v>
      </c>
      <c r="Q8" s="44">
        <f>SUM(Q5:Q7)</f>
        <v>0</v>
      </c>
      <c r="R8" s="45">
        <f>SUM(R5:R7)</f>
        <v>3</v>
      </c>
      <c r="S8" s="31">
        <f>SUM(N8:R8)</f>
        <v>5</v>
      </c>
      <c r="T8">
        <v>6</v>
      </c>
      <c r="U8">
        <v>6</v>
      </c>
      <c r="V8" s="7" t="s">
        <v>5</v>
      </c>
      <c r="X8" s="13">
        <f>SUM(X5:X7)</f>
        <v>1</v>
      </c>
      <c r="Y8" s="14">
        <f>SUM(Y5:Y7)</f>
        <v>1</v>
      </c>
      <c r="Z8" s="14">
        <f>SUM(Z5:Z7)</f>
        <v>1</v>
      </c>
      <c r="AA8" s="14">
        <f>SUM(AA5:AA7)</f>
        <v>0</v>
      </c>
      <c r="AB8" s="15">
        <f>SUM(AB5:AB7)</f>
        <v>3</v>
      </c>
      <c r="AC8" s="16">
        <f>SUM(X8:AB8)</f>
        <v>6</v>
      </c>
      <c r="AD8" s="16">
        <v>6</v>
      </c>
      <c r="AE8" t="s">
        <v>5</v>
      </c>
      <c r="AG8" s="13">
        <f>SUM(AG5:AG7)</f>
        <v>2</v>
      </c>
      <c r="AH8" s="14">
        <f>SUM(AH5:AH7)</f>
        <v>0</v>
      </c>
      <c r="AI8" s="14">
        <f>SUM(AI5:AI7)</f>
        <v>1</v>
      </c>
      <c r="AJ8" s="14">
        <f>SUM(AJ5:AJ7)</f>
        <v>0</v>
      </c>
      <c r="AK8" s="15">
        <f>SUM(AK5:AK7)</f>
        <v>3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1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1</v>
      </c>
      <c r="O13" s="38">
        <v>1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2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1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1</v>
      </c>
      <c r="D14" s="161">
        <v>0</v>
      </c>
      <c r="E14" s="161">
        <v>2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2</v>
      </c>
      <c r="Q14" s="38">
        <v>0</v>
      </c>
      <c r="R14" s="38">
        <v>1</v>
      </c>
      <c r="S14" s="31"/>
      <c r="W14" s="8">
        <v>2</v>
      </c>
      <c r="X14" s="12">
        <v>0</v>
      </c>
      <c r="Y14" s="12">
        <v>2</v>
      </c>
      <c r="Z14" s="12">
        <v>0</v>
      </c>
      <c r="AA14" s="12">
        <v>0</v>
      </c>
      <c r="AB14" s="12">
        <v>3</v>
      </c>
      <c r="AC14" s="16"/>
      <c r="AD14" s="16"/>
      <c r="AE14" s="7"/>
      <c r="AF14" s="8">
        <v>2</v>
      </c>
      <c r="AG14" s="12">
        <v>0</v>
      </c>
      <c r="AH14" s="12">
        <v>2</v>
      </c>
      <c r="AI14" s="12">
        <v>0</v>
      </c>
      <c r="AJ14" s="12">
        <v>0</v>
      </c>
      <c r="AK14" s="12">
        <v>3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2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1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1</v>
      </c>
      <c r="AH15" s="12">
        <v>2</v>
      </c>
      <c r="AI15" s="12">
        <v>0</v>
      </c>
      <c r="AJ15" s="12">
        <v>0</v>
      </c>
      <c r="AK15" s="12">
        <v>3</v>
      </c>
    </row>
    <row r="16" spans="1:37" x14ac:dyDescent="0.25">
      <c r="A16" s="30" t="s">
        <v>5</v>
      </c>
      <c r="B16" s="30"/>
      <c r="C16" s="43">
        <f>SUM(C13:C15)</f>
        <v>2</v>
      </c>
      <c r="D16" s="44">
        <f>SUM(D13:D15)</f>
        <v>1</v>
      </c>
      <c r="E16" s="44">
        <f>SUM(E13:E15)</f>
        <v>2</v>
      </c>
      <c r="F16" s="44">
        <f>SUM(F13:F15)</f>
        <v>0</v>
      </c>
      <c r="G16" s="45">
        <f>SUM(G13:G15)</f>
        <v>2</v>
      </c>
      <c r="H16" s="160">
        <f>SUM(C16:G16)</f>
        <v>7</v>
      </c>
      <c r="I16" s="31">
        <f>SUM(S16)</f>
        <v>7</v>
      </c>
      <c r="J16">
        <f>SUM(T16)</f>
        <v>9</v>
      </c>
      <c r="K16" s="8">
        <f>SUM(U16)</f>
        <v>12</v>
      </c>
      <c r="L16" s="30" t="s">
        <v>5</v>
      </c>
      <c r="M16" s="30"/>
      <c r="N16" s="43">
        <f>SUM(N13:N15)</f>
        <v>1</v>
      </c>
      <c r="O16" s="44">
        <f>SUM(O13:O15)</f>
        <v>1</v>
      </c>
      <c r="P16" s="44">
        <f>SUM(P13:P15)</f>
        <v>3</v>
      </c>
      <c r="Q16" s="44">
        <f>SUM(Q13:Q15)</f>
        <v>0</v>
      </c>
      <c r="R16" s="45">
        <f>SUM(R13:R15)</f>
        <v>2</v>
      </c>
      <c r="S16" s="31">
        <f>SUM(N16:R16)</f>
        <v>7</v>
      </c>
      <c r="T16">
        <v>9</v>
      </c>
      <c r="U16">
        <v>12</v>
      </c>
      <c r="V16" s="7" t="s">
        <v>5</v>
      </c>
      <c r="X16" s="13">
        <f>SUM(X13:X15)</f>
        <v>2</v>
      </c>
      <c r="Y16" s="14">
        <f>SUM(Y13:Y15)</f>
        <v>3</v>
      </c>
      <c r="Z16" s="14">
        <f>SUM(Z13:Z15)</f>
        <v>0</v>
      </c>
      <c r="AA16" s="14">
        <f>SUM(AA13:AA15)</f>
        <v>0</v>
      </c>
      <c r="AB16" s="15">
        <f>SUM(AB13:AB15)</f>
        <v>4</v>
      </c>
      <c r="AC16" s="16">
        <f>SUM(X16:AB16)</f>
        <v>9</v>
      </c>
      <c r="AD16" s="16">
        <v>12</v>
      </c>
      <c r="AE16" t="s">
        <v>5</v>
      </c>
      <c r="AG16" s="13">
        <f>SUM(AG13:AG15)</f>
        <v>2</v>
      </c>
      <c r="AH16" s="14">
        <f>SUM(AH13:AH15)</f>
        <v>4</v>
      </c>
      <c r="AI16" s="14">
        <f>SUM(AI13:AI15)</f>
        <v>0</v>
      </c>
      <c r="AJ16" s="14">
        <f>SUM(AJ13:AJ15)</f>
        <v>0</v>
      </c>
      <c r="AK16" s="15">
        <f>SUM(AK13:AK15)</f>
        <v>6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3</v>
      </c>
      <c r="D19" s="186">
        <f t="shared" si="0"/>
        <v>2</v>
      </c>
      <c r="E19" s="178">
        <f t="shared" si="0"/>
        <v>3</v>
      </c>
      <c r="F19" s="169">
        <f t="shared" si="0"/>
        <v>0</v>
      </c>
      <c r="G19" s="169">
        <f t="shared" si="0"/>
        <v>4</v>
      </c>
      <c r="H19" s="166">
        <f t="shared" si="0"/>
        <v>12</v>
      </c>
      <c r="I19" s="167">
        <f>SUM(S19)</f>
        <v>12</v>
      </c>
      <c r="J19">
        <f>SUM(T19)</f>
        <v>15</v>
      </c>
      <c r="K19" s="8">
        <f>SUM(U19)</f>
        <v>18</v>
      </c>
      <c r="L19" s="46" t="s">
        <v>5</v>
      </c>
      <c r="M19" s="46"/>
      <c r="N19" s="110">
        <f t="shared" ref="N19:S19" si="1">SUM(N16)+N8</f>
        <v>1</v>
      </c>
      <c r="O19" s="111">
        <f t="shared" si="1"/>
        <v>3</v>
      </c>
      <c r="P19" s="112">
        <f t="shared" si="1"/>
        <v>3</v>
      </c>
      <c r="Q19" s="46">
        <f t="shared" si="1"/>
        <v>0</v>
      </c>
      <c r="R19" s="46">
        <f t="shared" si="1"/>
        <v>5</v>
      </c>
      <c r="S19" s="31">
        <f t="shared" si="1"/>
        <v>12</v>
      </c>
      <c r="T19">
        <v>15</v>
      </c>
      <c r="U19">
        <v>18</v>
      </c>
      <c r="X19" s="113">
        <f t="shared" ref="X19:AB19" si="2">SUM(X16)+X8</f>
        <v>3</v>
      </c>
      <c r="Y19" s="114">
        <f t="shared" si="2"/>
        <v>4</v>
      </c>
      <c r="Z19" s="115">
        <f t="shared" si="2"/>
        <v>1</v>
      </c>
      <c r="AA19" s="16">
        <f t="shared" si="2"/>
        <v>0</v>
      </c>
      <c r="AB19" s="16">
        <f t="shared" si="2"/>
        <v>7</v>
      </c>
      <c r="AC19" s="16">
        <f>SUM(AC16)+AC8</f>
        <v>15</v>
      </c>
      <c r="AD19" s="16">
        <f>SUM(AD16)+AD8</f>
        <v>18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3</v>
      </c>
      <c r="E20" s="172">
        <f>SUM(P19)</f>
        <v>3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3</v>
      </c>
      <c r="D21" s="174">
        <f>SUM(Y19)</f>
        <v>4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2</v>
      </c>
      <c r="P23" s="50">
        <v>3</v>
      </c>
      <c r="Q23" s="50">
        <f>SUM(N23:P23)</f>
        <v>6</v>
      </c>
      <c r="R23" s="30"/>
      <c r="S23" s="107"/>
      <c r="V23" s="7" t="s">
        <v>457</v>
      </c>
      <c r="X23" s="26">
        <v>1</v>
      </c>
      <c r="Y23" s="26">
        <v>2</v>
      </c>
      <c r="Z23" s="26">
        <v>3</v>
      </c>
      <c r="AA23" s="26">
        <f>SUM(X23:Z23)</f>
        <v>6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1</v>
      </c>
      <c r="E25" s="162">
        <v>2</v>
      </c>
      <c r="F25" s="162">
        <f>SUM(C25:E25)</f>
        <v>3</v>
      </c>
      <c r="G25" s="30"/>
      <c r="H25" s="162">
        <f>SUM(F25)</f>
        <v>3</v>
      </c>
      <c r="I25" s="50">
        <f>SUM(Q23)</f>
        <v>6</v>
      </c>
      <c r="J25" s="26">
        <f>SUM(AA23)</f>
        <v>6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6" sqref="F26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170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170</v>
      </c>
      <c r="O1" s="30"/>
      <c r="P1" s="30"/>
      <c r="Q1" s="30"/>
      <c r="R1" s="30"/>
      <c r="S1" s="31"/>
      <c r="V1" s="117" t="s">
        <v>347</v>
      </c>
      <c r="W1" s="109"/>
      <c r="X1" s="137" t="s">
        <v>170</v>
      </c>
      <c r="Y1" s="118"/>
      <c r="AE1" s="16" t="s">
        <v>6</v>
      </c>
      <c r="AF1" s="16"/>
      <c r="AG1" t="s">
        <v>170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2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2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2</v>
      </c>
      <c r="K8" s="8">
        <f>SUM(U8)</f>
        <v>2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2</v>
      </c>
      <c r="U8">
        <v>2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2</v>
      </c>
      <c r="AC8" s="16">
        <f>SUM(X8:AB8)</f>
        <v>2</v>
      </c>
      <c r="AD8" s="16">
        <v>2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5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6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9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9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7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8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1</v>
      </c>
      <c r="AA15" s="12">
        <v>0</v>
      </c>
      <c r="AB15" s="12">
        <v>3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1</v>
      </c>
      <c r="AJ15" s="12">
        <v>0</v>
      </c>
      <c r="AK15" s="12">
        <v>6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14</v>
      </c>
      <c r="H16" s="160">
        <f>SUM(C16:G16)</f>
        <v>14</v>
      </c>
      <c r="I16" s="31">
        <f>SUM(S16)</f>
        <v>0</v>
      </c>
      <c r="J16">
        <f>SUM(T16)</f>
        <v>17</v>
      </c>
      <c r="K16" s="8">
        <f>SUM(U16)</f>
        <v>24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17</v>
      </c>
      <c r="U16">
        <v>24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1</v>
      </c>
      <c r="AA16" s="14">
        <f>SUM(AA13:AA15)</f>
        <v>0</v>
      </c>
      <c r="AB16" s="15">
        <f>SUM(AB13:AB15)</f>
        <v>16</v>
      </c>
      <c r="AC16" s="16">
        <f>SUM(X16:AB16)</f>
        <v>17</v>
      </c>
      <c r="AD16" s="16">
        <v>24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1</v>
      </c>
      <c r="AJ16" s="14">
        <f>SUM(AJ13:AJ15)</f>
        <v>0</v>
      </c>
      <c r="AK16" s="15">
        <f>SUM(AK13:AK15)</f>
        <v>23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14</v>
      </c>
      <c r="H19" s="166">
        <f t="shared" si="0"/>
        <v>14</v>
      </c>
      <c r="I19" s="167">
        <f>SUM(S19)</f>
        <v>0</v>
      </c>
      <c r="J19">
        <f>SUM(T19)</f>
        <v>19</v>
      </c>
      <c r="K19" s="8">
        <f>SUM(U19)</f>
        <v>26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0</v>
      </c>
      <c r="T19">
        <v>19</v>
      </c>
      <c r="U19">
        <v>26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1</v>
      </c>
      <c r="AA19" s="16">
        <f t="shared" si="2"/>
        <v>0</v>
      </c>
      <c r="AB19" s="16">
        <f t="shared" si="2"/>
        <v>18</v>
      </c>
      <c r="AC19" s="16">
        <f>SUM(AC16)+AC8</f>
        <v>19</v>
      </c>
      <c r="AD19" s="16">
        <f>SUM(AD16)+AD8</f>
        <v>26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0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H21" sqref="H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524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524</v>
      </c>
      <c r="O1" s="30"/>
      <c r="P1" s="30"/>
      <c r="Q1" s="30"/>
      <c r="R1" s="30"/>
      <c r="S1" s="31"/>
      <c r="V1" s="117" t="s">
        <v>347</v>
      </c>
      <c r="W1" s="109"/>
      <c r="X1" s="137" t="s">
        <v>171</v>
      </c>
      <c r="Y1" s="118"/>
      <c r="AE1" s="16" t="s">
        <v>6</v>
      </c>
      <c r="AF1" s="16"/>
      <c r="AG1" t="s">
        <v>171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2</v>
      </c>
      <c r="D5" s="161">
        <v>4</v>
      </c>
      <c r="E5" s="161">
        <v>2</v>
      </c>
      <c r="F5" s="161">
        <v>1</v>
      </c>
      <c r="G5" s="161">
        <v>1</v>
      </c>
      <c r="H5" s="160"/>
      <c r="I5" s="31"/>
      <c r="L5" s="32" t="s">
        <v>2</v>
      </c>
      <c r="M5" s="34">
        <v>1</v>
      </c>
      <c r="N5" s="38">
        <v>4</v>
      </c>
      <c r="O5" s="38">
        <v>3</v>
      </c>
      <c r="P5" s="38">
        <v>3</v>
      </c>
      <c r="Q5" s="38">
        <v>1</v>
      </c>
      <c r="R5" s="38">
        <v>1</v>
      </c>
      <c r="S5" s="31"/>
      <c r="V5" s="1" t="s">
        <v>2</v>
      </c>
      <c r="W5" s="3">
        <v>1</v>
      </c>
      <c r="X5" s="12">
        <v>4</v>
      </c>
      <c r="Y5" s="12">
        <v>2</v>
      </c>
      <c r="Z5" s="12">
        <v>2</v>
      </c>
      <c r="AA5" s="12">
        <v>0</v>
      </c>
      <c r="AB5" s="12">
        <v>1</v>
      </c>
      <c r="AC5" s="16"/>
      <c r="AD5" s="16"/>
      <c r="AE5" s="1" t="s">
        <v>2</v>
      </c>
      <c r="AF5" s="3">
        <v>1</v>
      </c>
      <c r="AG5" s="12">
        <v>3</v>
      </c>
      <c r="AH5" s="12">
        <v>3</v>
      </c>
      <c r="AI5" s="12">
        <v>2</v>
      </c>
      <c r="AJ5" s="12">
        <v>0</v>
      </c>
      <c r="AK5" s="12">
        <v>2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1</v>
      </c>
      <c r="G6" s="161">
        <v>1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0</v>
      </c>
      <c r="Q6" s="38">
        <v>1</v>
      </c>
      <c r="R6" s="38">
        <v>1</v>
      </c>
      <c r="S6" s="31"/>
      <c r="W6" s="8">
        <v>2</v>
      </c>
      <c r="X6" s="12">
        <v>0</v>
      </c>
      <c r="Y6" s="12">
        <v>1</v>
      </c>
      <c r="Z6" s="12">
        <v>0</v>
      </c>
      <c r="AA6" s="12">
        <v>0</v>
      </c>
      <c r="AB6" s="12">
        <v>2</v>
      </c>
      <c r="AC6" s="16"/>
      <c r="AD6" s="16"/>
      <c r="AE6" s="7"/>
      <c r="AF6" s="8">
        <v>2</v>
      </c>
      <c r="AG6" s="12">
        <v>1</v>
      </c>
      <c r="AH6" s="12">
        <v>1</v>
      </c>
      <c r="AI6" s="12">
        <v>0</v>
      </c>
      <c r="AJ6" s="12">
        <v>0</v>
      </c>
      <c r="AK6" s="12">
        <v>2</v>
      </c>
    </row>
    <row r="7" spans="1:37" x14ac:dyDescent="0.25">
      <c r="A7" s="41"/>
      <c r="B7" s="42">
        <v>3</v>
      </c>
      <c r="C7" s="161">
        <v>3</v>
      </c>
      <c r="D7" s="161">
        <v>0</v>
      </c>
      <c r="E7" s="161">
        <v>1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1</v>
      </c>
      <c r="O7" s="38">
        <v>1</v>
      </c>
      <c r="P7" s="38">
        <v>1</v>
      </c>
      <c r="Q7" s="38">
        <v>1</v>
      </c>
      <c r="R7" s="38">
        <v>1</v>
      </c>
      <c r="S7" s="31"/>
      <c r="V7" s="9"/>
      <c r="W7" s="10">
        <v>3</v>
      </c>
      <c r="X7" s="12">
        <v>0</v>
      </c>
      <c r="Y7" s="12">
        <v>1</v>
      </c>
      <c r="Z7" s="12">
        <v>1</v>
      </c>
      <c r="AA7" s="12">
        <v>0</v>
      </c>
      <c r="AB7" s="12">
        <v>2</v>
      </c>
      <c r="AC7" s="16"/>
      <c r="AD7" s="16"/>
      <c r="AE7" s="9"/>
      <c r="AF7" s="10">
        <v>3</v>
      </c>
      <c r="AG7" s="12">
        <v>3</v>
      </c>
      <c r="AH7" s="12">
        <v>0</v>
      </c>
      <c r="AI7" s="12">
        <v>2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5</v>
      </c>
      <c r="D8" s="44">
        <f>SUM(D5:D7)</f>
        <v>4</v>
      </c>
      <c r="E8" s="44">
        <f>SUM(E5:E7)</f>
        <v>3</v>
      </c>
      <c r="F8" s="44">
        <f>SUM(F5:F7)</f>
        <v>2</v>
      </c>
      <c r="G8" s="45">
        <f>SUM(G5:G7)</f>
        <v>3</v>
      </c>
      <c r="H8" s="160">
        <f>SUM(C8:G8)</f>
        <v>17</v>
      </c>
      <c r="I8" s="31">
        <f>SUM(S8)</f>
        <v>20</v>
      </c>
      <c r="J8">
        <f>SUM(T8)</f>
        <v>16</v>
      </c>
      <c r="K8" s="8">
        <f>SUM(U8)</f>
        <v>19</v>
      </c>
      <c r="L8" s="30" t="s">
        <v>5</v>
      </c>
      <c r="M8" s="30"/>
      <c r="N8" s="43">
        <f>SUM(N5:N7)</f>
        <v>6</v>
      </c>
      <c r="O8" s="44">
        <f>SUM(O5:O7)</f>
        <v>4</v>
      </c>
      <c r="P8" s="44">
        <f>SUM(P5:P7)</f>
        <v>4</v>
      </c>
      <c r="Q8" s="44">
        <f>SUM(Q5:Q7)</f>
        <v>3</v>
      </c>
      <c r="R8" s="45">
        <f>SUM(R5:R7)</f>
        <v>3</v>
      </c>
      <c r="S8" s="31">
        <f>SUM(N8:R8)</f>
        <v>20</v>
      </c>
      <c r="T8">
        <v>16</v>
      </c>
      <c r="U8">
        <v>19</v>
      </c>
      <c r="V8" s="7" t="s">
        <v>5</v>
      </c>
      <c r="X8" s="13">
        <f>SUM(X5:X7)</f>
        <v>4</v>
      </c>
      <c r="Y8" s="14">
        <f>SUM(Y5:Y7)</f>
        <v>4</v>
      </c>
      <c r="Z8" s="14">
        <f>SUM(Z5:Z7)</f>
        <v>3</v>
      </c>
      <c r="AA8" s="14">
        <f>SUM(AA5:AA7)</f>
        <v>0</v>
      </c>
      <c r="AB8" s="15">
        <f>SUM(AB5:AB7)</f>
        <v>5</v>
      </c>
      <c r="AC8" s="16">
        <f>SUM(X8:AB8)</f>
        <v>16</v>
      </c>
      <c r="AD8" s="16">
        <v>19</v>
      </c>
      <c r="AE8" t="s">
        <v>5</v>
      </c>
      <c r="AG8" s="13">
        <f>SUM(AG5:AG7)</f>
        <v>7</v>
      </c>
      <c r="AH8" s="14">
        <f>SUM(AH5:AH7)</f>
        <v>4</v>
      </c>
      <c r="AI8" s="14">
        <f>SUM(AI5:AI7)</f>
        <v>4</v>
      </c>
      <c r="AJ8" s="14">
        <f>SUM(AJ5:AJ7)</f>
        <v>0</v>
      </c>
      <c r="AK8" s="15">
        <f>SUM(AK5:AK7)</f>
        <v>4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4</v>
      </c>
      <c r="D13" s="161">
        <v>1</v>
      </c>
      <c r="E13" s="161">
        <v>0</v>
      </c>
      <c r="F13" s="161">
        <v>1</v>
      </c>
      <c r="G13" s="161">
        <v>2</v>
      </c>
      <c r="H13" s="160"/>
      <c r="I13" s="31"/>
      <c r="L13" s="32" t="s">
        <v>2</v>
      </c>
      <c r="M13" s="34">
        <v>1</v>
      </c>
      <c r="N13" s="38">
        <v>3</v>
      </c>
      <c r="O13" s="38">
        <v>0</v>
      </c>
      <c r="P13" s="38">
        <v>1</v>
      </c>
      <c r="Q13" s="38">
        <v>2</v>
      </c>
      <c r="R13" s="38">
        <v>2</v>
      </c>
      <c r="S13" s="31"/>
      <c r="V13" s="1" t="s">
        <v>2</v>
      </c>
      <c r="W13" s="3">
        <v>1</v>
      </c>
      <c r="X13" s="12">
        <v>1</v>
      </c>
      <c r="Y13" s="12">
        <v>2</v>
      </c>
      <c r="Z13" s="12">
        <v>1</v>
      </c>
      <c r="AA13" s="12">
        <v>1</v>
      </c>
      <c r="AB13" s="12">
        <v>2</v>
      </c>
      <c r="AC13" s="16"/>
      <c r="AD13" s="16"/>
      <c r="AE13" s="1" t="s">
        <v>2</v>
      </c>
      <c r="AF13" s="3">
        <v>1</v>
      </c>
      <c r="AG13" s="12">
        <v>1</v>
      </c>
      <c r="AH13" s="12">
        <v>3</v>
      </c>
      <c r="AI13" s="12">
        <v>2</v>
      </c>
      <c r="AJ13" s="12">
        <v>0</v>
      </c>
      <c r="AK13" s="12">
        <v>3</v>
      </c>
    </row>
    <row r="14" spans="1:37" x14ac:dyDescent="0.25">
      <c r="A14" s="39"/>
      <c r="B14" s="40">
        <v>2</v>
      </c>
      <c r="C14" s="161">
        <v>1</v>
      </c>
      <c r="D14" s="161">
        <v>1</v>
      </c>
      <c r="E14" s="161">
        <v>1</v>
      </c>
      <c r="F14" s="161">
        <v>2</v>
      </c>
      <c r="G14" s="161">
        <v>7</v>
      </c>
      <c r="H14" s="160"/>
      <c r="I14" s="31"/>
      <c r="L14" s="39"/>
      <c r="M14" s="40">
        <v>2</v>
      </c>
      <c r="N14" s="38">
        <v>1</v>
      </c>
      <c r="O14" s="38">
        <v>3</v>
      </c>
      <c r="P14" s="38">
        <v>3</v>
      </c>
      <c r="Q14" s="38">
        <v>0</v>
      </c>
      <c r="R14" s="38">
        <v>6</v>
      </c>
      <c r="S14" s="31"/>
      <c r="W14" s="8">
        <v>2</v>
      </c>
      <c r="X14" s="12">
        <v>2</v>
      </c>
      <c r="Y14" s="12">
        <v>0</v>
      </c>
      <c r="Z14" s="12">
        <v>1</v>
      </c>
      <c r="AA14" s="12">
        <v>1</v>
      </c>
      <c r="AB14" s="12">
        <v>9</v>
      </c>
      <c r="AC14" s="16"/>
      <c r="AD14" s="16"/>
      <c r="AE14" s="7"/>
      <c r="AF14" s="8">
        <v>2</v>
      </c>
      <c r="AG14" s="12">
        <v>1</v>
      </c>
      <c r="AH14" s="12">
        <v>1</v>
      </c>
      <c r="AI14" s="12">
        <v>0</v>
      </c>
      <c r="AJ14" s="12">
        <v>0</v>
      </c>
      <c r="AK14" s="12">
        <v>8</v>
      </c>
    </row>
    <row r="15" spans="1:37" x14ac:dyDescent="0.25">
      <c r="A15" s="41"/>
      <c r="B15" s="42">
        <v>3</v>
      </c>
      <c r="C15" s="161">
        <v>1</v>
      </c>
      <c r="D15" s="161">
        <v>2</v>
      </c>
      <c r="E15" s="161">
        <v>2</v>
      </c>
      <c r="F15" s="161">
        <v>0</v>
      </c>
      <c r="G15" s="161">
        <v>2</v>
      </c>
      <c r="H15" s="160"/>
      <c r="I15" s="31"/>
      <c r="L15" s="41"/>
      <c r="M15" s="42">
        <v>3</v>
      </c>
      <c r="N15" s="38">
        <v>3</v>
      </c>
      <c r="O15" s="38">
        <v>0</v>
      </c>
      <c r="P15" s="38">
        <v>0</v>
      </c>
      <c r="Q15" s="38">
        <v>0</v>
      </c>
      <c r="R15" s="38">
        <v>3</v>
      </c>
      <c r="S15" s="31"/>
      <c r="V15" s="9"/>
      <c r="W15" s="10">
        <v>3</v>
      </c>
      <c r="X15" s="12">
        <v>2</v>
      </c>
      <c r="Y15" s="12">
        <v>1</v>
      </c>
      <c r="Z15" s="12">
        <v>0</v>
      </c>
      <c r="AA15" s="12">
        <v>0</v>
      </c>
      <c r="AB15" s="12">
        <v>4</v>
      </c>
      <c r="AC15" s="16"/>
      <c r="AD15" s="16"/>
      <c r="AE15" s="9"/>
      <c r="AF15" s="10">
        <v>3</v>
      </c>
      <c r="AG15" s="12">
        <v>2</v>
      </c>
      <c r="AH15" s="12">
        <v>0</v>
      </c>
      <c r="AI15" s="12">
        <v>1</v>
      </c>
      <c r="AJ15" s="12">
        <v>2</v>
      </c>
      <c r="AK15" s="12">
        <v>2</v>
      </c>
    </row>
    <row r="16" spans="1:37" x14ac:dyDescent="0.25">
      <c r="A16" s="30" t="s">
        <v>5</v>
      </c>
      <c r="B16" s="30"/>
      <c r="C16" s="43">
        <f>SUM(C13:C15)</f>
        <v>6</v>
      </c>
      <c r="D16" s="44">
        <f>SUM(D13:D15)</f>
        <v>4</v>
      </c>
      <c r="E16" s="44">
        <f>SUM(E13:E15)</f>
        <v>3</v>
      </c>
      <c r="F16" s="44">
        <f>SUM(F13:F15)</f>
        <v>3</v>
      </c>
      <c r="G16" s="45">
        <f>SUM(G13:G15)</f>
        <v>11</v>
      </c>
      <c r="H16" s="160">
        <f>SUM(C16:G16)</f>
        <v>27</v>
      </c>
      <c r="I16" s="31">
        <f>SUM(S16)</f>
        <v>27</v>
      </c>
      <c r="J16">
        <f>SUM(T16)</f>
        <v>27</v>
      </c>
      <c r="K16" s="8">
        <f>SUM(U16)</f>
        <v>26</v>
      </c>
      <c r="L16" s="30" t="s">
        <v>5</v>
      </c>
      <c r="M16" s="30"/>
      <c r="N16" s="43">
        <f>SUM(N13:N15)</f>
        <v>7</v>
      </c>
      <c r="O16" s="44">
        <f>SUM(O13:O15)</f>
        <v>3</v>
      </c>
      <c r="P16" s="44">
        <f>SUM(P13:P15)</f>
        <v>4</v>
      </c>
      <c r="Q16" s="44">
        <f>SUM(Q13:Q15)</f>
        <v>2</v>
      </c>
      <c r="R16" s="45">
        <f>SUM(R13:R15)</f>
        <v>11</v>
      </c>
      <c r="S16" s="31">
        <f>SUM(N16:R16)</f>
        <v>27</v>
      </c>
      <c r="T16">
        <v>27</v>
      </c>
      <c r="U16">
        <v>26</v>
      </c>
      <c r="V16" s="7" t="s">
        <v>5</v>
      </c>
      <c r="X16" s="13">
        <f>SUM(X13:X15)</f>
        <v>5</v>
      </c>
      <c r="Y16" s="14">
        <f>SUM(Y13:Y15)</f>
        <v>3</v>
      </c>
      <c r="Z16" s="14">
        <f>SUM(Z13:Z15)</f>
        <v>2</v>
      </c>
      <c r="AA16" s="14">
        <f>SUM(AA13:AA15)</f>
        <v>2</v>
      </c>
      <c r="AB16" s="15">
        <f>SUM(AB13:AB15)</f>
        <v>15</v>
      </c>
      <c r="AC16" s="16">
        <f>SUM(X16:AB16)</f>
        <v>27</v>
      </c>
      <c r="AD16" s="16">
        <v>26</v>
      </c>
      <c r="AE16" t="s">
        <v>5</v>
      </c>
      <c r="AG16" s="13">
        <f>SUM(AG13:AG15)</f>
        <v>4</v>
      </c>
      <c r="AH16" s="14">
        <f>SUM(AH13:AH15)</f>
        <v>4</v>
      </c>
      <c r="AI16" s="14">
        <f>SUM(AI13:AI15)</f>
        <v>3</v>
      </c>
      <c r="AJ16" s="14">
        <f>SUM(AJ13:AJ15)</f>
        <v>2</v>
      </c>
      <c r="AK16" s="15">
        <f>SUM(AK13:AK15)</f>
        <v>13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11</v>
      </c>
      <c r="D19" s="186">
        <f t="shared" si="0"/>
        <v>8</v>
      </c>
      <c r="E19" s="178">
        <f t="shared" si="0"/>
        <v>6</v>
      </c>
      <c r="F19" s="169">
        <f t="shared" si="0"/>
        <v>5</v>
      </c>
      <c r="G19" s="169">
        <f t="shared" si="0"/>
        <v>14</v>
      </c>
      <c r="H19" s="166">
        <f t="shared" si="0"/>
        <v>44</v>
      </c>
      <c r="I19" s="167">
        <f>SUM(S19)</f>
        <v>47</v>
      </c>
      <c r="J19">
        <f>SUM(T19)</f>
        <v>43</v>
      </c>
      <c r="K19" s="8">
        <f>SUM(U19)</f>
        <v>45</v>
      </c>
      <c r="L19" s="46" t="s">
        <v>5</v>
      </c>
      <c r="M19" s="46"/>
      <c r="N19" s="110">
        <f t="shared" ref="N19:S19" si="1">SUM(N16)+N8</f>
        <v>13</v>
      </c>
      <c r="O19" s="111">
        <f t="shared" si="1"/>
        <v>7</v>
      </c>
      <c r="P19" s="112">
        <f t="shared" si="1"/>
        <v>8</v>
      </c>
      <c r="Q19" s="46">
        <f t="shared" si="1"/>
        <v>5</v>
      </c>
      <c r="R19" s="46">
        <f t="shared" si="1"/>
        <v>14</v>
      </c>
      <c r="S19" s="31">
        <f t="shared" si="1"/>
        <v>47</v>
      </c>
      <c r="T19">
        <v>43</v>
      </c>
      <c r="U19">
        <v>45</v>
      </c>
      <c r="X19" s="113">
        <f t="shared" ref="X19:AB19" si="2">SUM(X16)+X8</f>
        <v>9</v>
      </c>
      <c r="Y19" s="114">
        <f t="shared" si="2"/>
        <v>7</v>
      </c>
      <c r="Z19" s="115">
        <f t="shared" si="2"/>
        <v>5</v>
      </c>
      <c r="AA19" s="16">
        <f t="shared" si="2"/>
        <v>2</v>
      </c>
      <c r="AB19" s="16">
        <f t="shared" si="2"/>
        <v>20</v>
      </c>
      <c r="AC19" s="16">
        <f>SUM(AC16)+AC8</f>
        <v>43</v>
      </c>
      <c r="AD19" s="16">
        <f>SUM(AD16)+AD8</f>
        <v>45</v>
      </c>
    </row>
    <row r="20" spans="1:30" x14ac:dyDescent="0.25">
      <c r="A20" s="177" t="s">
        <v>451</v>
      </c>
      <c r="B20" s="181">
        <v>2012</v>
      </c>
      <c r="C20" s="170">
        <f>SUM(N19)</f>
        <v>13</v>
      </c>
      <c r="D20" s="171">
        <f>SUM(O19)</f>
        <v>7</v>
      </c>
      <c r="E20" s="172">
        <f>SUM(P19)</f>
        <v>8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9</v>
      </c>
      <c r="D21" s="174">
        <f>SUM(Y19)</f>
        <v>7</v>
      </c>
      <c r="E21" s="175">
        <f>SUM(Z19)</f>
        <v>5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10</v>
      </c>
      <c r="O23" s="50">
        <v>15</v>
      </c>
      <c r="P23" s="50">
        <v>15</v>
      </c>
      <c r="Q23" s="50">
        <f>SUM(N23:P23)</f>
        <v>40</v>
      </c>
      <c r="R23" s="30"/>
      <c r="S23" s="107"/>
      <c r="V23" s="7" t="s">
        <v>457</v>
      </c>
      <c r="X23" s="26">
        <v>18</v>
      </c>
      <c r="Y23" s="26">
        <v>24</v>
      </c>
      <c r="Z23" s="26">
        <v>35</v>
      </c>
      <c r="AA23" s="26">
        <f>SUM(X23:Z23)</f>
        <v>77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7</v>
      </c>
      <c r="D25" s="162">
        <v>8</v>
      </c>
      <c r="E25" s="162">
        <v>10</v>
      </c>
      <c r="F25" s="162">
        <f>SUM(C25:E25)</f>
        <v>25</v>
      </c>
      <c r="G25" s="30"/>
      <c r="H25" s="162">
        <f>SUM(F25)</f>
        <v>25</v>
      </c>
      <c r="I25" s="50">
        <f>SUM(Q23)</f>
        <v>40</v>
      </c>
      <c r="J25" s="26">
        <f>SUM(AA23)</f>
        <v>77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178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178</v>
      </c>
      <c r="O1" s="30"/>
      <c r="P1" s="30"/>
      <c r="Q1" s="30"/>
      <c r="R1" s="30"/>
      <c r="S1" s="31"/>
      <c r="V1" s="117" t="s">
        <v>347</v>
      </c>
      <c r="W1" s="109"/>
      <c r="X1" s="137" t="s">
        <v>178</v>
      </c>
      <c r="Y1" s="118"/>
      <c r="AE1" s="16" t="s">
        <v>6</v>
      </c>
      <c r="AF1" s="16"/>
      <c r="AG1" t="s">
        <v>178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1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1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1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1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1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1</v>
      </c>
      <c r="Q7" s="38">
        <v>0</v>
      </c>
      <c r="R7" s="38">
        <v>3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3</v>
      </c>
      <c r="AH7" s="12">
        <v>1</v>
      </c>
      <c r="AI7" s="12">
        <v>0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1</v>
      </c>
      <c r="E8" s="44">
        <f>SUM(E5:E7)</f>
        <v>1</v>
      </c>
      <c r="F8" s="44">
        <f>SUM(F5:F7)</f>
        <v>0</v>
      </c>
      <c r="G8" s="45">
        <f>SUM(G5:G7)</f>
        <v>1</v>
      </c>
      <c r="H8" s="160">
        <f>SUM(C8:G8)</f>
        <v>3</v>
      </c>
      <c r="I8" s="31">
        <f>SUM(S8)</f>
        <v>5</v>
      </c>
      <c r="J8">
        <f>SUM(T8)</f>
        <v>4</v>
      </c>
      <c r="K8" s="8">
        <f>SUM(U8)</f>
        <v>6</v>
      </c>
      <c r="L8" s="30" t="s">
        <v>5</v>
      </c>
      <c r="M8" s="30"/>
      <c r="N8" s="43">
        <f>SUM(N5:N7)</f>
        <v>0</v>
      </c>
      <c r="O8" s="44">
        <f>SUM(O5:O7)</f>
        <v>1</v>
      </c>
      <c r="P8" s="44">
        <f>SUM(P5:P7)</f>
        <v>1</v>
      </c>
      <c r="Q8" s="44">
        <f>SUM(Q5:Q7)</f>
        <v>0</v>
      </c>
      <c r="R8" s="45">
        <f>SUM(R5:R7)</f>
        <v>3</v>
      </c>
      <c r="S8" s="31">
        <f>SUM(N8:R8)</f>
        <v>5</v>
      </c>
      <c r="T8">
        <v>4</v>
      </c>
      <c r="U8">
        <v>6</v>
      </c>
      <c r="V8" s="7" t="s">
        <v>5</v>
      </c>
      <c r="X8" s="13">
        <f>SUM(X5:X7)</f>
        <v>1</v>
      </c>
      <c r="Y8" s="14">
        <f>SUM(Y5:Y7)</f>
        <v>1</v>
      </c>
      <c r="Z8" s="14">
        <f>SUM(Z5:Z7)</f>
        <v>0</v>
      </c>
      <c r="AA8" s="14">
        <f>SUM(AA5:AA7)</f>
        <v>0</v>
      </c>
      <c r="AB8" s="15">
        <f>SUM(AB5:AB7)</f>
        <v>2</v>
      </c>
      <c r="AC8" s="16">
        <f>SUM(X8:AB8)</f>
        <v>4</v>
      </c>
      <c r="AD8" s="16">
        <v>6</v>
      </c>
      <c r="AE8" t="s">
        <v>5</v>
      </c>
      <c r="AG8" s="13">
        <f>SUM(AG5:AG7)</f>
        <v>4</v>
      </c>
      <c r="AH8" s="14">
        <f>SUM(AH5:AH7)</f>
        <v>1</v>
      </c>
      <c r="AI8" s="14">
        <f>SUM(AI5:AI7)</f>
        <v>0</v>
      </c>
      <c r="AJ8" s="14">
        <f>SUM(AJ5:AJ7)</f>
        <v>0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1</v>
      </c>
      <c r="E14" s="161">
        <v>1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2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2</v>
      </c>
      <c r="AH14" s="12">
        <v>1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1</v>
      </c>
      <c r="E15" s="161">
        <v>0</v>
      </c>
      <c r="F15" s="161">
        <v>0</v>
      </c>
      <c r="G15" s="161">
        <v>3</v>
      </c>
      <c r="H15" s="160"/>
      <c r="I15" s="31"/>
      <c r="L15" s="41"/>
      <c r="M15" s="42">
        <v>3</v>
      </c>
      <c r="N15" s="38">
        <v>0</v>
      </c>
      <c r="O15" s="38">
        <v>2</v>
      </c>
      <c r="P15" s="38">
        <v>1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2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2</v>
      </c>
      <c r="E16" s="44">
        <f>SUM(E13:E15)</f>
        <v>1</v>
      </c>
      <c r="F16" s="44">
        <f>SUM(F13:F15)</f>
        <v>0</v>
      </c>
      <c r="G16" s="45">
        <f>SUM(G13:G15)</f>
        <v>3</v>
      </c>
      <c r="H16" s="160">
        <f>SUM(C16:G16)</f>
        <v>6</v>
      </c>
      <c r="I16" s="31">
        <f>SUM(S16)</f>
        <v>5</v>
      </c>
      <c r="J16">
        <f>SUM(T16)</f>
        <v>4</v>
      </c>
      <c r="K16" s="8">
        <f>SUM(U16)</f>
        <v>4</v>
      </c>
      <c r="L16" s="30" t="s">
        <v>5</v>
      </c>
      <c r="M16" s="30"/>
      <c r="N16" s="43">
        <f>SUM(N13:N15)</f>
        <v>0</v>
      </c>
      <c r="O16" s="44">
        <f>SUM(O13:O15)</f>
        <v>2</v>
      </c>
      <c r="P16" s="44">
        <f>SUM(P13:P15)</f>
        <v>1</v>
      </c>
      <c r="Q16" s="44">
        <f>SUM(Q13:Q15)</f>
        <v>0</v>
      </c>
      <c r="R16" s="45">
        <f>SUM(R13:R15)</f>
        <v>2</v>
      </c>
      <c r="S16" s="31">
        <f>SUM(N16:R16)</f>
        <v>5</v>
      </c>
      <c r="T16">
        <v>4</v>
      </c>
      <c r="U16">
        <v>4</v>
      </c>
      <c r="V16" s="7" t="s">
        <v>5</v>
      </c>
      <c r="X16" s="13">
        <f>SUM(X13:X15)</f>
        <v>2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2</v>
      </c>
      <c r="AC16" s="16">
        <f>SUM(X16:AB16)</f>
        <v>4</v>
      </c>
      <c r="AD16" s="16">
        <v>4</v>
      </c>
      <c r="AE16" t="s">
        <v>5</v>
      </c>
      <c r="AG16" s="13">
        <f>SUM(AG13:AG15)</f>
        <v>2</v>
      </c>
      <c r="AH16" s="14">
        <f>SUM(AH13:AH15)</f>
        <v>1</v>
      </c>
      <c r="AI16" s="14">
        <f>SUM(AI13:AI15)</f>
        <v>0</v>
      </c>
      <c r="AJ16" s="14">
        <f>SUM(AJ13:AJ15)</f>
        <v>0</v>
      </c>
      <c r="AK16" s="15">
        <f>SUM(AK13:AK15)</f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3</v>
      </c>
      <c r="E19" s="178">
        <f t="shared" si="0"/>
        <v>2</v>
      </c>
      <c r="F19" s="169">
        <f t="shared" si="0"/>
        <v>0</v>
      </c>
      <c r="G19" s="169">
        <f t="shared" si="0"/>
        <v>4</v>
      </c>
      <c r="H19" s="166">
        <f t="shared" si="0"/>
        <v>9</v>
      </c>
      <c r="I19" s="167">
        <f>SUM(S19)</f>
        <v>10</v>
      </c>
      <c r="J19">
        <f>SUM(T19)</f>
        <v>8</v>
      </c>
      <c r="K19" s="8">
        <f>SUM(U19)</f>
        <v>10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3</v>
      </c>
      <c r="P19" s="112">
        <f t="shared" si="1"/>
        <v>2</v>
      </c>
      <c r="Q19" s="46">
        <f t="shared" si="1"/>
        <v>0</v>
      </c>
      <c r="R19" s="46">
        <f t="shared" si="1"/>
        <v>5</v>
      </c>
      <c r="S19" s="31">
        <f t="shared" si="1"/>
        <v>10</v>
      </c>
      <c r="T19">
        <v>8</v>
      </c>
      <c r="U19">
        <v>10</v>
      </c>
      <c r="X19" s="113">
        <f t="shared" ref="X19:AB19" si="2">SUM(X16)+X8</f>
        <v>3</v>
      </c>
      <c r="Y19" s="114">
        <f t="shared" si="2"/>
        <v>1</v>
      </c>
      <c r="Z19" s="115">
        <f t="shared" si="2"/>
        <v>0</v>
      </c>
      <c r="AA19" s="16">
        <f t="shared" si="2"/>
        <v>0</v>
      </c>
      <c r="AB19" s="16">
        <f t="shared" si="2"/>
        <v>4</v>
      </c>
      <c r="AC19" s="16">
        <f>SUM(AC16)+AC8</f>
        <v>8</v>
      </c>
      <c r="AD19" s="16">
        <f>SUM(AD16)+AD8</f>
        <v>10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3</v>
      </c>
      <c r="E20" s="172">
        <f>SUM(P19)</f>
        <v>2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3</v>
      </c>
      <c r="D21" s="174">
        <f>SUM(Y19)</f>
        <v>1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4</v>
      </c>
      <c r="O23" s="50">
        <v>5</v>
      </c>
      <c r="P23" s="50">
        <v>5</v>
      </c>
      <c r="Q23" s="50">
        <f>SUM(N23:P23)</f>
        <v>14</v>
      </c>
      <c r="R23" s="30"/>
      <c r="S23" s="107"/>
      <c r="V23" s="7" t="s">
        <v>457</v>
      </c>
      <c r="X23" s="26">
        <v>0</v>
      </c>
      <c r="Y23" s="26">
        <v>4</v>
      </c>
      <c r="Z23" s="26">
        <v>1</v>
      </c>
      <c r="AA23" s="26">
        <f>SUM(X23:Z23)</f>
        <v>5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2</v>
      </c>
      <c r="D25" s="162">
        <v>6</v>
      </c>
      <c r="E25" s="162">
        <v>8</v>
      </c>
      <c r="F25" s="162">
        <f>SUM(C25:E25)</f>
        <v>16</v>
      </c>
      <c r="G25" s="30"/>
      <c r="H25" s="162">
        <f>SUM(F25)</f>
        <v>16</v>
      </c>
      <c r="I25" s="50">
        <f>SUM(Q23)</f>
        <v>14</v>
      </c>
      <c r="J25" s="26">
        <f>SUM(AA23)</f>
        <v>5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5"/>
  <dimension ref="A1:AK27"/>
  <sheetViews>
    <sheetView workbookViewId="0">
      <selection activeCell="E26" sqref="E26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36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36</v>
      </c>
      <c r="O1" s="30"/>
      <c r="P1" s="30"/>
      <c r="Q1" s="30"/>
      <c r="R1" s="30"/>
      <c r="S1" s="31"/>
      <c r="V1" s="117" t="s">
        <v>347</v>
      </c>
      <c r="W1" s="109"/>
      <c r="X1" t="s">
        <v>36</v>
      </c>
      <c r="AC1" s="16"/>
      <c r="AD1" s="16"/>
      <c r="AE1" t="s">
        <v>6</v>
      </c>
      <c r="AG1" t="s">
        <v>36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2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2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2</v>
      </c>
    </row>
    <row r="7" spans="1:37" x14ac:dyDescent="0.25">
      <c r="A7" s="41"/>
      <c r="B7" s="42">
        <v>3</v>
      </c>
      <c r="C7" s="161">
        <v>1</v>
      </c>
      <c r="D7" s="161">
        <v>0</v>
      </c>
      <c r="E7" s="161">
        <v>0</v>
      </c>
      <c r="F7" s="161">
        <v>1</v>
      </c>
      <c r="G7" s="161">
        <v>0</v>
      </c>
      <c r="H7" s="160"/>
      <c r="I7" s="31"/>
      <c r="L7" s="41"/>
      <c r="M7" s="42">
        <v>3</v>
      </c>
      <c r="N7" s="38">
        <v>1</v>
      </c>
      <c r="O7" s="38">
        <v>0</v>
      </c>
      <c r="P7" s="38">
        <v>0</v>
      </c>
      <c r="Q7" s="38">
        <v>2</v>
      </c>
      <c r="R7" s="38">
        <v>2</v>
      </c>
      <c r="S7" s="31"/>
      <c r="V7" s="9"/>
      <c r="W7" s="10">
        <v>3</v>
      </c>
      <c r="X7" s="12">
        <v>0</v>
      </c>
      <c r="Y7" s="12">
        <v>0</v>
      </c>
      <c r="Z7" s="12">
        <v>1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2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1</v>
      </c>
      <c r="D8" s="44">
        <f t="shared" ref="D8:G8" si="0">SUM(D5:D7)</f>
        <v>0</v>
      </c>
      <c r="E8" s="44">
        <f t="shared" si="0"/>
        <v>0</v>
      </c>
      <c r="F8" s="44">
        <f t="shared" si="0"/>
        <v>1</v>
      </c>
      <c r="G8" s="45">
        <f t="shared" si="0"/>
        <v>1</v>
      </c>
      <c r="H8" s="160">
        <f>SUM(C8:G8)</f>
        <v>3</v>
      </c>
      <c r="I8" s="31">
        <f>SUM(S8)</f>
        <v>7</v>
      </c>
      <c r="J8">
        <f>SUM(T8)</f>
        <v>3</v>
      </c>
      <c r="K8" s="8">
        <f>SUM(U8)</f>
        <v>5</v>
      </c>
      <c r="L8" s="30" t="s">
        <v>5</v>
      </c>
      <c r="M8" s="30"/>
      <c r="N8" s="43">
        <f>SUM(N5:N7)</f>
        <v>1</v>
      </c>
      <c r="O8" s="44">
        <f t="shared" ref="O8:R8" si="1">SUM(O5:O7)</f>
        <v>0</v>
      </c>
      <c r="P8" s="44">
        <f t="shared" si="1"/>
        <v>0</v>
      </c>
      <c r="Q8" s="44">
        <f t="shared" si="1"/>
        <v>2</v>
      </c>
      <c r="R8" s="45">
        <f t="shared" si="1"/>
        <v>4</v>
      </c>
      <c r="S8" s="31">
        <f>SUM(N8:R8)</f>
        <v>7</v>
      </c>
      <c r="T8">
        <v>3</v>
      </c>
      <c r="U8">
        <v>5</v>
      </c>
      <c r="V8" s="7" t="s">
        <v>5</v>
      </c>
      <c r="X8" s="13">
        <f>SUM(X5:X7)</f>
        <v>0</v>
      </c>
      <c r="Y8" s="14">
        <f t="shared" ref="Y8:AB8" si="2">SUM(Y5:Y7)</f>
        <v>0</v>
      </c>
      <c r="Z8" s="14">
        <f t="shared" si="2"/>
        <v>1</v>
      </c>
      <c r="AA8" s="14">
        <f t="shared" si="2"/>
        <v>0</v>
      </c>
      <c r="AB8" s="15">
        <f t="shared" si="2"/>
        <v>2</v>
      </c>
      <c r="AC8" s="16">
        <f>SUM(X8:AB8)</f>
        <v>3</v>
      </c>
      <c r="AD8" s="16">
        <v>5</v>
      </c>
      <c r="AE8" t="s">
        <v>5</v>
      </c>
      <c r="AG8" s="13">
        <f>SUM(AG5:AG7)</f>
        <v>0</v>
      </c>
      <c r="AH8" s="14">
        <f t="shared" ref="AH8:AK8" si="3">SUM(AH5:AH7)</f>
        <v>0</v>
      </c>
      <c r="AI8" s="14">
        <f t="shared" si="3"/>
        <v>2</v>
      </c>
      <c r="AJ8" s="14">
        <f t="shared" si="3"/>
        <v>0</v>
      </c>
      <c r="AK8" s="15">
        <f t="shared" si="3"/>
        <v>3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2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1</v>
      </c>
      <c r="Q13" s="38">
        <v>0</v>
      </c>
      <c r="R13" s="38">
        <v>3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1</v>
      </c>
      <c r="AA13" s="12">
        <v>1</v>
      </c>
      <c r="AB13" s="12">
        <v>1</v>
      </c>
      <c r="AC13" s="16"/>
      <c r="AD13" s="16"/>
      <c r="AE13" s="1" t="s">
        <v>2</v>
      </c>
      <c r="AF13" s="3">
        <v>1</v>
      </c>
      <c r="AG13" s="12">
        <v>0</v>
      </c>
      <c r="AH13" s="12">
        <v>1</v>
      </c>
      <c r="AI13" s="12">
        <v>0</v>
      </c>
      <c r="AJ13" s="12">
        <v>1</v>
      </c>
      <c r="AK13" s="12">
        <v>3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1</v>
      </c>
      <c r="G14" s="161">
        <v>7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3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3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2</v>
      </c>
      <c r="AJ14" s="12">
        <v>0</v>
      </c>
      <c r="AK14" s="12">
        <v>5</v>
      </c>
    </row>
    <row r="15" spans="1:37" x14ac:dyDescent="0.25">
      <c r="A15" s="41"/>
      <c r="B15" s="42">
        <v>3</v>
      </c>
      <c r="C15" s="161">
        <v>1</v>
      </c>
      <c r="D15" s="161">
        <v>1</v>
      </c>
      <c r="E15" s="161">
        <v>0</v>
      </c>
      <c r="F15" s="161">
        <v>0</v>
      </c>
      <c r="G15" s="161">
        <v>3</v>
      </c>
      <c r="H15" s="160"/>
      <c r="I15" s="31"/>
      <c r="L15" s="41"/>
      <c r="M15" s="42">
        <v>3</v>
      </c>
      <c r="N15" s="38">
        <v>0</v>
      </c>
      <c r="O15" s="38">
        <v>2</v>
      </c>
      <c r="P15" s="38">
        <v>0</v>
      </c>
      <c r="Q15" s="38">
        <v>0</v>
      </c>
      <c r="R15" s="38">
        <v>6</v>
      </c>
      <c r="S15" s="31"/>
      <c r="V15" s="9"/>
      <c r="W15" s="10">
        <v>3</v>
      </c>
      <c r="X15" s="12">
        <v>1</v>
      </c>
      <c r="Y15" s="12">
        <v>0</v>
      </c>
      <c r="Z15" s="12">
        <v>0</v>
      </c>
      <c r="AA15" s="12">
        <v>0</v>
      </c>
      <c r="AB15" s="12">
        <v>4</v>
      </c>
      <c r="AC15" s="16"/>
      <c r="AD15" s="16"/>
      <c r="AE15" s="9"/>
      <c r="AF15" s="10">
        <v>3</v>
      </c>
      <c r="AG15" s="12">
        <v>2</v>
      </c>
      <c r="AH15" s="12">
        <v>0</v>
      </c>
      <c r="AI15" s="12">
        <v>0</v>
      </c>
      <c r="AJ15" s="12">
        <v>1</v>
      </c>
      <c r="AK15" s="12">
        <v>5</v>
      </c>
    </row>
    <row r="16" spans="1:37" x14ac:dyDescent="0.25">
      <c r="A16" s="30" t="s">
        <v>5</v>
      </c>
      <c r="B16" s="30"/>
      <c r="C16" s="43">
        <f t="shared" ref="C16:G16" si="4">SUM(C13:C15)</f>
        <v>1</v>
      </c>
      <c r="D16" s="44">
        <f t="shared" si="4"/>
        <v>1</v>
      </c>
      <c r="E16" s="44">
        <f t="shared" si="4"/>
        <v>0</v>
      </c>
      <c r="F16" s="44">
        <f t="shared" si="4"/>
        <v>1</v>
      </c>
      <c r="G16" s="45">
        <f t="shared" si="4"/>
        <v>12</v>
      </c>
      <c r="H16" s="160">
        <f>SUM(C16:G16)</f>
        <v>15</v>
      </c>
      <c r="I16" s="31">
        <f>SUM(S16)</f>
        <v>15</v>
      </c>
      <c r="J16">
        <f>SUM(T16)</f>
        <v>11</v>
      </c>
      <c r="K16" s="8">
        <f>SUM(U16)</f>
        <v>20</v>
      </c>
      <c r="L16" s="30" t="s">
        <v>5</v>
      </c>
      <c r="M16" s="30"/>
      <c r="N16" s="43">
        <f t="shared" ref="N16:R16" si="5">SUM(N13:N15)</f>
        <v>0</v>
      </c>
      <c r="O16" s="44">
        <f t="shared" si="5"/>
        <v>2</v>
      </c>
      <c r="P16" s="44">
        <f t="shared" si="5"/>
        <v>1</v>
      </c>
      <c r="Q16" s="44">
        <f t="shared" si="5"/>
        <v>0</v>
      </c>
      <c r="R16" s="45">
        <f t="shared" si="5"/>
        <v>12</v>
      </c>
      <c r="S16" s="31">
        <f>SUM(N16:R16)</f>
        <v>15</v>
      </c>
      <c r="T16">
        <v>11</v>
      </c>
      <c r="U16">
        <v>20</v>
      </c>
      <c r="V16" s="7" t="s">
        <v>5</v>
      </c>
      <c r="X16" s="13">
        <f t="shared" ref="X16:AB16" si="6">SUM(X13:X15)</f>
        <v>1</v>
      </c>
      <c r="Y16" s="14">
        <f t="shared" si="6"/>
        <v>0</v>
      </c>
      <c r="Z16" s="14">
        <f t="shared" si="6"/>
        <v>1</v>
      </c>
      <c r="AA16" s="14">
        <f t="shared" si="6"/>
        <v>1</v>
      </c>
      <c r="AB16" s="15">
        <f t="shared" si="6"/>
        <v>8</v>
      </c>
      <c r="AC16" s="16">
        <f>SUM(X16:AB16)</f>
        <v>11</v>
      </c>
      <c r="AD16" s="16">
        <v>20</v>
      </c>
      <c r="AE16" t="s">
        <v>5</v>
      </c>
      <c r="AG16" s="13">
        <f t="shared" ref="AG16:AK16" si="7">SUM(AG13:AG15)</f>
        <v>2</v>
      </c>
      <c r="AH16" s="14">
        <f t="shared" si="7"/>
        <v>1</v>
      </c>
      <c r="AI16" s="14">
        <f t="shared" si="7"/>
        <v>2</v>
      </c>
      <c r="AJ16" s="14">
        <f t="shared" si="7"/>
        <v>2</v>
      </c>
      <c r="AK16" s="15">
        <f t="shared" si="7"/>
        <v>13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2</v>
      </c>
      <c r="D19" s="186">
        <f>SUM(D16)+D8</f>
        <v>1</v>
      </c>
      <c r="E19" s="178">
        <f t="shared" ref="E19:G19" si="8">SUM(E16)+E8</f>
        <v>0</v>
      </c>
      <c r="F19" s="169">
        <f t="shared" si="8"/>
        <v>2</v>
      </c>
      <c r="G19" s="169">
        <f t="shared" si="8"/>
        <v>13</v>
      </c>
      <c r="H19" s="166">
        <f>SUM(H16)+H8</f>
        <v>18</v>
      </c>
      <c r="I19" s="167">
        <f>SUM(S19)</f>
        <v>22</v>
      </c>
      <c r="J19">
        <f>SUM(T19)</f>
        <v>14</v>
      </c>
      <c r="K19" s="8">
        <f>SUM(U19)</f>
        <v>25</v>
      </c>
      <c r="L19" s="46" t="s">
        <v>5</v>
      </c>
      <c r="M19" s="46"/>
      <c r="N19" s="110">
        <f>SUM(N16)+N8</f>
        <v>1</v>
      </c>
      <c r="O19" s="111">
        <f>SUM(O16)+O8</f>
        <v>2</v>
      </c>
      <c r="P19" s="112">
        <f t="shared" ref="P19:R19" si="9">SUM(P16)+P8</f>
        <v>1</v>
      </c>
      <c r="Q19" s="46">
        <f t="shared" si="9"/>
        <v>2</v>
      </c>
      <c r="R19" s="46">
        <f t="shared" si="9"/>
        <v>16</v>
      </c>
      <c r="S19" s="31">
        <f>SUM(S16)+S8</f>
        <v>22</v>
      </c>
      <c r="T19">
        <v>14</v>
      </c>
      <c r="U19">
        <v>25</v>
      </c>
      <c r="X19" s="113">
        <f t="shared" ref="X19:AB19" si="10">SUM(X16)+X8</f>
        <v>1</v>
      </c>
      <c r="Y19" s="114">
        <f t="shared" si="10"/>
        <v>0</v>
      </c>
      <c r="Z19" s="115">
        <f t="shared" si="10"/>
        <v>2</v>
      </c>
      <c r="AA19" s="16">
        <f t="shared" si="10"/>
        <v>1</v>
      </c>
      <c r="AB19" s="16">
        <f t="shared" si="10"/>
        <v>10</v>
      </c>
      <c r="AC19" s="16">
        <f>SUM(AC16)+AC8</f>
        <v>14</v>
      </c>
      <c r="AD19" s="16">
        <f>SUM(AD16)+AD8</f>
        <v>25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2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0</v>
      </c>
      <c r="E21" s="175">
        <f>SUM(Z19)</f>
        <v>2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0</v>
      </c>
      <c r="P23" s="50">
        <v>2</v>
      </c>
      <c r="Q23" s="50">
        <f>SUM(N23:P23)</f>
        <v>3</v>
      </c>
      <c r="R23" s="30"/>
      <c r="S23" s="107"/>
      <c r="V23" s="7" t="s">
        <v>457</v>
      </c>
      <c r="X23" s="26">
        <v>0</v>
      </c>
      <c r="Y23" s="26">
        <v>0</v>
      </c>
      <c r="Z23" s="26">
        <v>2</v>
      </c>
      <c r="AA23" s="26">
        <f>SUM(X23:Z23)</f>
        <v>2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0</v>
      </c>
      <c r="E25" s="162">
        <v>1</v>
      </c>
      <c r="F25" s="162">
        <f>SUM(C25:E25)</f>
        <v>2</v>
      </c>
      <c r="G25" s="30"/>
      <c r="H25" s="162">
        <f>SUM(F25)</f>
        <v>2</v>
      </c>
      <c r="I25" s="50">
        <f>SUM(Q23)</f>
        <v>3</v>
      </c>
      <c r="J25" s="26">
        <f>SUM(AA23)</f>
        <v>2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188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188</v>
      </c>
      <c r="O1" s="30"/>
      <c r="P1" s="30"/>
      <c r="Q1" s="30"/>
      <c r="R1" s="30"/>
      <c r="S1" s="31"/>
      <c r="V1" s="117" t="s">
        <v>347</v>
      </c>
      <c r="W1" s="109"/>
      <c r="X1" s="137" t="s">
        <v>188</v>
      </c>
      <c r="Y1" s="118"/>
      <c r="AE1" s="16" t="s">
        <v>6</v>
      </c>
      <c r="AF1" s="16"/>
      <c r="AG1" t="s">
        <v>188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1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1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1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1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1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2</v>
      </c>
      <c r="I8" s="31">
        <f>SUM(S8)</f>
        <v>1</v>
      </c>
      <c r="J8">
        <f>SUM(T8)</f>
        <v>1</v>
      </c>
      <c r="K8" s="8">
        <f>SUM(U8)</f>
        <v>0</v>
      </c>
      <c r="L8" s="30" t="s">
        <v>5</v>
      </c>
      <c r="M8" s="30"/>
      <c r="N8" s="43">
        <f>SUM(N5:N7)</f>
        <v>1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1</v>
      </c>
      <c r="T8">
        <v>1</v>
      </c>
      <c r="U8">
        <v>0</v>
      </c>
      <c r="V8" s="7" t="s">
        <v>5</v>
      </c>
      <c r="X8" s="13">
        <f>SUM(X5:X7)</f>
        <v>1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1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1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1</v>
      </c>
      <c r="AI15" s="12">
        <v>1</v>
      </c>
      <c r="AJ15" s="12">
        <v>0</v>
      </c>
      <c r="AK15" s="12">
        <v>2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1</v>
      </c>
      <c r="I16" s="31">
        <f>SUM(S16)</f>
        <v>2</v>
      </c>
      <c r="J16">
        <f>SUM(T16)</f>
        <v>1</v>
      </c>
      <c r="K16" s="8">
        <f>SUM(U16)</f>
        <v>4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1</v>
      </c>
      <c r="Q16" s="44">
        <f>SUM(Q13:Q15)</f>
        <v>0</v>
      </c>
      <c r="R16" s="45">
        <f>SUM(R13:R15)</f>
        <v>1</v>
      </c>
      <c r="S16" s="31">
        <f>SUM(N16:R16)</f>
        <v>2</v>
      </c>
      <c r="T16">
        <v>1</v>
      </c>
      <c r="U16">
        <v>4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1</v>
      </c>
      <c r="AC16" s="16">
        <f>SUM(X16:AB16)</f>
        <v>1</v>
      </c>
      <c r="AD16" s="16">
        <v>4</v>
      </c>
      <c r="AE16" t="s">
        <v>5</v>
      </c>
      <c r="AG16" s="13">
        <f>SUM(AG13:AG15)</f>
        <v>0</v>
      </c>
      <c r="AH16" s="14">
        <f>SUM(AH13:AH15)</f>
        <v>1</v>
      </c>
      <c r="AI16" s="14">
        <f>SUM(AI13:AI15)</f>
        <v>1</v>
      </c>
      <c r="AJ16" s="14">
        <f>SUM(AJ13:AJ15)</f>
        <v>0</v>
      </c>
      <c r="AK16" s="15">
        <f>SUM(AK13:AK15)</f>
        <v>2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1</v>
      </c>
      <c r="E19" s="178">
        <f t="shared" si="0"/>
        <v>0</v>
      </c>
      <c r="F19" s="169">
        <f t="shared" si="0"/>
        <v>0</v>
      </c>
      <c r="G19" s="169">
        <f t="shared" si="0"/>
        <v>1</v>
      </c>
      <c r="H19" s="166">
        <f t="shared" si="0"/>
        <v>3</v>
      </c>
      <c r="I19" s="167">
        <f>SUM(S19)</f>
        <v>3</v>
      </c>
      <c r="J19">
        <f>SUM(T19)</f>
        <v>2</v>
      </c>
      <c r="K19" s="8">
        <f>SUM(U19)</f>
        <v>4</v>
      </c>
      <c r="L19" s="46" t="s">
        <v>5</v>
      </c>
      <c r="M19" s="46"/>
      <c r="N19" s="110">
        <f t="shared" ref="N19:S19" si="1">SUM(N16)+N8</f>
        <v>1</v>
      </c>
      <c r="O19" s="111">
        <f t="shared" si="1"/>
        <v>0</v>
      </c>
      <c r="P19" s="112">
        <f t="shared" si="1"/>
        <v>1</v>
      </c>
      <c r="Q19" s="46">
        <f t="shared" si="1"/>
        <v>0</v>
      </c>
      <c r="R19" s="46">
        <f t="shared" si="1"/>
        <v>1</v>
      </c>
      <c r="S19" s="31">
        <f t="shared" si="1"/>
        <v>3</v>
      </c>
      <c r="T19">
        <v>2</v>
      </c>
      <c r="U19">
        <v>4</v>
      </c>
      <c r="X19" s="113">
        <f t="shared" ref="X19:AB19" si="2">SUM(X16)+X8</f>
        <v>1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1</v>
      </c>
      <c r="AC19" s="16">
        <f>SUM(AC16)+AC8</f>
        <v>2</v>
      </c>
      <c r="AD19" s="16">
        <f>SUM(AD16)+AD8</f>
        <v>4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0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1</v>
      </c>
      <c r="P23" s="50">
        <v>1</v>
      </c>
      <c r="Q23" s="50">
        <f>SUM(N23:P23)</f>
        <v>2</v>
      </c>
      <c r="R23" s="30"/>
      <c r="S23" s="107"/>
      <c r="V23" s="7" t="s">
        <v>457</v>
      </c>
      <c r="X23" s="26">
        <v>0</v>
      </c>
      <c r="Y23" s="26">
        <v>1</v>
      </c>
      <c r="Z23" s="26">
        <v>1</v>
      </c>
      <c r="AA23" s="26">
        <f>SUM(X23:Z23)</f>
        <v>2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1</v>
      </c>
      <c r="F25" s="162">
        <f>SUM(C25:E25)</f>
        <v>1</v>
      </c>
      <c r="G25" s="30"/>
      <c r="H25" s="162">
        <f>SUM(F25)</f>
        <v>1</v>
      </c>
      <c r="I25" s="50">
        <f>SUM(Q23)</f>
        <v>2</v>
      </c>
      <c r="J25" s="26">
        <f>SUM(AA23)</f>
        <v>2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18"/>
  <dimension ref="A1:AK29"/>
  <sheetViews>
    <sheetView workbookViewId="0">
      <selection activeCell="C19" sqref="C19:G19"/>
    </sheetView>
  </sheetViews>
  <sheetFormatPr defaultRowHeight="15" x14ac:dyDescent="0.25"/>
  <cols>
    <col min="22" max="22" width="9.140625" style="7"/>
    <col min="24" max="24" width="10.7109375" bestFit="1" customWidth="1"/>
    <col min="25" max="25" width="9.85546875" customWidth="1"/>
    <col min="31" max="31" width="9.140625" style="7"/>
    <col min="280" max="280" width="10.7109375" bestFit="1" customWidth="1"/>
    <col min="281" max="281" width="9.85546875" customWidth="1"/>
    <col min="536" max="536" width="10.7109375" bestFit="1" customWidth="1"/>
    <col min="537" max="537" width="9.85546875" customWidth="1"/>
    <col min="792" max="792" width="10.7109375" bestFit="1" customWidth="1"/>
    <col min="793" max="793" width="9.85546875" customWidth="1"/>
    <col min="1048" max="1048" width="10.7109375" bestFit="1" customWidth="1"/>
    <col min="1049" max="1049" width="9.85546875" customWidth="1"/>
    <col min="1304" max="1304" width="10.7109375" bestFit="1" customWidth="1"/>
    <col min="1305" max="1305" width="9.85546875" customWidth="1"/>
    <col min="1560" max="1560" width="10.7109375" bestFit="1" customWidth="1"/>
    <col min="1561" max="1561" width="9.85546875" customWidth="1"/>
    <col min="1816" max="1816" width="10.7109375" bestFit="1" customWidth="1"/>
    <col min="1817" max="1817" width="9.85546875" customWidth="1"/>
    <col min="2072" max="2072" width="10.7109375" bestFit="1" customWidth="1"/>
    <col min="2073" max="2073" width="9.85546875" customWidth="1"/>
    <col min="2328" max="2328" width="10.7109375" bestFit="1" customWidth="1"/>
    <col min="2329" max="2329" width="9.85546875" customWidth="1"/>
    <col min="2584" max="2584" width="10.7109375" bestFit="1" customWidth="1"/>
    <col min="2585" max="2585" width="9.85546875" customWidth="1"/>
    <col min="2840" max="2840" width="10.7109375" bestFit="1" customWidth="1"/>
    <col min="2841" max="2841" width="9.85546875" customWidth="1"/>
    <col min="3096" max="3096" width="10.7109375" bestFit="1" customWidth="1"/>
    <col min="3097" max="3097" width="9.85546875" customWidth="1"/>
    <col min="3352" max="3352" width="10.7109375" bestFit="1" customWidth="1"/>
    <col min="3353" max="3353" width="9.85546875" customWidth="1"/>
    <col min="3608" max="3608" width="10.7109375" bestFit="1" customWidth="1"/>
    <col min="3609" max="3609" width="9.85546875" customWidth="1"/>
    <col min="3864" max="3864" width="10.7109375" bestFit="1" customWidth="1"/>
    <col min="3865" max="3865" width="9.85546875" customWidth="1"/>
    <col min="4120" max="4120" width="10.7109375" bestFit="1" customWidth="1"/>
    <col min="4121" max="4121" width="9.85546875" customWidth="1"/>
    <col min="4376" max="4376" width="10.7109375" bestFit="1" customWidth="1"/>
    <col min="4377" max="4377" width="9.85546875" customWidth="1"/>
    <col min="4632" max="4632" width="10.7109375" bestFit="1" customWidth="1"/>
    <col min="4633" max="4633" width="9.85546875" customWidth="1"/>
    <col min="4888" max="4888" width="10.7109375" bestFit="1" customWidth="1"/>
    <col min="4889" max="4889" width="9.85546875" customWidth="1"/>
    <col min="5144" max="5144" width="10.7109375" bestFit="1" customWidth="1"/>
    <col min="5145" max="5145" width="9.85546875" customWidth="1"/>
    <col min="5400" max="5400" width="10.7109375" bestFit="1" customWidth="1"/>
    <col min="5401" max="5401" width="9.85546875" customWidth="1"/>
    <col min="5656" max="5656" width="10.7109375" bestFit="1" customWidth="1"/>
    <col min="5657" max="5657" width="9.85546875" customWidth="1"/>
    <col min="5912" max="5912" width="10.7109375" bestFit="1" customWidth="1"/>
    <col min="5913" max="5913" width="9.85546875" customWidth="1"/>
    <col min="6168" max="6168" width="10.7109375" bestFit="1" customWidth="1"/>
    <col min="6169" max="6169" width="9.85546875" customWidth="1"/>
    <col min="6424" max="6424" width="10.7109375" bestFit="1" customWidth="1"/>
    <col min="6425" max="6425" width="9.85546875" customWidth="1"/>
    <col min="6680" max="6680" width="10.7109375" bestFit="1" customWidth="1"/>
    <col min="6681" max="6681" width="9.85546875" customWidth="1"/>
    <col min="6936" max="6936" width="10.7109375" bestFit="1" customWidth="1"/>
    <col min="6937" max="6937" width="9.85546875" customWidth="1"/>
    <col min="7192" max="7192" width="10.7109375" bestFit="1" customWidth="1"/>
    <col min="7193" max="7193" width="9.85546875" customWidth="1"/>
    <col min="7448" max="7448" width="10.7109375" bestFit="1" customWidth="1"/>
    <col min="7449" max="7449" width="9.85546875" customWidth="1"/>
    <col min="7704" max="7704" width="10.7109375" bestFit="1" customWidth="1"/>
    <col min="7705" max="7705" width="9.85546875" customWidth="1"/>
    <col min="7960" max="7960" width="10.7109375" bestFit="1" customWidth="1"/>
    <col min="7961" max="7961" width="9.85546875" customWidth="1"/>
    <col min="8216" max="8216" width="10.7109375" bestFit="1" customWidth="1"/>
    <col min="8217" max="8217" width="9.85546875" customWidth="1"/>
    <col min="8472" max="8472" width="10.7109375" bestFit="1" customWidth="1"/>
    <col min="8473" max="8473" width="9.85546875" customWidth="1"/>
    <col min="8728" max="8728" width="10.7109375" bestFit="1" customWidth="1"/>
    <col min="8729" max="8729" width="9.85546875" customWidth="1"/>
    <col min="8984" max="8984" width="10.7109375" bestFit="1" customWidth="1"/>
    <col min="8985" max="8985" width="9.85546875" customWidth="1"/>
    <col min="9240" max="9240" width="10.7109375" bestFit="1" customWidth="1"/>
    <col min="9241" max="9241" width="9.85546875" customWidth="1"/>
    <col min="9496" max="9496" width="10.7109375" bestFit="1" customWidth="1"/>
    <col min="9497" max="9497" width="9.85546875" customWidth="1"/>
    <col min="9752" max="9752" width="10.7109375" bestFit="1" customWidth="1"/>
    <col min="9753" max="9753" width="9.85546875" customWidth="1"/>
    <col min="10008" max="10008" width="10.7109375" bestFit="1" customWidth="1"/>
    <col min="10009" max="10009" width="9.85546875" customWidth="1"/>
    <col min="10264" max="10264" width="10.7109375" bestFit="1" customWidth="1"/>
    <col min="10265" max="10265" width="9.85546875" customWidth="1"/>
    <col min="10520" max="10520" width="10.7109375" bestFit="1" customWidth="1"/>
    <col min="10521" max="10521" width="9.85546875" customWidth="1"/>
    <col min="10776" max="10776" width="10.7109375" bestFit="1" customWidth="1"/>
    <col min="10777" max="10777" width="9.85546875" customWidth="1"/>
    <col min="11032" max="11032" width="10.7109375" bestFit="1" customWidth="1"/>
    <col min="11033" max="11033" width="9.85546875" customWidth="1"/>
    <col min="11288" max="11288" width="10.7109375" bestFit="1" customWidth="1"/>
    <col min="11289" max="11289" width="9.85546875" customWidth="1"/>
    <col min="11544" max="11544" width="10.7109375" bestFit="1" customWidth="1"/>
    <col min="11545" max="11545" width="9.85546875" customWidth="1"/>
    <col min="11800" max="11800" width="10.7109375" bestFit="1" customWidth="1"/>
    <col min="11801" max="11801" width="9.85546875" customWidth="1"/>
    <col min="12056" max="12056" width="10.7109375" bestFit="1" customWidth="1"/>
    <col min="12057" max="12057" width="9.85546875" customWidth="1"/>
    <col min="12312" max="12312" width="10.7109375" bestFit="1" customWidth="1"/>
    <col min="12313" max="12313" width="9.85546875" customWidth="1"/>
    <col min="12568" max="12568" width="10.7109375" bestFit="1" customWidth="1"/>
    <col min="12569" max="12569" width="9.85546875" customWidth="1"/>
    <col min="12824" max="12824" width="10.7109375" bestFit="1" customWidth="1"/>
    <col min="12825" max="12825" width="9.85546875" customWidth="1"/>
    <col min="13080" max="13080" width="10.7109375" bestFit="1" customWidth="1"/>
    <col min="13081" max="13081" width="9.85546875" customWidth="1"/>
    <col min="13336" max="13336" width="10.7109375" bestFit="1" customWidth="1"/>
    <col min="13337" max="13337" width="9.85546875" customWidth="1"/>
    <col min="13592" max="13592" width="10.7109375" bestFit="1" customWidth="1"/>
    <col min="13593" max="13593" width="9.85546875" customWidth="1"/>
    <col min="13848" max="13848" width="10.7109375" bestFit="1" customWidth="1"/>
    <col min="13849" max="13849" width="9.85546875" customWidth="1"/>
    <col min="14104" max="14104" width="10.7109375" bestFit="1" customWidth="1"/>
    <col min="14105" max="14105" width="9.85546875" customWidth="1"/>
    <col min="14360" max="14360" width="10.7109375" bestFit="1" customWidth="1"/>
    <col min="14361" max="14361" width="9.85546875" customWidth="1"/>
    <col min="14616" max="14616" width="10.7109375" bestFit="1" customWidth="1"/>
    <col min="14617" max="14617" width="9.85546875" customWidth="1"/>
    <col min="14872" max="14872" width="10.7109375" bestFit="1" customWidth="1"/>
    <col min="14873" max="14873" width="9.85546875" customWidth="1"/>
    <col min="15128" max="15128" width="10.7109375" bestFit="1" customWidth="1"/>
    <col min="15129" max="15129" width="9.85546875" customWidth="1"/>
    <col min="15384" max="15384" width="10.7109375" bestFit="1" customWidth="1"/>
    <col min="15385" max="15385" width="9.85546875" customWidth="1"/>
    <col min="15640" max="15640" width="10.7109375" bestFit="1" customWidth="1"/>
    <col min="15641" max="15641" width="9.85546875" customWidth="1"/>
    <col min="15896" max="15896" width="10.7109375" bestFit="1" customWidth="1"/>
    <col min="15897" max="15897" width="9.85546875" customWidth="1"/>
    <col min="16152" max="16152" width="10.7109375" bestFit="1" customWidth="1"/>
    <col min="16153" max="16153" width="9.85546875" customWidth="1"/>
  </cols>
  <sheetData>
    <row r="1" spans="1:37" x14ac:dyDescent="0.25">
      <c r="A1" s="90" t="s">
        <v>648</v>
      </c>
      <c r="B1" s="90"/>
      <c r="C1" s="90"/>
      <c r="L1" s="90" t="s">
        <v>532</v>
      </c>
      <c r="M1" s="90"/>
      <c r="N1" s="90"/>
      <c r="V1" s="87" t="s">
        <v>419</v>
      </c>
      <c r="W1" s="63"/>
      <c r="X1" s="63"/>
      <c r="AD1" s="18"/>
      <c r="AE1" s="88" t="s">
        <v>420</v>
      </c>
      <c r="AF1" s="59"/>
      <c r="AG1" s="59"/>
      <c r="AH1" s="18"/>
      <c r="AI1" s="18"/>
      <c r="AJ1" s="18"/>
      <c r="AK1" s="18"/>
    </row>
    <row r="2" spans="1:37" x14ac:dyDescent="0.25">
      <c r="A2" t="s">
        <v>3</v>
      </c>
      <c r="L2" t="s">
        <v>3</v>
      </c>
      <c r="V2" s="7" t="s">
        <v>3</v>
      </c>
      <c r="AD2" s="18"/>
      <c r="AE2" s="77" t="s">
        <v>3</v>
      </c>
      <c r="AF2" s="22"/>
      <c r="AG2" s="22"/>
      <c r="AH2" s="22"/>
      <c r="AI2" s="22"/>
      <c r="AJ2" s="22"/>
      <c r="AK2" s="22"/>
    </row>
    <row r="3" spans="1:37" x14ac:dyDescent="0.25">
      <c r="C3" s="1" t="s">
        <v>1</v>
      </c>
      <c r="D3" s="2"/>
      <c r="E3" s="2"/>
      <c r="F3" s="2"/>
      <c r="G3" s="3"/>
      <c r="H3" s="188">
        <v>2013</v>
      </c>
      <c r="I3" s="66">
        <v>2012</v>
      </c>
      <c r="J3" s="65">
        <v>2011</v>
      </c>
      <c r="K3" s="68">
        <v>2010</v>
      </c>
      <c r="N3" s="1" t="s">
        <v>1</v>
      </c>
      <c r="O3" s="2"/>
      <c r="P3" s="2"/>
      <c r="Q3" s="2"/>
      <c r="R3" s="3"/>
      <c r="S3" s="66">
        <v>2012</v>
      </c>
      <c r="T3" s="65">
        <v>2011</v>
      </c>
      <c r="U3" s="68">
        <v>2010</v>
      </c>
      <c r="X3" s="1" t="s">
        <v>1</v>
      </c>
      <c r="Y3" s="2"/>
      <c r="Z3" s="2"/>
      <c r="AA3" s="2"/>
      <c r="AB3" s="3"/>
      <c r="AC3" s="65">
        <v>2011</v>
      </c>
      <c r="AD3" s="68">
        <v>2010</v>
      </c>
      <c r="AE3" s="77"/>
      <c r="AF3" s="22"/>
      <c r="AG3" s="70" t="s">
        <v>1</v>
      </c>
      <c r="AH3" s="71"/>
      <c r="AI3" s="71"/>
      <c r="AJ3" s="71"/>
      <c r="AK3" s="72"/>
    </row>
    <row r="4" spans="1:37" x14ac:dyDescent="0.25">
      <c r="C4" s="4" t="s">
        <v>7</v>
      </c>
      <c r="D4" s="5" t="s">
        <v>8</v>
      </c>
      <c r="E4" s="5" t="s">
        <v>9</v>
      </c>
      <c r="F4" s="5" t="s">
        <v>10</v>
      </c>
      <c r="G4" s="6" t="s">
        <v>11</v>
      </c>
      <c r="H4" s="27"/>
      <c r="N4" s="4" t="s">
        <v>7</v>
      </c>
      <c r="O4" s="5" t="s">
        <v>8</v>
      </c>
      <c r="P4" s="5" t="s">
        <v>9</v>
      </c>
      <c r="Q4" s="5" t="s">
        <v>10</v>
      </c>
      <c r="R4" s="6" t="s">
        <v>11</v>
      </c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E4" s="77"/>
      <c r="AF4" s="22"/>
      <c r="AG4" s="73" t="s">
        <v>7</v>
      </c>
      <c r="AH4" s="74" t="s">
        <v>8</v>
      </c>
      <c r="AI4" s="74" t="s">
        <v>9</v>
      </c>
      <c r="AJ4" s="74" t="s">
        <v>10</v>
      </c>
      <c r="AK4" s="75" t="s">
        <v>11</v>
      </c>
    </row>
    <row r="5" spans="1:37" x14ac:dyDescent="0.25">
      <c r="A5" s="1" t="s">
        <v>2</v>
      </c>
      <c r="B5" s="3">
        <v>1</v>
      </c>
      <c r="C5" s="56">
        <f>Nseur1AngA!C5+Nseur2AuVa!C5+Nseur3KemKi!C5+Nseur4LaJy!C5+Nseur5LoJa!C5+Nseur6MaMa!C5+Nseur7MSParma!C5+Nseur8MS52!C5+Nseur9PR!C5+Nseur10PertPe!C5+Nseur11RaPi!C5+Nseur12Rasti88!C5+Nseur13SalVil!C5+Nseur14SomEsa!C5+Nseur15SuSi!C5+Nseur16TuS!C5+Nseur17VaRa!C5+Nseur18YlKi!C5</f>
        <v>6</v>
      </c>
      <c r="D5" s="56">
        <f>Nseur1AngA!D5+Nseur2AuVa!D5+Nseur3KemKi!D5+Nseur4LaJy!D5+Nseur5LoJa!D5+Nseur6MaMa!D5+Nseur7MSParma!D5+Nseur8MS52!D5+Nseur9PR!D5+Nseur10PertPe!D5+Nseur11RaPi!D5+Nseur12Rasti88!D5+Nseur13SalVil!D5+Nseur14SomEsa!D5+Nseur15SuSi!D5+Nseur16TuS!D5+Nseur17VaRa!D5+Nseur18YlKi!D5</f>
        <v>14</v>
      </c>
      <c r="E5" s="56">
        <f>Nseur1AngA!E5+Nseur2AuVa!E5+Nseur3KemKi!E5+Nseur4LaJy!E5+Nseur5LoJa!E5+Nseur6MaMa!E5+Nseur7MSParma!E5+Nseur8MS52!E5+Nseur9PR!E5+Nseur10PertPe!E5+Nseur11RaPi!E5+Nseur12Rasti88!E5+Nseur13SalVil!E5+Nseur14SomEsa!E5+Nseur15SuSi!E5+Nseur16TuS!E5+Nseur17VaRa!E5+Nseur18YlKi!E5</f>
        <v>7</v>
      </c>
      <c r="F5" s="11">
        <f>Nseur1AngA!F5+Nseur2AuVa!F5+Nseur3KemKi!F5+Nseur4LaJy!F5+Nseur5LoJa!F5+Nseur6MaMa!F5+Nseur7MSParma!F5+Nseur8MS52!F5+Nseur9PR!F5+Nseur10PertPe!F5+Nseur11RaPi!F5+Nseur12Rasti88!F5+Nseur13SalVil!F5+Nseur14SomEsa!F5+Nseur15SuSi!F5+Nseur16TuS!F5+Nseur17VaRa!F5+Nseur18YlKi!F5</f>
        <v>2</v>
      </c>
      <c r="G5" s="11">
        <f>Nseur1AngA!G5+Nseur2AuVa!G5+Nseur3KemKi!G5+Nseur4LaJy!G5+Nseur5LoJa!G5+Nseur6MaMa!G5+Nseur7MSParma!G5+Nseur8MS52!G5+Nseur9PR!G5+Nseur10PertPe!G5+Nseur11RaPi!G5+Nseur12Rasti88!G5+Nseur13SalVil!G5+Nseur14SomEsa!G5+Nseur15SuSi!G5+Nseur16TuS!G5+Nseur17VaRa!G5+Nseur18YlKi!G5</f>
        <v>24</v>
      </c>
      <c r="H5" s="135"/>
      <c r="L5" s="1" t="s">
        <v>2</v>
      </c>
      <c r="M5" s="3">
        <v>1</v>
      </c>
      <c r="N5" s="56">
        <f>Nseur1AngA!N5+Nseur2AuVa!N5+Nseur4LaJy!N5+Nseur5LoJa!N5+Nseur6MaMa!N5+Nseur7MSParma!N5+Nseur8MS52!N5+Nseur9PR!N5+Nseur10PertPe!N5+Nseur11RaPi!N5+Nseur12Rasti88!N5+Nseur14SomEsa!N5+Nseur15SuSi!N5+Nseur16TuS!N5+Nseur17VaRa!N5+Nseur18YlKi!N5</f>
        <v>10</v>
      </c>
      <c r="O5" s="56">
        <f>Nseur1AngA!O5+Nseur2AuVa!O5+Nseur4LaJy!O5+Nseur5LoJa!O5+Nseur6MaMa!O5+Nseur7MSParma!O5+Nseur8MS52!O5+Nseur9PR!O5+Nseur10PertPe!O5+Nseur11RaPi!O5+Nseur12Rasti88!O5+Nseur14SomEsa!O5+Nseur15SuSi!O5+Nseur16TuS!O5+Nseur17VaRa!O5+Nseur18YlKi!O5</f>
        <v>12</v>
      </c>
      <c r="P5" s="56">
        <f>Nseur1AngA!P5+Nseur2AuVa!P5+Nseur4LaJy!P5+Nseur5LoJa!P5+Nseur6MaMa!P5+Nseur7MSParma!P5+Nseur8MS52!P5+Nseur9PR!P5+Nseur10PertPe!P5+Nseur11RaPi!P5+Nseur12Rasti88!P5+Nseur14SomEsa!P5+Nseur15SuSi!P5+Nseur16TuS!P5+Nseur17VaRa!P5+Nseur18YlKi!P5</f>
        <v>9</v>
      </c>
      <c r="Q5" s="11">
        <f>Nseur1AngA!Q5+Nseur2AuVa!Q5+Nseur4LaJy!Q5+Nseur5LoJa!Q5+Nseur6MaMa!Q5+Nseur7MSParma!Q5+Nseur8MS52!Q5+Nseur9PR!Q5+Nseur10PertPe!Q5+Nseur11RaPi!Q5+Nseur12Rasti88!Q5+Nseur14SomEsa!Q5+Nseur15SuSi!Q5+Nseur16TuS!Q5+Nseur17VaRa!Q5+Nseur18YlKi!Q5</f>
        <v>8</v>
      </c>
      <c r="R5" s="11">
        <f>Nseur1AngA!R5+Nseur2AuVa!R5+Nseur4LaJy!R5+Nseur5LoJa!R5+Nseur6MaMa!R5+Nseur7MSParma!R5+Nseur8MS52!R5+Nseur9PR!R5+Nseur10PertPe!R5+Nseur11RaPi!R5+Nseur12Rasti88!R5+Nseur14SomEsa!R5+Nseur15SuSi!R5+Nseur16TuS!R5+Nseur17VaRa!R5+Nseur18YlKi!R5</f>
        <v>24</v>
      </c>
      <c r="V5" s="1" t="s">
        <v>2</v>
      </c>
      <c r="W5" s="3">
        <v>1</v>
      </c>
      <c r="X5" s="53">
        <f>Nseur1AngA!X5+Nseur5LoJa!X5+Nseur7MSParma!X5+Nseur9PR!X5+NseurRaiKu!X5+NseurRP!X5+Nseur11RaPi!X5+Nseur12Rasti88!X5+Nseur14SomEsa!X5+Nseur15SuSi!X5+NseurTuMe!X5+Nseur16TuS!X5+Nseur17VaRa!X5+Nseur18YlKi!X5</f>
        <v>13</v>
      </c>
      <c r="Y5" s="53">
        <f>Nseur1AngA!Y5+Nseur5LoJa!Y5+Nseur7MSParma!Y5+Nseur9PR!Y5+NseurRaiKu!Y5+NseurRP!Y5+Nseur11RaPi!Y5+Nseur12Rasti88!Y5+Nseur14SomEsa!Y5+Nseur15SuSi!Y5+NseurTuMe!Y5+Nseur16TuS!Y5+Nseur17VaRa!Y5+Nseur18YlKi!Y5</f>
        <v>8</v>
      </c>
      <c r="Z5" s="53">
        <f>Nseur1AngA!Z5+Nseur5LoJa!Z5+Nseur7MSParma!Z5+Nseur9PR!Z5+NseurRaiKu!Z5+NseurRP!Z5+Nseur11RaPi!Z5+Nseur12Rasti88!Z5+Nseur14SomEsa!Z5+Nseur15SuSi!Z5+NseurTuMe!Z5+Nseur16TuS!Z5+Nseur17VaRa!Z5+Nseur18YlKi!Z5</f>
        <v>4</v>
      </c>
      <c r="AA5" s="11">
        <f>Nseur1AngA!AA5+Nseur5LoJa!AA5+Nseur7MSParma!AA5+Nseur9PR!AA5+NseurRaiKu!AA5+NseurRP!AA5+Nseur11RaPi!AA5+Nseur12Rasti88!AA5+Nseur14SomEsa!AA5+Nseur15SuSi!AA5+NseurTuMe!AA5+Nseur16TuS!AA5+Nseur17VaRa!AA5+Nseur18YlKi!AA5</f>
        <v>6</v>
      </c>
      <c r="AB5" s="11">
        <f>Nseur1AngA!AB5+Nseur5LoJa!AB5+Nseur7MSParma!AB5+Nseur9PR!AB5+NseurRaiKu!AB5+NseurRP!AB5+Nseur11RaPi!AB5+Nseur12Rasti88!AB5+Nseur14SomEsa!AB5+Nseur15SuSi!AB5+NseurTuMe!AB5+Nseur16TuS!AB5+Nseur17VaRa!AB5+Nseur18YlKi!AB5</f>
        <v>24</v>
      </c>
      <c r="AE5" s="70" t="s">
        <v>2</v>
      </c>
      <c r="AF5" s="72">
        <v>1</v>
      </c>
      <c r="AG5" s="76">
        <v>10</v>
      </c>
      <c r="AH5" s="76">
        <v>10</v>
      </c>
      <c r="AI5" s="76">
        <v>7</v>
      </c>
      <c r="AJ5" s="22">
        <v>2</v>
      </c>
      <c r="AK5" s="22">
        <v>24</v>
      </c>
    </row>
    <row r="6" spans="1:37" x14ac:dyDescent="0.25">
      <c r="A6" s="7"/>
      <c r="B6" s="8">
        <v>2</v>
      </c>
      <c r="C6" s="56">
        <f>Nseur1AngA!C6+Nseur2AuVa!C6+Nseur3KemKi!C6+Nseur4LaJy!C6+Nseur5LoJa!C6+Nseur6MaMa!C6+Nseur7MSParma!C6+Nseur8MS52!C6+Nseur9PR!C6+Nseur10PertPe!C6+Nseur11RaPi!C6+Nseur12Rasti88!C6+Nseur13SalVil!C6+Nseur14SomEsa!C6+Nseur15SuSi!C6+Nseur16TuS!C6+Nseur17VaRa!C6+Nseur18YlKi!C6</f>
        <v>6</v>
      </c>
      <c r="D6" s="56">
        <f>Nseur1AngA!D6+Nseur2AuVa!D6+Nseur3KemKi!D6+Nseur4LaJy!D6+Nseur5LoJa!D6+Nseur6MaMa!D6+Nseur7MSParma!D6+Nseur8MS52!D6+Nseur9PR!D6+Nseur10PertPe!D6+Nseur11RaPi!D6+Nseur12Rasti88!D6+Nseur13SalVil!D6+Nseur14SomEsa!D6+Nseur15SuSi!D6+Nseur16TuS!D6+Nseur17VaRa!D6+Nseur18YlKi!D6</f>
        <v>3</v>
      </c>
      <c r="E6" s="56">
        <f>Nseur1AngA!E6+Nseur2AuVa!E6+Nseur3KemKi!E6+Nseur4LaJy!E6+Nseur5LoJa!E6+Nseur6MaMa!E6+Nseur7MSParma!E6+Nseur8MS52!E6+Nseur9PR!E6+Nseur10PertPe!E6+Nseur11RaPi!E6+Nseur12Rasti88!E6+Nseur13SalVil!E6+Nseur14SomEsa!E6+Nseur15SuSi!E6+Nseur16TuS!E6+Nseur17VaRa!E6+Nseur18YlKi!E6</f>
        <v>3</v>
      </c>
      <c r="F6" s="11">
        <f>Nseur1AngA!F6+Nseur2AuVa!F6+Nseur3KemKi!F6+Nseur4LaJy!F6+Nseur5LoJa!F6+Nseur6MaMa!F6+Nseur7MSParma!F6+Nseur8MS52!F6+Nseur9PR!F6+Nseur10PertPe!F6+Nseur11RaPi!F6+Nseur12Rasti88!F6+Nseur13SalVil!F6+Nseur14SomEsa!F6+Nseur15SuSi!F6+Nseur16TuS!F6+Nseur17VaRa!F6+Nseur18YlKi!F6</f>
        <v>2</v>
      </c>
      <c r="G6" s="11">
        <f>Nseur1AngA!G6+Nseur2AuVa!G6+Nseur3KemKi!G6+Nseur4LaJy!G6+Nseur5LoJa!G6+Nseur6MaMa!G6+Nseur7MSParma!G6+Nseur8MS52!G6+Nseur9PR!G6+Nseur10PertPe!G6+Nseur11RaPi!G6+Nseur12Rasti88!G6+Nseur13SalVil!G6+Nseur14SomEsa!G6+Nseur15SuSi!G6+Nseur16TuS!G6+Nseur17VaRa!G6+Nseur18YlKi!G6</f>
        <v>24</v>
      </c>
      <c r="H6" s="135"/>
      <c r="L6" s="7"/>
      <c r="M6" s="8">
        <v>2</v>
      </c>
      <c r="N6" s="56">
        <f>Nseur1AngA!N6+Nseur2AuVa!N6+Nseur4LaJy!N6+Nseur5LoJa!N6+Nseur6MaMa!N6+Nseur7MSParma!N6+Nseur8MS52!N6+Nseur9PR!N6+Nseur10PertPe!N6+Nseur11RaPi!N6+Nseur12Rasti88!N6+Nseur14SomEsa!N6+Nseur15SuSi!N6+Nseur16TuS!N6+Nseur17VaRa!N6+Nseur18YlKi!N6</f>
        <v>5</v>
      </c>
      <c r="O6" s="56">
        <f>Nseur1AngA!O6+Nseur2AuVa!O6+Nseur4LaJy!O6+Nseur5LoJa!O6+Nseur6MaMa!O6+Nseur7MSParma!O6+Nseur8MS52!O6+Nseur9PR!O6+Nseur10PertPe!O6+Nseur11RaPi!O6+Nseur12Rasti88!O6+Nseur14SomEsa!O6+Nseur15SuSi!O6+Nseur16TuS!O6+Nseur17VaRa!O6+Nseur18YlKi!O6</f>
        <v>2</v>
      </c>
      <c r="P6" s="56">
        <f>Nseur1AngA!P6+Nseur2AuVa!P6+Nseur4LaJy!P6+Nseur5LoJa!P6+Nseur6MaMa!P6+Nseur7MSParma!P6+Nseur8MS52!P6+Nseur9PR!P6+Nseur10PertPe!P6+Nseur11RaPi!P6+Nseur12Rasti88!P6+Nseur14SomEsa!P6+Nseur15SuSi!P6+Nseur16TuS!P6+Nseur17VaRa!P6+Nseur18YlKi!P6</f>
        <v>1</v>
      </c>
      <c r="Q6" s="11">
        <f>Nseur1AngA!Q6+Nseur2AuVa!Q6+Nseur4LaJy!Q6+Nseur5LoJa!Q6+Nseur6MaMa!Q6+Nseur7MSParma!Q6+Nseur8MS52!Q6+Nseur9PR!Q6+Nseur10PertPe!Q6+Nseur11RaPi!Q6+Nseur12Rasti88!Q6+Nseur14SomEsa!Q6+Nseur15SuSi!Q6+Nseur16TuS!Q6+Nseur17VaRa!Q6+Nseur18YlKi!Q6</f>
        <v>3</v>
      </c>
      <c r="R6" s="11">
        <f>Nseur1AngA!R6+Nseur2AuVa!R6+Nseur4LaJy!R6+Nseur5LoJa!R6+Nseur6MaMa!R6+Nseur7MSParma!R6+Nseur8MS52!R6+Nseur9PR!R6+Nseur10PertPe!R6+Nseur11RaPi!R6+Nseur12Rasti88!R6+Nseur14SomEsa!R6+Nseur15SuSi!R6+Nseur16TuS!R6+Nseur17VaRa!R6+Nseur18YlKi!R6</f>
        <v>20</v>
      </c>
      <c r="W6" s="8">
        <v>2</v>
      </c>
      <c r="X6" s="53">
        <f>Nseur1AngA!X6+Nseur5LoJa!X6+Nseur7MSParma!X6+Nseur9PR!X6+NseurRaiKu!X6+NseurRP!X6+Nseur11RaPi!X6+Nseur12Rasti88!X6+Nseur14SomEsa!X6+Nseur15SuSi!X6+NseurTuMe!X6+Nseur16TuS!X6+Nseur17VaRa!X6+Nseur18YlKi!X6</f>
        <v>7</v>
      </c>
      <c r="Y6" s="53">
        <f>Nseur1AngA!Y6+Nseur5LoJa!Y6+Nseur7MSParma!Y6+Nseur9PR!Y6+NseurRaiKu!Y6+NseurRP!Y6+Nseur11RaPi!Y6+Nseur12Rasti88!Y6+Nseur14SomEsa!Y6+Nseur15SuSi!Y6+NseurTuMe!Y6+Nseur16TuS!Y6+Nseur17VaRa!Y6+Nseur18YlKi!Y6</f>
        <v>3</v>
      </c>
      <c r="Z6" s="53">
        <f>Nseur1AngA!Z6+Nseur5LoJa!Z6+Nseur7MSParma!Z6+Nseur9PR!Z6+NseurRaiKu!Z6+NseurRP!Z6+Nseur11RaPi!Z6+Nseur12Rasti88!Z6+Nseur14SomEsa!Z6+Nseur15SuSi!Z6+NseurTuMe!Z6+Nseur16TuS!Z6+Nseur17VaRa!Z6+Nseur18YlKi!Z6</f>
        <v>2</v>
      </c>
      <c r="AA6" s="11">
        <f>Nseur1AngA!AA6+Nseur5LoJa!AA6+Nseur7MSParma!AA6+Nseur9PR!AA6+NseurRaiKu!AA6+NseurRP!AA6+Nseur11RaPi!AA6+Nseur12Rasti88!AA6+Nseur14SomEsa!AA6+Nseur15SuSi!AA6+NseurTuMe!AA6+Nseur16TuS!AA6+Nseur17VaRa!AA6+Nseur18YlKi!AA6</f>
        <v>3</v>
      </c>
      <c r="AB6" s="11">
        <f>Nseur1AngA!AB6+Nseur5LoJa!AB6+Nseur7MSParma!AB6+Nseur9PR!AB6+NseurRaiKu!AB6+NseurRP!AB6+Nseur11RaPi!AB6+Nseur12Rasti88!AB6+Nseur14SomEsa!AB6+Nseur15SuSi!AB6+NseurTuMe!AB6+Nseur16TuS!AB6+Nseur17VaRa!AB6+Nseur18YlKi!AB6</f>
        <v>28</v>
      </c>
      <c r="AE6" s="77"/>
      <c r="AF6" s="78">
        <v>2</v>
      </c>
      <c r="AG6" s="76">
        <v>9</v>
      </c>
      <c r="AH6" s="76">
        <v>2</v>
      </c>
      <c r="AI6" s="76">
        <v>1</v>
      </c>
      <c r="AJ6" s="22">
        <v>3</v>
      </c>
      <c r="AK6" s="22">
        <v>29</v>
      </c>
    </row>
    <row r="7" spans="1:37" x14ac:dyDescent="0.25">
      <c r="A7" s="9"/>
      <c r="B7" s="10">
        <v>3</v>
      </c>
      <c r="C7" s="56">
        <f>Nseur1AngA!C7+Nseur2AuVa!C7+Nseur3KemKi!C7+Nseur4LaJy!C7+Nseur5LoJa!C7+Nseur6MaMa!C7+Nseur7MSParma!C7+Nseur8MS52!C7+Nseur9PR!C7+Nseur10PertPe!C7+Nseur11RaPi!C7+Nseur12Rasti88!C7+Nseur13SalVil!C7+Nseur14SomEsa!C7+Nseur15SuSi!C7+Nseur16TuS!C7+Nseur17VaRa!C7+Nseur18YlKi!C7</f>
        <v>9</v>
      </c>
      <c r="D7" s="56">
        <f>Nseur1AngA!D7+Nseur2AuVa!D7+Nseur3KemKi!D7+Nseur4LaJy!D7+Nseur5LoJa!D7+Nseur6MaMa!D7+Nseur7MSParma!D7+Nseur8MS52!D7+Nseur9PR!D7+Nseur10PertPe!D7+Nseur11RaPi!D7+Nseur12Rasti88!D7+Nseur13SalVil!D7+Nseur14SomEsa!D7+Nseur15SuSi!D7+Nseur16TuS!D7+Nseur17VaRa!D7+Nseur18YlKi!D7</f>
        <v>2</v>
      </c>
      <c r="E7" s="56">
        <f>Nseur1AngA!E7+Nseur2AuVa!E7+Nseur3KemKi!E7+Nseur4LaJy!E7+Nseur5LoJa!E7+Nseur6MaMa!E7+Nseur7MSParma!E7+Nseur8MS52!E7+Nseur9PR!E7+Nseur10PertPe!E7+Nseur11RaPi!E7+Nseur12Rasti88!E7+Nseur13SalVil!E7+Nseur14SomEsa!E7+Nseur15SuSi!E7+Nseur16TuS!E7+Nseur17VaRa!E7+Nseur18YlKi!E7</f>
        <v>2</v>
      </c>
      <c r="F7" s="11">
        <f>Nseur1AngA!F7+Nseur2AuVa!F7+Nseur3KemKi!F7+Nseur4LaJy!F7+Nseur5LoJa!F7+Nseur6MaMa!F7+Nseur7MSParma!F7+Nseur8MS52!F7+Nseur9PR!F7+Nseur10PertPe!F7+Nseur11RaPi!F7+Nseur12Rasti88!F7+Nseur13SalVil!F7+Nseur14SomEsa!F7+Nseur15SuSi!F7+Nseur16TuS!F7+Nseur17VaRa!F7+Nseur18YlKi!F7</f>
        <v>1</v>
      </c>
      <c r="G7" s="11">
        <f>Nseur1AngA!G7+Nseur2AuVa!G7+Nseur3KemKi!G7+Nseur4LaJy!G7+Nseur5LoJa!G7+Nseur6MaMa!G7+Nseur7MSParma!G7+Nseur8MS52!G7+Nseur9PR!G7+Nseur10PertPe!G7+Nseur11RaPi!G7+Nseur12Rasti88!G7+Nseur13SalVil!G7+Nseur14SomEsa!G7+Nseur15SuSi!G7+Nseur16TuS!G7+Nseur17VaRa!G7+Nseur18YlKi!G7</f>
        <v>13</v>
      </c>
      <c r="H7" s="135"/>
      <c r="L7" s="9"/>
      <c r="M7" s="10">
        <v>3</v>
      </c>
      <c r="N7" s="56">
        <f>Nseur1AngA!N7+Nseur2AuVa!N7+Nseur4LaJy!N7+Nseur5LoJa!N7+Nseur6MaMa!N7+Nseur7MSParma!N7+Nseur8MS52!N7+Nseur9PR!N7+Nseur10PertPe!N7+Nseur11RaPi!N7+Nseur12Rasti88!N7+Nseur14SomEsa!N7+Nseur15SuSi!N7+Nseur16TuS!N7+Nseur17VaRa!N7+Nseur18YlKi!N7</f>
        <v>6</v>
      </c>
      <c r="O7" s="56">
        <f>Nseur1AngA!O7+Nseur2AuVa!O7+Nseur4LaJy!O7+Nseur5LoJa!O7+Nseur6MaMa!O7+Nseur7MSParma!O7+Nseur8MS52!O7+Nseur9PR!O7+Nseur10PertPe!O7+Nseur11RaPi!O7+Nseur12Rasti88!O7+Nseur14SomEsa!O7+Nseur15SuSi!O7+Nseur16TuS!O7+Nseur17VaRa!O7+Nseur18YlKi!O7</f>
        <v>3</v>
      </c>
      <c r="P7" s="56">
        <f>Nseur1AngA!P7+Nseur2AuVa!P7+Nseur4LaJy!P7+Nseur5LoJa!P7+Nseur6MaMa!P7+Nseur7MSParma!P7+Nseur8MS52!P7+Nseur9PR!P7+Nseur10PertPe!P7+Nseur11RaPi!P7+Nseur12Rasti88!P7+Nseur14SomEsa!P7+Nseur15SuSi!P7+Nseur16TuS!P7+Nseur17VaRa!P7+Nseur18YlKi!P7</f>
        <v>3</v>
      </c>
      <c r="Q7" s="11">
        <f>Nseur1AngA!Q7+Nseur2AuVa!Q7+Nseur4LaJy!Q7+Nseur5LoJa!Q7+Nseur6MaMa!Q7+Nseur7MSParma!Q7+Nseur8MS52!Q7+Nseur9PR!Q7+Nseur10PertPe!Q7+Nseur11RaPi!Q7+Nseur12Rasti88!Q7+Nseur14SomEsa!Q7+Nseur15SuSi!Q7+Nseur16TuS!Q7+Nseur17VaRa!Q7+Nseur18YlKi!Q7</f>
        <v>2</v>
      </c>
      <c r="R7" s="11">
        <f>Nseur1AngA!R7+Nseur2AuVa!R7+Nseur4LaJy!R7+Nseur5LoJa!R7+Nseur6MaMa!R7+Nseur7MSParma!R7+Nseur8MS52!R7+Nseur9PR!R7+Nseur10PertPe!R7+Nseur11RaPi!R7+Nseur12Rasti88!R7+Nseur14SomEsa!R7+Nseur15SuSi!R7+Nseur16TuS!R7+Nseur17VaRa!R7+Nseur18YlKi!R7</f>
        <v>19</v>
      </c>
      <c r="V7" s="9"/>
      <c r="W7" s="10">
        <v>3</v>
      </c>
      <c r="X7" s="53">
        <f>Nseur1AngA!X7+Nseur5LoJa!X7+Nseur7MSParma!X7+Nseur9PR!X7+NseurRaiKu!X7+NseurRP!X7+Nseur11RaPi!X7+Nseur12Rasti88!X7+Nseur14SomEsa!X7+Nseur15SuSi!X7+NseurTuMe!X7+Nseur16TuS!X7+Nseur17VaRa!X7+Nseur18YlKi!X7</f>
        <v>4</v>
      </c>
      <c r="Y7" s="53">
        <f>Nseur1AngA!Y7+Nseur5LoJa!Y7+Nseur7MSParma!Y7+Nseur9PR!Y7+NseurRaiKu!Y7+NseurRP!Y7+Nseur11RaPi!Y7+Nseur12Rasti88!Y7+Nseur14SomEsa!Y7+Nseur15SuSi!Y7+NseurTuMe!Y7+Nseur16TuS!Y7+Nseur17VaRa!Y7+Nseur18YlKi!Y7</f>
        <v>2</v>
      </c>
      <c r="Z7" s="53">
        <f>Nseur1AngA!Z7+Nseur5LoJa!Z7+Nseur7MSParma!Z7+Nseur9PR!Z7+NseurRaiKu!Z7+NseurRP!Z7+Nseur11RaPi!Z7+Nseur12Rasti88!Z7+Nseur14SomEsa!Z7+Nseur15SuSi!Z7+NseurTuMe!Z7+Nseur16TuS!Z7+Nseur17VaRa!Z7+Nseur18YlKi!Z7</f>
        <v>5</v>
      </c>
      <c r="AA7" s="11">
        <f>Nseur1AngA!AA7+Nseur5LoJa!AA7+Nseur7MSParma!AA7+Nseur9PR!AA7+NseurRaiKu!AA7+NseurRP!AA7+Nseur11RaPi!AA7+Nseur12Rasti88!AA7+Nseur14SomEsa!AA7+Nseur15SuSi!AA7+NseurTuMe!AA7+Nseur16TuS!AA7+Nseur17VaRa!AA7+Nseur18YlKi!AA7</f>
        <v>3</v>
      </c>
      <c r="AB7" s="11">
        <f>Nseur1AngA!AB7+Nseur5LoJa!AB7+Nseur7MSParma!AB7+Nseur9PR!AB7+NseurRaiKu!AB7+NseurRP!AB7+Nseur11RaPi!AB7+Nseur12Rasti88!AB7+Nseur14SomEsa!AB7+Nseur15SuSi!AB7+NseurTuMe!AB7+Nseur16TuS!AB7+Nseur17VaRa!AB7+Nseur18YlKi!AB7</f>
        <v>22</v>
      </c>
      <c r="AE7" s="79"/>
      <c r="AF7" s="80">
        <v>3</v>
      </c>
      <c r="AG7" s="76">
        <v>8</v>
      </c>
      <c r="AH7" s="76">
        <v>9</v>
      </c>
      <c r="AI7" s="76">
        <v>10</v>
      </c>
      <c r="AJ7" s="22">
        <v>8</v>
      </c>
      <c r="AK7" s="22">
        <v>16</v>
      </c>
    </row>
    <row r="8" spans="1:37" x14ac:dyDescent="0.25">
      <c r="A8" t="s">
        <v>5</v>
      </c>
      <c r="C8" s="57">
        <f>SUM(C5:C7)</f>
        <v>21</v>
      </c>
      <c r="D8" s="58">
        <f>SUM(D5:D7)</f>
        <v>19</v>
      </c>
      <c r="E8" s="58">
        <f>SUM(E5:E7)</f>
        <v>12</v>
      </c>
      <c r="F8" s="14">
        <f>SUM(F5:F7)</f>
        <v>5</v>
      </c>
      <c r="G8" s="15">
        <f>SUM(G5:G7)</f>
        <v>61</v>
      </c>
      <c r="H8" s="189">
        <f>SUM(C8:G8)</f>
        <v>118</v>
      </c>
      <c r="I8" s="67">
        <f>SUM(S8)</f>
        <v>127</v>
      </c>
      <c r="J8" s="65">
        <f>SUM(T8)</f>
        <v>134</v>
      </c>
      <c r="K8" s="68">
        <f>SUM(U8)</f>
        <v>148</v>
      </c>
      <c r="L8" t="s">
        <v>5</v>
      </c>
      <c r="N8" s="57">
        <f>SUM(N5:N7)</f>
        <v>21</v>
      </c>
      <c r="O8" s="58">
        <f>SUM(O5:O7)</f>
        <v>17</v>
      </c>
      <c r="P8" s="58">
        <f>SUM(P5:P7)</f>
        <v>13</v>
      </c>
      <c r="Q8" s="14">
        <f>SUM(Q5:Q7)</f>
        <v>13</v>
      </c>
      <c r="R8" s="15">
        <f>SUM(R5:R7)</f>
        <v>63</v>
      </c>
      <c r="S8" s="67">
        <f>SUM(N8:R8)</f>
        <v>127</v>
      </c>
      <c r="T8" s="65">
        <v>134</v>
      </c>
      <c r="U8" s="68">
        <v>148</v>
      </c>
      <c r="V8" s="7" t="s">
        <v>5</v>
      </c>
      <c r="X8" s="54">
        <f>SUM(X5:X7)</f>
        <v>24</v>
      </c>
      <c r="Y8" s="55">
        <f>SUM(Y5:Y7)</f>
        <v>13</v>
      </c>
      <c r="Z8" s="55">
        <f>SUM(Z5:Z7)</f>
        <v>11</v>
      </c>
      <c r="AA8" s="14">
        <f>SUM(AA5:AA7)</f>
        <v>12</v>
      </c>
      <c r="AB8" s="15">
        <f>SUM(AB5:AB7)</f>
        <v>74</v>
      </c>
      <c r="AC8" s="65">
        <f>SUM(X8:AB8)</f>
        <v>134</v>
      </c>
      <c r="AD8" s="68">
        <f>SUM(AG8:AK8)</f>
        <v>148</v>
      </c>
      <c r="AE8" s="77"/>
      <c r="AF8" s="22" t="s">
        <v>5</v>
      </c>
      <c r="AG8" s="81">
        <f>SUM(AG5:AG7)</f>
        <v>27</v>
      </c>
      <c r="AH8" s="82">
        <f>SUM(AH5:AH7)</f>
        <v>21</v>
      </c>
      <c r="AI8" s="82">
        <f>SUM(AI5:AI7)</f>
        <v>18</v>
      </c>
      <c r="AJ8" s="83">
        <f>SUM(AJ5:AJ7)</f>
        <v>13</v>
      </c>
      <c r="AK8" s="84">
        <f>SUM(AK5:AK7)</f>
        <v>69</v>
      </c>
    </row>
    <row r="9" spans="1:37" x14ac:dyDescent="0.25">
      <c r="I9" t="s">
        <v>533</v>
      </c>
      <c r="S9" t="s">
        <v>533</v>
      </c>
      <c r="AC9" t="s">
        <v>189</v>
      </c>
      <c r="AE9" s="77"/>
      <c r="AF9" s="22"/>
      <c r="AG9" s="22"/>
      <c r="AH9" s="22"/>
      <c r="AI9" s="22"/>
      <c r="AJ9" s="22"/>
      <c r="AK9" s="22"/>
    </row>
    <row r="10" spans="1:37" x14ac:dyDescent="0.25">
      <c r="A10" t="s">
        <v>4</v>
      </c>
      <c r="L10" t="s">
        <v>4</v>
      </c>
      <c r="V10" s="7" t="s">
        <v>4</v>
      </c>
      <c r="AE10" s="77" t="s">
        <v>4</v>
      </c>
      <c r="AF10" s="22"/>
      <c r="AG10" s="22"/>
      <c r="AH10" s="22"/>
      <c r="AI10" s="22"/>
      <c r="AJ10" s="22"/>
      <c r="AK10" s="22"/>
    </row>
    <row r="11" spans="1:37" x14ac:dyDescent="0.25">
      <c r="C11" s="1" t="s">
        <v>1</v>
      </c>
      <c r="D11" s="2"/>
      <c r="E11" s="2"/>
      <c r="F11" s="2"/>
      <c r="G11" s="3"/>
      <c r="H11" s="135"/>
      <c r="N11" s="1" t="s">
        <v>1</v>
      </c>
      <c r="O11" s="2"/>
      <c r="P11" s="2"/>
      <c r="Q11" s="2"/>
      <c r="R11" s="3"/>
      <c r="X11" s="1" t="s">
        <v>1</v>
      </c>
      <c r="Y11" s="2"/>
      <c r="Z11" s="2"/>
      <c r="AA11" s="2"/>
      <c r="AB11" s="3"/>
      <c r="AE11" s="77"/>
      <c r="AF11" s="22"/>
      <c r="AG11" s="70" t="s">
        <v>1</v>
      </c>
      <c r="AH11" s="71"/>
      <c r="AI11" s="71"/>
      <c r="AJ11" s="71"/>
      <c r="AK11" s="72"/>
    </row>
    <row r="12" spans="1:37" x14ac:dyDescent="0.25">
      <c r="C12" s="4" t="s">
        <v>7</v>
      </c>
      <c r="D12" s="5" t="s">
        <v>8</v>
      </c>
      <c r="E12" s="5" t="s">
        <v>9</v>
      </c>
      <c r="F12" s="5" t="s">
        <v>10</v>
      </c>
      <c r="G12" s="6" t="s">
        <v>12</v>
      </c>
      <c r="H12" s="27"/>
      <c r="N12" s="4" t="s">
        <v>7</v>
      </c>
      <c r="O12" s="5" t="s">
        <v>8</v>
      </c>
      <c r="P12" s="5" t="s">
        <v>9</v>
      </c>
      <c r="Q12" s="5" t="s">
        <v>10</v>
      </c>
      <c r="R12" s="6" t="s">
        <v>12</v>
      </c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E12" s="77"/>
      <c r="AF12" s="22"/>
      <c r="AG12" s="73" t="s">
        <v>7</v>
      </c>
      <c r="AH12" s="74" t="s">
        <v>8</v>
      </c>
      <c r="AI12" s="74" t="s">
        <v>9</v>
      </c>
      <c r="AJ12" s="74" t="s">
        <v>10</v>
      </c>
      <c r="AK12" s="75" t="s">
        <v>12</v>
      </c>
    </row>
    <row r="13" spans="1:37" x14ac:dyDescent="0.25">
      <c r="A13" s="1" t="s">
        <v>2</v>
      </c>
      <c r="B13" s="3">
        <v>1</v>
      </c>
      <c r="C13" s="56">
        <f>Nseur1AngA!C13+Nseur2AuVa!C13+Nseur3KemKi!C13+Nseur4LaJy!C13+Nseur5LoJa!C13+Nseur6MaMa!C13+Nseur7MSParma!C13+Nseur8MS52!C13+Nseur9PR!C13+Nseur10PertPe!C13+Nseur11RaPi!C13+Nseur12Rasti88!C13+Nseur13SalVil!C13+Nseur14SomEsa!C13+Nseur15SuSi!C13+Nseur16TuS!C13+Nseur17VaRa!C13+Nseur18YlKi!C13</f>
        <v>10</v>
      </c>
      <c r="D13" s="56">
        <f>Nseur1AngA!D13+Nseur2AuVa!D13+Nseur3KemKi!D13+Nseur4LaJy!D13+Nseur5LoJa!D13+Nseur6MaMa!D13+Nseur7MSParma!D13+Nseur8MS52!D13+Nseur9PR!D13+Nseur10PertPe!D13+Nseur11RaPi!D13+Nseur12Rasti88!D13+Nseur13SalVil!D13+Nseur14SomEsa!D13+Nseur15SuSi!D13+Nseur16TuS!D13+Nseur17VaRa!D13+Nseur18YlKi!D13</f>
        <v>8</v>
      </c>
      <c r="E13" s="56">
        <f>Nseur1AngA!E13+Nseur2AuVa!E13+Nseur3KemKi!E13+Nseur4LaJy!E13+Nseur5LoJa!E13+Nseur6MaMa!E13+Nseur7MSParma!E13+Nseur8MS52!E13+Nseur9PR!E13+Nseur10PertPe!E13+Nseur11RaPi!E13+Nseur12Rasti88!E13+Nseur13SalVil!E13+Nseur14SomEsa!E13+Nseur15SuSi!E13+Nseur16TuS!E13+Nseur17VaRa!E13+Nseur18YlKi!E13</f>
        <v>3</v>
      </c>
      <c r="F13" s="11">
        <f>Nseur1AngA!F13+Nseur2AuVa!F13+Nseur3KemKi!F13+Nseur4LaJy!F13+Nseur5LoJa!F13+Nseur6MaMa!F13+Nseur7MSParma!F13+Nseur8MS52!F13+Nseur9PR!F13+Nseur10PertPe!F13+Nseur11RaPi!F13+Nseur12Rasti88!F13+Nseur13SalVil!F13+Nseur14SomEsa!F13+Nseur15SuSi!F13+Nseur16TuS!F13+Nseur17VaRa!F13+Nseur18YlKi!F13</f>
        <v>4</v>
      </c>
      <c r="G13" s="11">
        <f>Nseur1AngA!G13+Nseur2AuVa!G13+Nseur3KemKi!G13+Nseur4LaJy!G13+Nseur5LoJa!G13+Nseur6MaMa!G13+Nseur7MSParma!G13+Nseur8MS52!G13+Nseur9PR!G13+Nseur10PertPe!G13+Nseur11RaPi!G13+Nseur12Rasti88!G13+Nseur13SalVil!G13+Nseur14SomEsa!G13+Nseur15SuSi!G13+Nseur16TuS!G13+Nseur17VaRa!G13+Nseur18YlKi!G13</f>
        <v>34</v>
      </c>
      <c r="H13" s="135"/>
      <c r="L13" s="1" t="s">
        <v>2</v>
      </c>
      <c r="M13" s="3">
        <v>1</v>
      </c>
      <c r="N13" s="56">
        <f>Nseur1AngA!N13+Nseur2AuVa!N13+Nseur4LaJy!N13+Nseur5LoJa!N13+Nseur6MaMa!N13+Nseur7MSParma!N13+Nseur8MS52!N13+Nseur9PR!N13+Nseur10PertPe!N13+Nseur11RaPi!N13+Nseur12Rasti88!N13+Nseur14SomEsa!N13+Nseur15SuSi!N13+Nseur16TuS!N13+Nseur17VaRa!N13+Nseur18YlKi!N13</f>
        <v>11</v>
      </c>
      <c r="O13" s="56">
        <f>Nseur1AngA!O13+Nseur2AuVa!O13+Nseur4LaJy!O13+Nseur5LoJa!O13+Nseur6MaMa!O13+Nseur7MSParma!O13+Nseur8MS52!O13+Nseur9PR!O13+Nseur10PertPe!O13+Nseur11RaPi!O13+Nseur12Rasti88!O13+Nseur14SomEsa!O13+Nseur15SuSi!O13+Nseur16TuS!O13+Nseur17VaRa!O13+Nseur18YlKi!O13</f>
        <v>5</v>
      </c>
      <c r="P13" s="56">
        <f>Nseur1AngA!P13+Nseur2AuVa!P13+Nseur4LaJy!P13+Nseur5LoJa!P13+Nseur6MaMa!P13+Nseur7MSParma!P13+Nseur8MS52!P13+Nseur9PR!P13+Nseur10PertPe!P13+Nseur11RaPi!P13+Nseur12Rasti88!P13+Nseur14SomEsa!P13+Nseur15SuSi!P13+Nseur16TuS!P13+Nseur17VaRa!P13+Nseur18YlKi!P13</f>
        <v>3</v>
      </c>
      <c r="Q13" s="11">
        <f>Nseur1AngA!Q13+Nseur2AuVa!Q13+Nseur4LaJy!Q13+Nseur5LoJa!Q13+Nseur6MaMa!Q13+Nseur7MSParma!Q13+Nseur8MS52!Q13+Nseur9PR!Q13+Nseur10PertPe!Q13+Nseur11RaPi!Q13+Nseur12Rasti88!Q13+Nseur14SomEsa!Q13+Nseur15SuSi!Q13+Nseur16TuS!Q13+Nseur17VaRa!Q13+Nseur18YlKi!Q13</f>
        <v>8</v>
      </c>
      <c r="R13" s="11">
        <f>Nseur1AngA!R13+Nseur2AuVa!R13+Nseur4LaJy!R13+Nseur5LoJa!R13+Nseur6MaMa!R13+Nseur7MSParma!R13+Nseur8MS52!R13+Nseur9PR!R13+Nseur10PertPe!R13+Nseur11RaPi!R13+Nseur12Rasti88!R13+Nseur14SomEsa!R13+Nseur15SuSi!R13+Nseur16TuS!R13+Nseur17VaRa!R13+Nseur18YlKi!R13</f>
        <v>30</v>
      </c>
      <c r="V13" s="1" t="s">
        <v>2</v>
      </c>
      <c r="W13" s="3">
        <v>1</v>
      </c>
      <c r="X13" s="53">
        <f>Nseur1AngA!X13+Nseur5LoJa!X13+Nseur7MSParma!X13+Nseur9PR!X13+NseurRaiKu!X13+NseurRP!X13+Nseur11RaPi!X13+Nseur12Rasti88!X13+Nseur14SomEsa!X13+Nseur15SuSi!X13+NseurTuMe!X13+Nseur16TuS!X13+Nseur17VaRa!X13+Nseur18YlKi!X13</f>
        <v>8</v>
      </c>
      <c r="Y13" s="53">
        <f>Nseur1AngA!Y13+Nseur5LoJa!Y13+Nseur7MSParma!Y13+Nseur9PR!Y13+NseurRaiKu!Y13+NseurRP!Y13+Nseur11RaPi!Y13+Nseur12Rasti88!Y13+Nseur14SomEsa!Y13+Nseur15SuSi!Y13+NseurTuMe!Y13+Nseur16TuS!Y13+Nseur17VaRa!Y13+Nseur18YlKi!Y13</f>
        <v>5</v>
      </c>
      <c r="Z13" s="53">
        <f>Nseur1AngA!Z13+Nseur5LoJa!Z13+Nseur7MSParma!Z13+Nseur9PR!Z13+NseurRaiKu!Z13+NseurRP!Z13+Nseur11RaPi!Z13+Nseur12Rasti88!Z13+Nseur14SomEsa!Z13+Nseur15SuSi!Z13+NseurTuMe!Z13+Nseur16TuS!Z13+Nseur17VaRa!Z13+Nseur18YlKi!Z13</f>
        <v>4</v>
      </c>
      <c r="AA13" s="11">
        <f>Nseur1AngA!AA13+Nseur5LoJa!AA13+Nseur7MSParma!AA13+Nseur9PR!AA13+NseurRaiKu!AA13+NseurRP!AA13+Nseur11RaPi!AA13+Nseur12Rasti88!AA13+Nseur14SomEsa!AA13+Nseur15SuSi!AA13+NseurTuMe!AA13+Nseur16TuS!AA13+Nseur17VaRa!AA13+Nseur18YlKi!AA13</f>
        <v>6</v>
      </c>
      <c r="AB13" s="11">
        <f>Nseur1AngA!AB13+Nseur5LoJa!AB13+Nseur7MSParma!AB13+Nseur9PR!AB13+NseurRaiKu!AB13+NseurRP!AB13+Nseur11RaPi!AB13+Nseur12Rasti88!AB13+Nseur14SomEsa!AB13+Nseur15SuSi!AB13+NseurTuMe!AB13+Nseur16TuS!AB13+Nseur17VaRa!AB13+Nseur18YlKi!AB13</f>
        <v>36</v>
      </c>
      <c r="AE13" s="70" t="s">
        <v>2</v>
      </c>
      <c r="AF13" s="72">
        <v>1</v>
      </c>
      <c r="AG13" s="76">
        <v>6</v>
      </c>
      <c r="AH13" s="76">
        <v>4</v>
      </c>
      <c r="AI13" s="76">
        <v>6</v>
      </c>
      <c r="AJ13" s="22">
        <v>3</v>
      </c>
      <c r="AK13" s="22">
        <v>37</v>
      </c>
    </row>
    <row r="14" spans="1:37" x14ac:dyDescent="0.25">
      <c r="A14" s="7"/>
      <c r="B14" s="8">
        <v>2</v>
      </c>
      <c r="C14" s="56">
        <f>Nseur1AngA!C14+Nseur2AuVa!C14+Nseur3KemKi!C14+Nseur4LaJy!C14+Nseur5LoJa!C14+Nseur6MaMa!C14+Nseur7MSParma!C14+Nseur8MS52!C14+Nseur9PR!C14+Nseur10PertPe!C14+Nseur11RaPi!C14+Nseur12Rasti88!C14+Nseur13SalVil!C14+Nseur14SomEsa!C14+Nseur15SuSi!C14+Nseur16TuS!C14+Nseur17VaRa!C14+Nseur18YlKi!C14</f>
        <v>7</v>
      </c>
      <c r="D14" s="56">
        <f>Nseur1AngA!D14+Nseur2AuVa!D14+Nseur3KemKi!D14+Nseur4LaJy!D14+Nseur5LoJa!D14+Nseur6MaMa!D14+Nseur7MSParma!D14+Nseur8MS52!D14+Nseur9PR!D14+Nseur10PertPe!D14+Nseur11RaPi!D14+Nseur12Rasti88!D14+Nseur13SalVil!D14+Nseur14SomEsa!D14+Nseur15SuSi!D14+Nseur16TuS!D14+Nseur17VaRa!D14+Nseur18YlKi!D14</f>
        <v>5</v>
      </c>
      <c r="E14" s="56">
        <f>Nseur1AngA!E14+Nseur2AuVa!E14+Nseur3KemKi!E14+Nseur4LaJy!E14+Nseur5LoJa!E14+Nseur6MaMa!E14+Nseur7MSParma!E14+Nseur8MS52!E14+Nseur9PR!E14+Nseur10PertPe!E14+Nseur11RaPi!E14+Nseur12Rasti88!E14+Nseur13SalVil!E14+Nseur14SomEsa!E14+Nseur15SuSi!E14+Nseur16TuS!E14+Nseur17VaRa!E14+Nseur18YlKi!E14</f>
        <v>5</v>
      </c>
      <c r="F14" s="11">
        <f>Nseur1AngA!F14+Nseur2AuVa!F14+Nseur3KemKi!F14+Nseur4LaJy!F14+Nseur5LoJa!F14+Nseur6MaMa!F14+Nseur7MSParma!F14+Nseur8MS52!F14+Nseur9PR!F14+Nseur10PertPe!F14+Nseur11RaPi!F14+Nseur12Rasti88!F14+Nseur13SalVil!F14+Nseur14SomEsa!F14+Nseur15SuSi!F14+Nseur16TuS!F14+Nseur17VaRa!F14+Nseur18YlKi!F14</f>
        <v>3</v>
      </c>
      <c r="G14" s="11">
        <f>Nseur1AngA!G14+Nseur2AuVa!G14+Nseur3KemKi!G14+Nseur4LaJy!G14+Nseur5LoJa!G14+Nseur6MaMa!G14+Nseur7MSParma!G14+Nseur8MS52!G14+Nseur9PR!G14+Nseur10PertPe!G14+Nseur11RaPi!G14+Nseur12Rasti88!G14+Nseur13SalVil!G14+Nseur14SomEsa!G14+Nseur15SuSi!G14+Nseur16TuS!G14+Nseur17VaRa!G14+Nseur18YlKi!G14</f>
        <v>23</v>
      </c>
      <c r="H14" s="135"/>
      <c r="L14" s="7"/>
      <c r="M14" s="8">
        <v>2</v>
      </c>
      <c r="N14" s="56">
        <f>Nseur1AngA!N14+Nseur2AuVa!N14+Nseur4LaJy!N14+Nseur5LoJa!N14+Nseur6MaMa!N14+Nseur7MSParma!N14+Nseur8MS52!N14+Nseur9PR!N14+Nseur10PertPe!N14+Nseur11RaPi!N14+Nseur12Rasti88!N14+Nseur14SomEsa!N14+Nseur15SuSi!N14+Nseur16TuS!N14+Nseur17VaRa!N14+Nseur18YlKi!N14</f>
        <v>4</v>
      </c>
      <c r="O14" s="56">
        <f>Nseur1AngA!O14+Nseur2AuVa!O14+Nseur4LaJy!O14+Nseur5LoJa!O14+Nseur6MaMa!O14+Nseur7MSParma!O14+Nseur8MS52!O14+Nseur9PR!O14+Nseur10PertPe!O14+Nseur11RaPi!O14+Nseur12Rasti88!O14+Nseur14SomEsa!O14+Nseur15SuSi!O14+Nseur16TuS!O14+Nseur17VaRa!O14+Nseur18YlKi!O14</f>
        <v>5</v>
      </c>
      <c r="P14" s="56">
        <f>Nseur1AngA!P14+Nseur2AuVa!P14+Nseur4LaJy!P14+Nseur5LoJa!P14+Nseur6MaMa!P14+Nseur7MSParma!P14+Nseur8MS52!P14+Nseur9PR!P14+Nseur10PertPe!P14+Nseur11RaPi!P14+Nseur12Rasti88!P14+Nseur14SomEsa!P14+Nseur15SuSi!P14+Nseur16TuS!P14+Nseur17VaRa!P14+Nseur18YlKi!P14</f>
        <v>6</v>
      </c>
      <c r="Q14" s="11">
        <f>Nseur1AngA!Q14+Nseur2AuVa!Q14+Nseur4LaJy!Q14+Nseur5LoJa!Q14+Nseur6MaMa!Q14+Nseur7MSParma!Q14+Nseur8MS52!Q14+Nseur9PR!Q14+Nseur10PertPe!Q14+Nseur11RaPi!Q14+Nseur12Rasti88!Q14+Nseur14SomEsa!Q14+Nseur15SuSi!Q14+Nseur16TuS!Q14+Nseur17VaRa!Q14+Nseur18YlKi!Q14</f>
        <v>0</v>
      </c>
      <c r="R14" s="11">
        <f>Nseur1AngA!R14+Nseur2AuVa!R14+Nseur4LaJy!R14+Nseur5LoJa!R14+Nseur6MaMa!R14+Nseur7MSParma!R14+Nseur8MS52!R14+Nseur9PR!R14+Nseur10PertPe!R14+Nseur11RaPi!R14+Nseur12Rasti88!R14+Nseur14SomEsa!R14+Nseur15SuSi!R14+Nseur16TuS!R14+Nseur17VaRa!R14+Nseur18YlKi!R14</f>
        <v>27</v>
      </c>
      <c r="W14" s="8">
        <v>2</v>
      </c>
      <c r="X14" s="53">
        <f>Nseur1AngA!X14+Nseur5LoJa!X14+Nseur7MSParma!X14+Nseur9PR!X14+NseurRaiKu!X14+NseurRP!X14+Nseur11RaPi!X14+Nseur12Rasti88!X14+Nseur14SomEsa!X14+Nseur15SuSi!X14+NseurTuMe!X14+Nseur16TuS!X14+Nseur17VaRa!X14+Nseur18YlKi!X14</f>
        <v>7</v>
      </c>
      <c r="Y14" s="53">
        <f>Nseur1AngA!Y14+Nseur5LoJa!Y14+Nseur7MSParma!Y14+Nseur9PR!Y14+NseurRaiKu!Y14+NseurRP!Y14+Nseur11RaPi!Y14+Nseur12Rasti88!Y14+Nseur14SomEsa!Y14+Nseur15SuSi!Y14+NseurTuMe!Y14+Nseur16TuS!Y14+Nseur17VaRa!Y14+Nseur18YlKi!Y14</f>
        <v>4</v>
      </c>
      <c r="Z14" s="53">
        <f>Nseur1AngA!Z14+Nseur5LoJa!Z14+Nseur7MSParma!Z14+Nseur9PR!Z14+NseurRaiKu!Z14+NseurRP!Z14+Nseur11RaPi!Z14+Nseur12Rasti88!Z14+Nseur14SomEsa!Z14+Nseur15SuSi!Z14+NseurTuMe!Z14+Nseur16TuS!Z14+Nseur17VaRa!Z14+Nseur18YlKi!Z14</f>
        <v>4</v>
      </c>
      <c r="AA14" s="11">
        <f>Nseur1AngA!AA14+Nseur5LoJa!AA14+Nseur7MSParma!AA14+Nseur9PR!AA14+NseurRaiKu!AA14+NseurRP!AA14+Nseur11RaPi!AA14+Nseur12Rasti88!AA14+Nseur14SomEsa!AA14+Nseur15SuSi!AA14+NseurTuMe!AA14+Nseur16TuS!AA14+Nseur17VaRa!AA14+Nseur18YlKi!AA14</f>
        <v>3</v>
      </c>
      <c r="AB14" s="11">
        <f>Nseur1AngA!AB14+Nseur5LoJa!AB14+Nseur7MSParma!AB14+Nseur9PR!AB14+NseurRaiKu!AB14+NseurRP!AB14+Nseur11RaPi!AB14+Nseur12Rasti88!AB14+Nseur14SomEsa!AB14+Nseur15SuSi!AB14+NseurTuMe!AB14+Nseur16TuS!AB14+Nseur17VaRa!AB14+Nseur18YlKi!AB14</f>
        <v>44</v>
      </c>
      <c r="AE14" s="77"/>
      <c r="AF14" s="78">
        <v>2</v>
      </c>
      <c r="AG14" s="76">
        <v>5</v>
      </c>
      <c r="AH14" s="76">
        <v>8</v>
      </c>
      <c r="AI14" s="76">
        <v>5</v>
      </c>
      <c r="AJ14" s="22">
        <v>6</v>
      </c>
      <c r="AK14" s="22">
        <v>50</v>
      </c>
    </row>
    <row r="15" spans="1:37" x14ac:dyDescent="0.25">
      <c r="A15" s="9"/>
      <c r="B15" s="10">
        <v>3</v>
      </c>
      <c r="C15" s="56">
        <f>Nseur1AngA!C15+Nseur2AuVa!C15+Nseur3KemKi!C15+Nseur4LaJy!C15+Nseur5LoJa!C15+Nseur6MaMa!C15+Nseur7MSParma!C15+Nseur8MS52!C15+Nseur9PR!C15+Nseur10PertPe!C15+Nseur11RaPi!C15+Nseur12Rasti88!C15+Nseur13SalVil!C15+Nseur14SomEsa!C15+Nseur15SuSi!C15+Nseur16TuS!C15+Nseur17VaRa!C15+Nseur18YlKi!C15</f>
        <v>6</v>
      </c>
      <c r="D15" s="56">
        <f>Nseur1AngA!D15+Nseur2AuVa!D15+Nseur3KemKi!D15+Nseur4LaJy!D15+Nseur5LoJa!D15+Nseur6MaMa!D15+Nseur7MSParma!D15+Nseur8MS52!D15+Nseur9PR!D15+Nseur10PertPe!D15+Nseur11RaPi!D15+Nseur12Rasti88!D15+Nseur13SalVil!D15+Nseur14SomEsa!D15+Nseur15SuSi!D15+Nseur16TuS!D15+Nseur17VaRa!D15+Nseur18YlKi!D15</f>
        <v>5</v>
      </c>
      <c r="E15" s="56">
        <f>Nseur1AngA!E15+Nseur2AuVa!E15+Nseur3KemKi!E15+Nseur4LaJy!E15+Nseur5LoJa!E15+Nseur6MaMa!E15+Nseur7MSParma!E15+Nseur8MS52!E15+Nseur9PR!E15+Nseur10PertPe!E15+Nseur11RaPi!E15+Nseur12Rasti88!E15+Nseur13SalVil!E15+Nseur14SomEsa!E15+Nseur15SuSi!E15+Nseur16TuS!E15+Nseur17VaRa!E15+Nseur18YlKi!E15</f>
        <v>3</v>
      </c>
      <c r="F15" s="11">
        <f>Nseur1AngA!F15+Nseur2AuVa!F15+Nseur3KemKi!F15+Nseur4LaJy!F15+Nseur5LoJa!F15+Nseur6MaMa!F15+Nseur7MSParma!F15+Nseur8MS52!F15+Nseur9PR!F15+Nseur10PertPe!F15+Nseur11RaPi!F15+Nseur12Rasti88!F15+Nseur13SalVil!F15+Nseur14SomEsa!F15+Nseur15SuSi!F15+Nseur16TuS!F15+Nseur17VaRa!F15+Nseur18YlKi!F15</f>
        <v>1</v>
      </c>
      <c r="G15" s="11">
        <f>Nseur1AngA!G15+Nseur2AuVa!G15+Nseur3KemKi!G15+Nseur4LaJy!G15+Nseur5LoJa!G15+Nseur6MaMa!G15+Nseur7MSParma!G15+Nseur8MS52!G15+Nseur9PR!G15+Nseur10PertPe!G15+Nseur11RaPi!G15+Nseur12Rasti88!G15+Nseur13SalVil!G15+Nseur14SomEsa!G15+Nseur15SuSi!G15+Nseur16TuS!G15+Nseur17VaRa!G15+Nseur18YlKi!G15</f>
        <v>21</v>
      </c>
      <c r="H15" s="135"/>
      <c r="L15" s="9"/>
      <c r="M15" s="10">
        <v>3</v>
      </c>
      <c r="N15" s="56">
        <f>Nseur1AngA!N15+Nseur2AuVa!N15+Nseur4LaJy!N15+Nseur5LoJa!N15+Nseur6MaMa!N15+Nseur7MSParma!N15+Nseur8MS52!N15+Nseur9PR!N15+Nseur10PertPe!N15+Nseur11RaPi!N15+Nseur12Rasti88!N15+Nseur14SomEsa!N15+Nseur15SuSi!N15+Nseur16TuS!N15+Nseur17VaRa!N15+Nseur18YlKi!N15</f>
        <v>4</v>
      </c>
      <c r="O15" s="56">
        <f>Nseur1AngA!O15+Nseur2AuVa!O15+Nseur4LaJy!O15+Nseur5LoJa!O15+Nseur6MaMa!O15+Nseur7MSParma!O15+Nseur8MS52!O15+Nseur9PR!O15+Nseur10PertPe!O15+Nseur11RaPi!O15+Nseur12Rasti88!O15+Nseur14SomEsa!O15+Nseur15SuSi!O15+Nseur16TuS!O15+Nseur17VaRa!O15+Nseur18YlKi!O15</f>
        <v>6</v>
      </c>
      <c r="P15" s="56">
        <f>Nseur1AngA!P15+Nseur2AuVa!P15+Nseur4LaJy!P15+Nseur5LoJa!P15+Nseur6MaMa!P15+Nseur7MSParma!P15+Nseur8MS52!P15+Nseur9PR!P15+Nseur10PertPe!P15+Nseur11RaPi!P15+Nseur12Rasti88!P15+Nseur14SomEsa!P15+Nseur15SuSi!P15+Nseur16TuS!P15+Nseur17VaRa!P15+Nseur18YlKi!P15</f>
        <v>4</v>
      </c>
      <c r="Q15" s="11">
        <f>Nseur1AngA!Q15+Nseur2AuVa!Q15+Nseur4LaJy!Q15+Nseur5LoJa!Q15+Nseur6MaMa!Q15+Nseur7MSParma!Q15+Nseur8MS52!Q15+Nseur9PR!Q15+Nseur10PertPe!Q15+Nseur11RaPi!Q15+Nseur12Rasti88!Q15+Nseur14SomEsa!Q15+Nseur15SuSi!Q15+Nseur16TuS!Q15+Nseur17VaRa!Q15+Nseur18YlKi!Q15</f>
        <v>2</v>
      </c>
      <c r="R15" s="11">
        <f>Nseur1AngA!R15+Nseur2AuVa!R15+Nseur4LaJy!R15+Nseur5LoJa!R15+Nseur6MaMa!R15+Nseur7MSParma!R15+Nseur8MS52!R15+Nseur9PR!R15+Nseur10PertPe!R15+Nseur11RaPi!R15+Nseur12Rasti88!R15+Nseur14SomEsa!R15+Nseur15SuSi!R15+Nseur16TuS!R15+Nseur17VaRa!R15+Nseur18YlKi!R15</f>
        <v>24</v>
      </c>
      <c r="V15" s="9"/>
      <c r="W15" s="10">
        <v>3</v>
      </c>
      <c r="X15" s="53">
        <f>Nseur1AngA!X15+Nseur5LoJa!X15+Nseur7MSParma!X15+Nseur9PR!X15+NseurRaiKu!X15+NseurRP!X15+Nseur11RaPi!X15+Nseur12Rasti88!X15+Nseur14SomEsa!X15+Nseur15SuSi!X15+NseurTuMe!X15+Nseur16TuS!X15+Nseur17VaRa!X15+Nseur18YlKi!X15</f>
        <v>7</v>
      </c>
      <c r="Y15" s="53">
        <f>Nseur1AngA!Y15+Nseur5LoJa!Y15+Nseur7MSParma!Y15+Nseur9PR!Y15+NseurRaiKu!Y15+NseurRP!Y15+Nseur11RaPi!Y15+Nseur12Rasti88!Y15+Nseur14SomEsa!Y15+Nseur15SuSi!Y15+NseurTuMe!Y15+Nseur16TuS!Y15+Nseur17VaRa!Y15+Nseur18YlKi!Y15</f>
        <v>7</v>
      </c>
      <c r="Z15" s="53">
        <f>Nseur1AngA!Z15+Nseur5LoJa!Z15+Nseur7MSParma!Z15+Nseur9PR!Z15+NseurRaiKu!Z15+NseurRP!Z15+Nseur11RaPi!Z15+Nseur12Rasti88!Z15+Nseur14SomEsa!Z15+Nseur15SuSi!Z15+NseurTuMe!Z15+Nseur16TuS!Z15+Nseur17VaRa!Z15+Nseur18YlKi!Z15</f>
        <v>5</v>
      </c>
      <c r="AA15" s="11">
        <f>Nseur1AngA!AA15+Nseur5LoJa!AA15+Nseur7MSParma!AA15+Nseur9PR!AA15+NseurRaiKu!AA15+NseurRP!AA15+Nseur11RaPi!AA15+Nseur12Rasti88!AA15+Nseur14SomEsa!AA15+Nseur15SuSi!AA15+NseurTuMe!AA15+Nseur16TuS!AA15+Nseur17VaRa!AA15+Nseur18YlKi!AA15</f>
        <v>1</v>
      </c>
      <c r="AB15" s="11">
        <f>Nseur1AngA!AB15+Nseur5LoJa!AB15+Nseur7MSParma!AB15+Nseur9PR!AB15+NseurRaiKu!AB15+NseurRP!AB15+Nseur11RaPi!AB15+Nseur12Rasti88!AB15+Nseur14SomEsa!AB15+Nseur15SuSi!AB15+NseurTuMe!AB15+Nseur16TuS!AB15+Nseur17VaRa!AB15+Nseur18YlKi!AB15</f>
        <v>29</v>
      </c>
      <c r="AE15" s="79"/>
      <c r="AF15" s="80">
        <v>3</v>
      </c>
      <c r="AG15" s="76">
        <v>5</v>
      </c>
      <c r="AH15" s="76">
        <v>5</v>
      </c>
      <c r="AI15" s="76">
        <v>8</v>
      </c>
      <c r="AJ15" s="22">
        <v>9</v>
      </c>
      <c r="AK15" s="22">
        <v>36</v>
      </c>
    </row>
    <row r="16" spans="1:37" x14ac:dyDescent="0.25">
      <c r="A16" t="s">
        <v>5</v>
      </c>
      <c r="C16" s="57">
        <f>SUM(C13:C15)</f>
        <v>23</v>
      </c>
      <c r="D16" s="58">
        <f>SUM(D13:D15)</f>
        <v>18</v>
      </c>
      <c r="E16" s="58">
        <f>SUM(E13:E15)</f>
        <v>11</v>
      </c>
      <c r="F16" s="14">
        <f>SUM(F13:F15)</f>
        <v>8</v>
      </c>
      <c r="G16" s="15">
        <f>SUM(G13:G15)</f>
        <v>78</v>
      </c>
      <c r="H16" s="189">
        <f>SUM(C16:G16)</f>
        <v>138</v>
      </c>
      <c r="I16" s="67">
        <f>SUM(S16)</f>
        <v>139</v>
      </c>
      <c r="J16" s="65">
        <f>SUM(T16)</f>
        <v>170</v>
      </c>
      <c r="K16" s="68">
        <f>SUM(U16)</f>
        <v>193</v>
      </c>
      <c r="L16" t="s">
        <v>5</v>
      </c>
      <c r="N16" s="57">
        <f>SUM(N13:N15)</f>
        <v>19</v>
      </c>
      <c r="O16" s="58">
        <f>SUM(O13:O15)</f>
        <v>16</v>
      </c>
      <c r="P16" s="58">
        <f>SUM(P13:P15)</f>
        <v>13</v>
      </c>
      <c r="Q16" s="14">
        <f>SUM(Q13:Q15)</f>
        <v>10</v>
      </c>
      <c r="R16" s="15">
        <f>SUM(R13:R15)</f>
        <v>81</v>
      </c>
      <c r="S16" s="67">
        <f>SUM(N16:R16)</f>
        <v>139</v>
      </c>
      <c r="T16" s="65">
        <v>170</v>
      </c>
      <c r="U16" s="68">
        <v>193</v>
      </c>
      <c r="V16" s="7" t="s">
        <v>5</v>
      </c>
      <c r="X16" s="54">
        <f>SUM(X13:X15)</f>
        <v>22</v>
      </c>
      <c r="Y16" s="55">
        <f>SUM(Y13:Y15)</f>
        <v>16</v>
      </c>
      <c r="Z16" s="55">
        <f>SUM(Z13:Z15)</f>
        <v>13</v>
      </c>
      <c r="AA16" s="14">
        <f>SUM(AA13:AA15)</f>
        <v>10</v>
      </c>
      <c r="AB16" s="15">
        <f>SUM(AB13:AB15)</f>
        <v>109</v>
      </c>
      <c r="AC16" s="65">
        <f>SUM(X16:AB16)</f>
        <v>170</v>
      </c>
      <c r="AD16" s="68">
        <f>SUM(AG16:AK16)</f>
        <v>193</v>
      </c>
      <c r="AE16" s="77"/>
      <c r="AF16" s="22" t="s">
        <v>5</v>
      </c>
      <c r="AG16" s="81">
        <f>SUM(AG13:AG15)</f>
        <v>16</v>
      </c>
      <c r="AH16" s="82">
        <f>SUM(AH13:AH15)</f>
        <v>17</v>
      </c>
      <c r="AI16" s="82">
        <f>SUM(AI13:AI15)</f>
        <v>19</v>
      </c>
      <c r="AJ16" s="83">
        <f>SUM(AJ13:AJ15)</f>
        <v>18</v>
      </c>
      <c r="AK16" s="84">
        <f>SUM(AK13:AK15)</f>
        <v>123</v>
      </c>
    </row>
    <row r="17" spans="1:37" x14ac:dyDescent="0.25">
      <c r="I17" t="s">
        <v>190</v>
      </c>
      <c r="S17" t="s">
        <v>190</v>
      </c>
      <c r="AC17" t="s">
        <v>190</v>
      </c>
      <c r="AE17" s="77"/>
      <c r="AF17" s="22"/>
      <c r="AG17" s="22"/>
      <c r="AH17" s="22"/>
      <c r="AI17" s="22"/>
      <c r="AJ17" s="22"/>
      <c r="AK17" s="22"/>
    </row>
    <row r="18" spans="1:37" x14ac:dyDescent="0.25">
      <c r="AE18" s="77"/>
      <c r="AF18" s="22"/>
      <c r="AG18" s="22"/>
      <c r="AH18" s="22"/>
      <c r="AI18" s="22"/>
      <c r="AJ18" s="22"/>
      <c r="AK18" s="22"/>
    </row>
    <row r="19" spans="1:37" s="16" customFormat="1" x14ac:dyDescent="0.25">
      <c r="C19" s="93">
        <f t="shared" ref="C19:I19" si="0">SUM(C16)+C8</f>
        <v>44</v>
      </c>
      <c r="D19" s="94">
        <f t="shared" si="0"/>
        <v>37</v>
      </c>
      <c r="E19" s="95">
        <f t="shared" si="0"/>
        <v>23</v>
      </c>
      <c r="F19" s="51">
        <f t="shared" si="0"/>
        <v>13</v>
      </c>
      <c r="G19" s="51">
        <f t="shared" si="0"/>
        <v>139</v>
      </c>
      <c r="H19" s="190">
        <f>SUM(C19:G19)</f>
        <v>256</v>
      </c>
      <c r="I19" s="66">
        <f t="shared" si="0"/>
        <v>266</v>
      </c>
      <c r="J19" s="64">
        <f>SUM(J16)+J8</f>
        <v>304</v>
      </c>
      <c r="K19" s="69">
        <f>SUM(K16)+K8</f>
        <v>341</v>
      </c>
      <c r="N19" s="93">
        <f t="shared" ref="N19:S19" si="1">SUM(N16)+N8</f>
        <v>40</v>
      </c>
      <c r="O19" s="94">
        <f t="shared" si="1"/>
        <v>33</v>
      </c>
      <c r="P19" s="95">
        <f t="shared" si="1"/>
        <v>26</v>
      </c>
      <c r="Q19" s="51">
        <f t="shared" si="1"/>
        <v>23</v>
      </c>
      <c r="R19" s="51">
        <f t="shared" si="1"/>
        <v>144</v>
      </c>
      <c r="S19" s="66">
        <f t="shared" si="1"/>
        <v>266</v>
      </c>
      <c r="T19" s="64">
        <v>304</v>
      </c>
      <c r="U19" s="69">
        <v>341</v>
      </c>
      <c r="V19" s="29"/>
      <c r="X19" s="97">
        <f t="shared" ref="X19:AD19" si="2">SUM(X16)+X8</f>
        <v>46</v>
      </c>
      <c r="Y19" s="98">
        <f t="shared" si="2"/>
        <v>29</v>
      </c>
      <c r="Z19" s="99">
        <f t="shared" si="2"/>
        <v>24</v>
      </c>
      <c r="AA19" s="51">
        <f t="shared" si="2"/>
        <v>22</v>
      </c>
      <c r="AB19" s="51">
        <f t="shared" si="2"/>
        <v>183</v>
      </c>
      <c r="AC19" s="64">
        <f t="shared" si="2"/>
        <v>304</v>
      </c>
      <c r="AD19" s="69">
        <f t="shared" si="2"/>
        <v>341</v>
      </c>
      <c r="AE19" s="89"/>
      <c r="AF19" s="51"/>
      <c r="AG19" s="81">
        <f>SUM(AG16)+AG8</f>
        <v>43</v>
      </c>
      <c r="AH19" s="82">
        <f>SUM(AH16)+AH8</f>
        <v>38</v>
      </c>
      <c r="AI19" s="100">
        <f>SUM(AI16)+AI8</f>
        <v>37</v>
      </c>
      <c r="AJ19" s="51">
        <f>SUM(AJ16)+AJ8</f>
        <v>31</v>
      </c>
      <c r="AK19" s="51">
        <f>SUM(AK16)+AK8</f>
        <v>192</v>
      </c>
    </row>
    <row r="20" spans="1:37" s="22" customFormat="1" x14ac:dyDescent="0.25">
      <c r="A20" s="96" t="s">
        <v>452</v>
      </c>
      <c r="B20" s="96"/>
      <c r="C20" s="96"/>
      <c r="D20" s="96" t="s">
        <v>632</v>
      </c>
      <c r="E20" s="96">
        <f>SUM(C19:E19)</f>
        <v>104</v>
      </c>
      <c r="F20" s="51"/>
      <c r="G20" s="51"/>
      <c r="H20" s="51"/>
      <c r="I20" s="51"/>
      <c r="J20" s="51"/>
      <c r="K20" s="51"/>
      <c r="L20" s="96" t="s">
        <v>452</v>
      </c>
      <c r="M20" s="96"/>
      <c r="N20" s="96"/>
      <c r="O20" s="96" t="s">
        <v>550</v>
      </c>
      <c r="P20" s="96">
        <f>SUM(N19:P19)</f>
        <v>99</v>
      </c>
      <c r="Q20" s="51"/>
      <c r="R20" s="51"/>
      <c r="S20" s="51"/>
      <c r="T20" s="51"/>
      <c r="U20" s="51"/>
      <c r="V20" s="92" t="s">
        <v>452</v>
      </c>
      <c r="W20" s="61"/>
      <c r="X20" s="61"/>
      <c r="Y20" s="61" t="s">
        <v>551</v>
      </c>
      <c r="Z20" s="61">
        <f>SUM(X19:Z19)</f>
        <v>99</v>
      </c>
      <c r="AE20" s="91" t="s">
        <v>452</v>
      </c>
      <c r="AF20" s="60"/>
      <c r="AG20" s="60"/>
      <c r="AH20" s="60" t="s">
        <v>552</v>
      </c>
      <c r="AI20" s="60">
        <f>SUM(AG19:AI19)</f>
        <v>118</v>
      </c>
    </row>
    <row r="21" spans="1:37" x14ac:dyDescent="0.25">
      <c r="C21" s="66" t="s">
        <v>569</v>
      </c>
      <c r="D21" s="66"/>
      <c r="E21" s="66"/>
      <c r="F21" s="66"/>
      <c r="G21" s="66"/>
      <c r="H21" s="66"/>
      <c r="I21" s="66"/>
      <c r="J21" s="67"/>
      <c r="K21" s="67"/>
      <c r="N21" s="66" t="s">
        <v>569</v>
      </c>
      <c r="O21" s="66"/>
      <c r="P21" s="66"/>
      <c r="Q21" s="66"/>
      <c r="R21" s="66"/>
      <c r="S21" s="66"/>
      <c r="T21" s="67"/>
      <c r="U21" s="67"/>
    </row>
    <row r="22" spans="1:37" x14ac:dyDescent="0.25">
      <c r="C22" s="66" t="s">
        <v>633</v>
      </c>
      <c r="D22" s="66"/>
      <c r="E22" s="66"/>
      <c r="F22" s="66"/>
      <c r="G22" s="66"/>
      <c r="H22" s="66"/>
      <c r="I22" s="66"/>
      <c r="J22" s="67"/>
      <c r="K22" s="67"/>
      <c r="N22" s="66" t="s">
        <v>531</v>
      </c>
      <c r="O22" s="66"/>
      <c r="P22" s="66"/>
      <c r="Q22" s="66"/>
      <c r="R22" s="66"/>
      <c r="S22" s="66"/>
      <c r="T22" s="67"/>
      <c r="U22" s="67"/>
    </row>
    <row r="24" spans="1:37" x14ac:dyDescent="0.25">
      <c r="C24">
        <v>2013</v>
      </c>
      <c r="N24">
        <v>2012</v>
      </c>
      <c r="X24">
        <v>2011</v>
      </c>
    </row>
    <row r="25" spans="1:37" x14ac:dyDescent="0.25">
      <c r="A25" s="7"/>
      <c r="C25" s="1" t="s">
        <v>459</v>
      </c>
      <c r="D25" s="2"/>
      <c r="E25" s="2"/>
      <c r="F25" s="3"/>
      <c r="L25" s="7"/>
      <c r="N25" s="1" t="s">
        <v>459</v>
      </c>
      <c r="O25" s="2"/>
      <c r="P25" s="2"/>
      <c r="Q25" s="3"/>
      <c r="X25" s="1" t="s">
        <v>459</v>
      </c>
      <c r="Y25" s="2"/>
      <c r="Z25" s="2"/>
      <c r="AA25" s="3"/>
    </row>
    <row r="26" spans="1:37" x14ac:dyDescent="0.25">
      <c r="A26" s="7"/>
      <c r="C26" s="29" t="s">
        <v>454</v>
      </c>
      <c r="D26" s="27" t="s">
        <v>455</v>
      </c>
      <c r="E26" s="27" t="s">
        <v>456</v>
      </c>
      <c r="F26" s="28" t="s">
        <v>458</v>
      </c>
      <c r="L26" s="7"/>
      <c r="N26" s="29" t="s">
        <v>454</v>
      </c>
      <c r="O26" s="27" t="s">
        <v>455</v>
      </c>
      <c r="P26" s="27" t="s">
        <v>456</v>
      </c>
      <c r="Q26" s="28" t="s">
        <v>458</v>
      </c>
      <c r="X26" s="29" t="s">
        <v>454</v>
      </c>
      <c r="Y26" s="27" t="s">
        <v>455</v>
      </c>
      <c r="Z26" s="27" t="s">
        <v>456</v>
      </c>
      <c r="AA26" s="28" t="s">
        <v>458</v>
      </c>
    </row>
    <row r="27" spans="1:37" x14ac:dyDescent="0.25">
      <c r="A27" s="7"/>
      <c r="B27" t="s">
        <v>457</v>
      </c>
      <c r="C27" s="85">
        <f>Nseur1AngA!C25+Nseur2AuVa!C25+Nseur3KemKi!C25+Nseur4LaJy!C25+Nseur5LoJa!C25+Nseur6MaMa!C25+Nseur7MSParma!C25+Nseur8MS52!C25+Nseur9PR!C25+Nseur10PertPe!C25+Nseur11RaPi!C25+Nseur12Rasti88!C25+Nseur13SalVil!C25+Nseur14SomEsa!C25+Nseur15SuSi!C25+Nseur16TuS!C25+Nseur17VaRa!C25+Nseur18YlKi!C25</f>
        <v>46</v>
      </c>
      <c r="D27" s="85">
        <f>Nseur1AngA!D25+Nseur2AuVa!D25+Nseur3KemKi!D25+Nseur4LaJy!D25+Nseur5LoJa!D25+Nseur6MaMa!D25+Nseur7MSParma!D25+Nseur8MS52!D25+Nseur9PR!D25+Nseur10PertPe!D25+Nseur11RaPi!D25+Nseur12Rasti88!D25+Nseur13SalVil!D25+Nseur14SomEsa!D25+Nseur15SuSi!D25+Nseur16TuS!D25+Nseur17VaRa!D25+Nseur18YlKi!D25</f>
        <v>72</v>
      </c>
      <c r="E27" s="85">
        <f>Nseur1AngA!E25+Nseur2AuVa!E25+Nseur3KemKi!E25+Nseur4LaJy!E25+Nseur5LoJa!E25+Nseur6MaMa!E25+Nseur7MSParma!E25+Nseur8MS52!E25+Nseur9PR!E25+Nseur10PertPe!E25+Nseur11RaPi!E25+Nseur12Rasti88!E25+Nseur13SalVil!E25+Nseur14SomEsa!E25+Nseur15SuSi!E25+Nseur16TuS!E25+Nseur17VaRa!E25+Nseur18YlKi!E25</f>
        <v>71</v>
      </c>
      <c r="F27" s="86">
        <f>SUM(C27:E27)</f>
        <v>189</v>
      </c>
      <c r="L27" s="7"/>
      <c r="M27" t="s">
        <v>457</v>
      </c>
      <c r="N27" s="85">
        <f>Nseur1AngA!N23+Nseur2AuVa!N23+Nseur4LaJy!N23+Nseur5LoJa!N23+Nseur6MaMa!N23+Nseur7MSParma!N23+Nseur8MS52!N23+Nseur9PR!N23+Nseur10PertPe!N23+Nseur11RaPi!N23+Nseur12Rasti88!N23+Nseur14SomEsa!N23+Nseur15SuSi!N23+Nseur16TuS!N23+Nseur17VaRa!N23+Nseur18YlKi!N23</f>
        <v>94</v>
      </c>
      <c r="O27" s="85">
        <f>Nseur1AngA!O23+Nseur2AuVa!O23+Nseur4LaJy!O23+Nseur5LoJa!O23+Nseur6MaMa!O23+Nseur7MSParma!O23+Nseur8MS52!O23+Nseur9PR!O23+Nseur10PertPe!O23+Nseur11RaPi!O23+Nseur12Rasti88!O23+Nseur14SomEsa!O23+Nseur15SuSi!O23+Nseur16TuS!O23+Nseur17VaRa!O23+Nseur18YlKi!O23</f>
        <v>112</v>
      </c>
      <c r="P27" s="85">
        <f>Nseur1AngA!P23+Nseur2AuVa!P23+Nseur4LaJy!P23+Nseur5LoJa!P23+Nseur6MaMa!P23+Nseur7MSParma!P23+Nseur8MS52!P23+Nseur9PR!P23+Nseur10PertPe!P23+Nseur11RaPi!P23+Nseur12Rasti88!P23+Nseur14SomEsa!P23+Nseur15SuSi!P23+Nseur16TuS!P23+Nseur17VaRa!P23+Nseur18YlKi!P23</f>
        <v>79</v>
      </c>
      <c r="Q27" s="86">
        <f>SUM(N27:P27)</f>
        <v>285</v>
      </c>
      <c r="W27" t="s">
        <v>457</v>
      </c>
      <c r="X27" s="85">
        <f>SUM(Nseur1AngA!X23+Nseur2AuVa!X23+NseurHirvHe!X23+Nseur4LaJy!X23+Nseur5LoJa!X23+Nseur6MaMa!X23+Nseur7MSParma!X23+Nseur9PR!X23+Nseur10PertPe!X23+NseurRaiKu!X23+NseurRP!X23+Nseur11RaPi!X23+Nseur12Rasti88!X23+Nseur14SomEsa!X23+Nseur15SuSi!X23+NseurTuMe!X23+Nseur16TuS!X23+Nseur17VaRa!X23+Nseur18YlKi!X23)</f>
        <v>86</v>
      </c>
      <c r="Y27" s="85">
        <f>SUM(Nseur1AngA!Y23+Nseur2AuVa!Y23+NseurHirvHe!Y23+Nseur4LaJy!Y23+Nseur5LoJa!Y23+Nseur6MaMa!Y23+Nseur7MSParma!Y23+Nseur9PR!Y23+Nseur10PertPe!Y23+NseurRaiKu!Y23+NseurRP!Y23+Nseur11RaPi!Y23+Nseur12Rasti88!Y23+Nseur14SomEsa!Y23+Nseur15SuSi!Y23+NseurTuMe!Y23+Nseur16TuS!Y23+Nseur17VaRa!Y23+Nseur18YlKi!Y23)</f>
        <v>92</v>
      </c>
      <c r="Z27" s="85">
        <f>SUM(Nseur1AngA!Z23+Nseur2AuVa!Z23+NseurHirvHe!Z23+Nseur4LaJy!Z23+Nseur5LoJa!Z23+Nseur6MaMa!Z23+Nseur7MSParma!Z23+Nseur9PR!Z23+Nseur10PertPe!Z23+NseurRaiKu!Z23+NseurRP!Z23+Nseur11RaPi!Z23+Nseur12Rasti88!Z23+Nseur14SomEsa!Z23+Nseur15SuSi!Z23+NseurTuMe!Z23+Nseur16TuS!Z23+Nseur17VaRa!Z23+Nseur18YlKi!Z23)</f>
        <v>86</v>
      </c>
      <c r="AA27" s="86">
        <f>SUM(X27:Z27)</f>
        <v>264</v>
      </c>
    </row>
    <row r="28" spans="1:37" x14ac:dyDescent="0.25">
      <c r="A28" s="7"/>
      <c r="C28" t="s">
        <v>570</v>
      </c>
      <c r="L28" s="7"/>
      <c r="N28" t="s">
        <v>570</v>
      </c>
      <c r="X28" t="s">
        <v>570</v>
      </c>
    </row>
    <row r="29" spans="1:37" x14ac:dyDescent="0.25">
      <c r="A29" s="7"/>
      <c r="C29" t="s">
        <v>649</v>
      </c>
      <c r="L29" s="7"/>
      <c r="N29" t="s">
        <v>602</v>
      </c>
      <c r="X29" t="s">
        <v>460</v>
      </c>
    </row>
  </sheetData>
  <pageMargins left="0.7" right="0.7" top="0.75" bottom="0.75" header="0.3" footer="0.3"/>
  <pageSetup paperSize="9" orientation="landscape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19"/>
  <dimension ref="A1:AN96"/>
  <sheetViews>
    <sheetView tabSelected="1" workbookViewId="0">
      <selection activeCell="H21" sqref="H21"/>
    </sheetView>
  </sheetViews>
  <sheetFormatPr defaultRowHeight="15" x14ac:dyDescent="0.25"/>
  <sheetData>
    <row r="1" spans="1:37" x14ac:dyDescent="0.25">
      <c r="A1" s="147" t="s">
        <v>631</v>
      </c>
      <c r="B1" s="147"/>
      <c r="C1" s="147"/>
      <c r="L1" s="219" t="s">
        <v>530</v>
      </c>
      <c r="M1" s="90"/>
      <c r="N1" s="90"/>
      <c r="V1" s="87" t="s">
        <v>417</v>
      </c>
      <c r="W1" s="63"/>
      <c r="X1" s="63"/>
      <c r="AD1" s="18"/>
      <c r="AE1" s="88" t="s">
        <v>418</v>
      </c>
      <c r="AF1" s="59"/>
      <c r="AG1" s="59"/>
      <c r="AH1" s="18"/>
      <c r="AI1" s="18"/>
      <c r="AJ1" s="18"/>
      <c r="AK1" s="18"/>
    </row>
    <row r="2" spans="1:37" x14ac:dyDescent="0.25">
      <c r="A2" t="s">
        <v>3</v>
      </c>
      <c r="L2" s="7" t="s">
        <v>3</v>
      </c>
      <c r="V2" s="7" t="s">
        <v>3</v>
      </c>
      <c r="AD2" s="18"/>
      <c r="AE2" s="77" t="s">
        <v>3</v>
      </c>
      <c r="AF2" s="22"/>
      <c r="AG2" s="22"/>
      <c r="AH2" s="22"/>
      <c r="AI2" s="22"/>
      <c r="AJ2" s="22"/>
      <c r="AK2" s="22"/>
    </row>
    <row r="3" spans="1:37" x14ac:dyDescent="0.25">
      <c r="C3" s="1" t="s">
        <v>1</v>
      </c>
      <c r="D3" s="2"/>
      <c r="E3" s="2"/>
      <c r="F3" s="2"/>
      <c r="G3" s="3"/>
      <c r="H3" s="66">
        <v>2013</v>
      </c>
      <c r="I3" s="66">
        <v>2012</v>
      </c>
      <c r="J3" s="65">
        <v>2011</v>
      </c>
      <c r="K3" s="68">
        <v>2010</v>
      </c>
      <c r="L3" s="7"/>
      <c r="N3" s="1" t="s">
        <v>1</v>
      </c>
      <c r="O3" s="2"/>
      <c r="P3" s="2"/>
      <c r="Q3" s="2"/>
      <c r="R3" s="3"/>
      <c r="S3" s="66">
        <v>2012</v>
      </c>
      <c r="T3" s="65">
        <v>2011</v>
      </c>
      <c r="U3" s="68">
        <v>2010</v>
      </c>
      <c r="V3" s="7"/>
      <c r="X3" s="1" t="s">
        <v>1</v>
      </c>
      <c r="Y3" s="2"/>
      <c r="Z3" s="2"/>
      <c r="AA3" s="2"/>
      <c r="AB3" s="3"/>
      <c r="AC3" s="65">
        <v>2011</v>
      </c>
      <c r="AD3" s="68">
        <v>2010</v>
      </c>
      <c r="AE3" s="77"/>
      <c r="AF3" s="22"/>
      <c r="AG3" s="70" t="s">
        <v>1</v>
      </c>
      <c r="AH3" s="71"/>
      <c r="AI3" s="71"/>
      <c r="AJ3" s="71"/>
      <c r="AK3" s="72"/>
    </row>
    <row r="4" spans="1:37" x14ac:dyDescent="0.25">
      <c r="C4" s="4" t="s">
        <v>7</v>
      </c>
      <c r="D4" s="5" t="s">
        <v>8</v>
      </c>
      <c r="E4" s="5" t="s">
        <v>9</v>
      </c>
      <c r="F4" s="5" t="s">
        <v>10</v>
      </c>
      <c r="G4" s="6" t="s">
        <v>11</v>
      </c>
      <c r="L4" s="7"/>
      <c r="N4" s="4" t="s">
        <v>7</v>
      </c>
      <c r="O4" s="5" t="s">
        <v>8</v>
      </c>
      <c r="P4" s="5" t="s">
        <v>9</v>
      </c>
      <c r="Q4" s="5" t="s">
        <v>10</v>
      </c>
      <c r="R4" s="6" t="s">
        <v>11</v>
      </c>
      <c r="V4" s="7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E4" s="77"/>
      <c r="AF4" s="22"/>
      <c r="AG4" s="73" t="s">
        <v>7</v>
      </c>
      <c r="AH4" s="74" t="s">
        <v>8</v>
      </c>
      <c r="AI4" s="74" t="s">
        <v>9</v>
      </c>
      <c r="AJ4" s="74" t="s">
        <v>10</v>
      </c>
      <c r="AK4" s="75" t="s">
        <v>11</v>
      </c>
    </row>
    <row r="5" spans="1:37" x14ac:dyDescent="0.25">
      <c r="A5" s="1" t="s">
        <v>2</v>
      </c>
      <c r="B5" s="3">
        <v>1</v>
      </c>
      <c r="C5" s="148">
        <f>Aalue1EP!C5+Balue2FSO!C5+Calue3Häme!C5+Dalue4Kaak!C5+Ealue5Kain!C5+Falue6KP!C5+Galue7KS!C5+Halue8Lap!C5+Ialue9PP!C5+Jalue10PH!C5+Kalue11Sat!C5+Lalue12SK!C5+Malue13Uus!C5+Nalue14VS!C5</f>
        <v>92</v>
      </c>
      <c r="D5" s="148">
        <f>Aalue1EP!D5+Balue2FSO!D5+Calue3Häme!D5+Dalue4Kaak!D5+Ealue5Kain!D5+Falue6KP!D5+Galue7KS!D5+Halue8Lap!D5+Ialue9PP!D5+Jalue10PH!D5+Kalue11Sat!D5+Lalue12SK!D5+Malue13Uus!D5+Nalue14VS!D5</f>
        <v>86</v>
      </c>
      <c r="E5" s="148">
        <f>Aalue1EP!E5+Balue2FSO!E5+Calue3Häme!E5+Dalue4Kaak!E5+Ealue5Kain!E5+Falue6KP!E5+Galue7KS!E5+Halue8Lap!E5+Ialue9PP!E5+Jalue10PH!E5+Kalue11Sat!E5+Lalue12SK!E5+Malue13Uus!E5+Nalue14VS!E5</f>
        <v>52</v>
      </c>
      <c r="F5" s="11">
        <f>Aalue1EP!F5+Balue2FSO!F5+Calue3Häme!F5+Dalue4Kaak!F5+Ealue5Kain!F5+Falue6KP!F5+Galue7KS!F5+Halue8Lap!F5+Ialue9PP!F5+Jalue10PH!F5+Kalue11Sat!F5+Lalue12SK!F5+Malue13Uus!F5+Nalue14VS!F5</f>
        <v>36</v>
      </c>
      <c r="G5" s="11">
        <f>Aalue1EP!G5+Balue2FSO!G5+Calue3Häme!G5+Dalue4Kaak!G5+Ealue5Kain!G5+Falue6KP!G5+Galue7KS!G5+Halue8Lap!G5+Ialue9PP!G5+Jalue10PH!G5+Kalue11Sat!G5+Lalue12SK!G5+Malue13Uus!G5+Nalue14VS!G5</f>
        <v>132</v>
      </c>
      <c r="L5" s="1" t="s">
        <v>2</v>
      </c>
      <c r="M5" s="3">
        <v>1</v>
      </c>
      <c r="N5" s="56">
        <f>Aalue1EP!C5+Balue2FSO!C5+Calue3Häme!C5+Dalue4Kaak!C5+Ealue5Kain!C5+Falue6KP!C5+Galue7KS!C5+Halue8Lap!C5+Ialue9PP!C5+Jalue10PH!C5+Kalue11Sat!C5+Lalue12SK!C5+Malue13Uus!C5+Nalue14VS!C5</f>
        <v>92</v>
      </c>
      <c r="O5" s="56">
        <f>Aalue1EP!O5+Balue2FSO!O5+Calue3Häme!O5+Dalue4Kaak!O5+Ealue5Kain!O5+Falue6KP!O5+Galue7KS!O5+Halue8Lap!O5+Ialue9PP!O5+Jalue10PH!O5+Kalue11Sat!O5+Lalue12SK!O5+Malue13Uus!O5+Nalue14VS!O5</f>
        <v>80</v>
      </c>
      <c r="P5" s="56">
        <f>Aalue1EP!P5+Balue2FSO!P5+Calue3Häme!P5+Dalue4Kaak!P5+Ealue5Kain!P5+Falue6KP!P5+Galue7KS!P5+Halue8Lap!P5+Ialue9PP!P5+Jalue10PH!P5+Kalue11Sat!P5+Lalue12SK!P5+Malue13Uus!P5+Nalue14VS!P5</f>
        <v>47</v>
      </c>
      <c r="Q5" s="11">
        <f>Aalue1EP!Q5+Balue2FSO!Q5+Calue3Häme!Q5+Dalue4Kaak!Q5+Ealue5Kain!Q5+Falue6KP!Q5+Galue7KS!Q5+Halue8Lap!Q5+Ialue9PP!Q5+Jalue10PH!Q5+Kalue11Sat!Q5+Lalue12SK!Q5+Malue13Uus!Q5+Nalue14VS!Q5</f>
        <v>39</v>
      </c>
      <c r="R5" s="11">
        <f>Aalue1EP!R5+Balue2FSO!R5+Calue3Häme!R5+Dalue4Kaak!R5+Ealue5Kain!R5+Falue6KP!R5+Galue7KS!R5+Halue8Lap!R5+Ialue9PP!R5+Jalue10PH!R5+Kalue11Sat!R5+Lalue12SK!R5+Malue13Uus!R5+Nalue14VS!R5</f>
        <v>120</v>
      </c>
      <c r="V5" s="1" t="s">
        <v>2</v>
      </c>
      <c r="W5" s="3">
        <v>1</v>
      </c>
      <c r="X5" s="53">
        <f>Aalue1EP!X5+Balue2FSO!X5+Calue3Häme!X5+Dalue4Kaak!X5+Ealue5Kain!X5+Falue6KP!X5+Galue7KS!X5+Halue8Lap!X5+Ialue9PP!X5+Jalue10PH!X5+Kalue11Sat!X5+Lalue12SK!X5+Malue13Uus!X5+Nalue14VS!X5</f>
        <v>96</v>
      </c>
      <c r="Y5" s="53">
        <f>Aalue1EP!Y5+Balue2FSO!Y5+Calue3Häme!Y5+Dalue4Kaak!Y5+Ealue5Kain!Y5+Falue6KP!Y5+Galue7KS!Y5+Halue8Lap!Y5+Ialue9PP!Y5+Jalue10PH!Y5+Kalue11Sat!Y5+Lalue12SK!Y5+Malue13Uus!Y5+Nalue14VS!Y5</f>
        <v>64</v>
      </c>
      <c r="Z5" s="53">
        <f>Aalue1EP!Z5+Balue2FSO!Z5+Calue3Häme!Z5+Dalue4Kaak!Z5+Ealue5Kain!Z5+Falue6KP!Z5+Galue7KS!Z5+Halue8Lap!Z5+Ialue9PP!Z5+Jalue10PH!Z5+Kalue11Sat!Z5+Lalue12SK!Z5+Malue13Uus!Z5+Nalue14VS!Z5</f>
        <v>48</v>
      </c>
      <c r="AA5" s="11">
        <f>Aalue1EP!AA5+Balue2FSO!AA5+Calue3Häme!AA5+Dalue4Kaak!AA5+Ealue5Kain!AA5+Falue6KP!AA5+Galue7KS!AA5+Halue8Lap!AA5+Ialue9PP!AA5+Jalue10PH!AA5+Kalue11Sat!AA5+Lalue12SK!AA5+Malue13Uus!AA5+Nalue14VS!AA5</f>
        <v>30</v>
      </c>
      <c r="AB5" s="11">
        <f>Aalue1EP!AB5+Balue2FSO!AB5+Calue3Häme!AB5+Dalue4Kaak!AB5+Ealue5Kain!AB5+Falue6KP!AB5+Galue7KS!AB5+Halue8Lap!AB5+Ialue9PP!AB5+Jalue10PH!AB5+Kalue11Sat!AB5+Lalue12SK!AB5+Malue13Uus!AB5+Nalue14VS!AB5</f>
        <v>137</v>
      </c>
      <c r="AE5" s="70" t="s">
        <v>2</v>
      </c>
      <c r="AF5" s="72">
        <v>1</v>
      </c>
      <c r="AG5" s="76">
        <v>89</v>
      </c>
      <c r="AH5" s="76">
        <v>70</v>
      </c>
      <c r="AI5" s="76">
        <v>40</v>
      </c>
      <c r="AJ5" s="22">
        <v>24</v>
      </c>
      <c r="AK5" s="22">
        <v>155</v>
      </c>
    </row>
    <row r="6" spans="1:37" x14ac:dyDescent="0.25">
      <c r="A6" s="7"/>
      <c r="B6" s="8">
        <v>2</v>
      </c>
      <c r="C6" s="148">
        <f>Aalue1EP!C6+Balue2FSO!C6+Calue3Häme!C6+Dalue4Kaak!C6+Ealue5Kain!C6+Falue6KP!C6+Galue7KS!C6+Halue8Lap!C6+Ialue9PP!C6+Jalue10PH!C6+Kalue11Sat!C6+Lalue12SK!C6+Malue13Uus!C6+Nalue14VS!C6</f>
        <v>102</v>
      </c>
      <c r="D6" s="148">
        <f>Aalue1EP!D6+Balue2FSO!D6+Calue3Häme!D6+Dalue4Kaak!D6+Ealue5Kain!D6+Falue6KP!D6+Galue7KS!D6+Halue8Lap!D6+Ialue9PP!D6+Jalue10PH!D6+Kalue11Sat!D6+Lalue12SK!D6+Malue13Uus!D6+Nalue14VS!D6</f>
        <v>86</v>
      </c>
      <c r="E6" s="148">
        <f>Aalue1EP!E6+Balue2FSO!E6+Calue3Häme!E6+Dalue4Kaak!E6+Ealue5Kain!E6+Falue6KP!E6+Galue7KS!E6+Halue8Lap!E6+Ialue9PP!E6+Jalue10PH!E6+Kalue11Sat!E6+Lalue12SK!E6+Malue13Uus!E6+Nalue14VS!E6</f>
        <v>53</v>
      </c>
      <c r="F6" s="11">
        <f>Aalue1EP!F6+Balue2FSO!F6+Calue3Häme!F6+Dalue4Kaak!F6+Ealue5Kain!F6+Falue6KP!F6+Galue7KS!F6+Halue8Lap!F6+Ialue9PP!F6+Jalue10PH!F6+Kalue11Sat!F6+Lalue12SK!F6+Malue13Uus!F6+Nalue14VS!F6</f>
        <v>36</v>
      </c>
      <c r="G6" s="11">
        <f>Aalue1EP!G6+Balue2FSO!G6+Calue3Häme!G6+Dalue4Kaak!G6+Ealue5Kain!G6+Falue6KP!G6+Galue7KS!G6+Halue8Lap!G6+Ialue9PP!G6+Jalue10PH!G6+Kalue11Sat!G6+Lalue12SK!G6+Malue13Uus!G6+Nalue14VS!G6</f>
        <v>230</v>
      </c>
      <c r="L6" s="7"/>
      <c r="M6" s="8">
        <v>2</v>
      </c>
      <c r="N6" s="56">
        <f>Aalue1EP!N6+Balue2FSO!N6+Calue3Häme!N6+Dalue4Kaak!N6+Ealue5Kain!N6+Falue6KP!N6+Galue7KS!N6+Halue8Lap!N6+Ialue9PP!N6+Jalue10PH!N6+Kalue11Sat!N6+Lalue12SK!N6+Malue13Uus!N6+Nalue14VS!N6</f>
        <v>105</v>
      </c>
      <c r="O6" s="56">
        <f>Aalue1EP!O6+Balue2FSO!O6+Calue3Häme!O6+Dalue4Kaak!O6+Ealue5Kain!O6+Falue6KP!O6+Galue7KS!O6+Halue8Lap!O6+Ialue9PP!O6+Jalue10PH!O6+Kalue11Sat!O6+Lalue12SK!O6+Malue13Uus!O6+Nalue14VS!O6</f>
        <v>69</v>
      </c>
      <c r="P6" s="56">
        <f>Aalue1EP!P6+Balue2FSO!P6+Calue3Häme!P6+Dalue4Kaak!P6+Ealue5Kain!P6+Falue6KP!P6+Galue7KS!P6+Halue8Lap!P6+Ialue9PP!P6+Jalue10PH!P6+Kalue11Sat!P6+Lalue12SK!P6+Malue13Uus!P6+Nalue14VS!P6</f>
        <v>52</v>
      </c>
      <c r="Q6" s="11">
        <f>Aalue1EP!Q6+Balue2FSO!Q6+Calue3Häme!Q6+Dalue4Kaak!Q6+Ealue5Kain!Q6+Falue6KP!Q6+Galue7KS!Q6+Halue8Lap!Q6+Ialue9PP!Q6+Jalue10PH!Q6+Kalue11Sat!Q6+Lalue12SK!Q6+Malue13Uus!Q6+Nalue14VS!Q6</f>
        <v>37</v>
      </c>
      <c r="R6" s="11">
        <f>Aalue1EP!R6+Balue2FSO!R6+Calue3Häme!R6+Dalue4Kaak!R6+Ealue5Kain!R6+Falue6KP!R6+Galue7KS!R6+Halue8Lap!R6+Ialue9PP!R6+Jalue10PH!R6+Kalue11Sat!R6+Lalue12SK!R6+Malue13Uus!R6+Nalue14VS!R6</f>
        <v>218</v>
      </c>
      <c r="V6" s="7"/>
      <c r="W6" s="8">
        <v>2</v>
      </c>
      <c r="X6" s="53">
        <f>Aalue1EP!X6+Balue2FSO!X6+Calue3Häme!X6+Dalue4Kaak!X6+Ealue5Kain!X6+Falue6KP!X6+Galue7KS!X6+Halue8Lap!X6+Ialue9PP!X6+Jalue10PH!X6+Kalue11Sat!X6+Lalue12SK!X6+Malue13Uus!X6+Nalue14VS!X6</f>
        <v>108</v>
      </c>
      <c r="Y6" s="53">
        <f>Aalue1EP!Y6+Balue2FSO!Y6+Calue3Häme!Y6+Dalue4Kaak!Y6+Ealue5Kain!Y6+Falue6KP!Y6+Galue7KS!Y6+Halue8Lap!Y6+Ialue9PP!Y6+Jalue10PH!Y6+Kalue11Sat!Y6+Lalue12SK!Y6+Malue13Uus!Y6+Nalue14VS!Y6</f>
        <v>67</v>
      </c>
      <c r="Z6" s="53">
        <f>Aalue1EP!Z6+Balue2FSO!Z6+Calue3Häme!Z6+Dalue4Kaak!Z6+Ealue5Kain!Z6+Falue6KP!Z6+Galue7KS!Z6+Halue8Lap!Z6+Ialue9PP!Z6+Jalue10PH!Z6+Kalue11Sat!Z6+Lalue12SK!Z6+Malue13Uus!Z6+Nalue14VS!Z6</f>
        <v>57</v>
      </c>
      <c r="AA6" s="11">
        <f>Aalue1EP!AA6+Balue2FSO!AA6+Calue3Häme!AA6+Dalue4Kaak!AA6+Ealue5Kain!AA6+Falue6KP!AA6+Galue7KS!AA6+Halue8Lap!AA6+Ialue9PP!AA6+Jalue10PH!AA6+Kalue11Sat!AA6+Lalue12SK!AA6+Malue13Uus!AA6+Nalue14VS!AA6</f>
        <v>31</v>
      </c>
      <c r="AB6" s="11">
        <f>Aalue1EP!AB6+Balue2FSO!AB6+Calue3Häme!AB6+Dalue4Kaak!AB6+Ealue5Kain!AB6+Falue6KP!AB6+Galue7KS!AB6+Halue8Lap!AB6+Ialue9PP!AB6+Jalue10PH!AB6+Kalue11Sat!AB6+Lalue12SK!AB6+Malue13Uus!AB6+Nalue14VS!AB6</f>
        <v>251</v>
      </c>
      <c r="AE6" s="77"/>
      <c r="AF6" s="78">
        <v>2</v>
      </c>
      <c r="AG6" s="76">
        <v>106</v>
      </c>
      <c r="AH6" s="76">
        <v>57</v>
      </c>
      <c r="AI6" s="76">
        <v>48</v>
      </c>
      <c r="AJ6" s="22">
        <v>19</v>
      </c>
      <c r="AK6" s="22">
        <v>235</v>
      </c>
    </row>
    <row r="7" spans="1:37" x14ac:dyDescent="0.25">
      <c r="A7" s="9"/>
      <c r="B7" s="10">
        <v>3</v>
      </c>
      <c r="C7" s="148">
        <f>Aalue1EP!C7+Balue2FSO!C7+Calue3Häme!C7+Dalue4Kaak!C7+Ealue5Kain!C7+Falue6KP!C7+Galue7KS!C7+Halue8Lap!C7+Ialue9PP!C7+Jalue10PH!C7+Kalue11Sat!C7+Lalue12SK!C7+Malue13Uus!C7+Nalue14VS!C7</f>
        <v>104</v>
      </c>
      <c r="D7" s="148">
        <f>Aalue1EP!D7+Balue2FSO!D7+Calue3Häme!D7+Dalue4Kaak!D7+Ealue5Kain!D7+Falue6KP!D7+Galue7KS!D7+Halue8Lap!D7+Ialue9PP!D7+Jalue10PH!D7+Kalue11Sat!D7+Lalue12SK!D7+Malue13Uus!D7+Nalue14VS!D7</f>
        <v>90</v>
      </c>
      <c r="E7" s="148">
        <f>Aalue1EP!E7+Balue2FSO!E7+Calue3Häme!E7+Dalue4Kaak!E7+Ealue5Kain!E7+Falue6KP!E7+Galue7KS!E7+Halue8Lap!E7+Ialue9PP!E7+Jalue10PH!E7+Kalue11Sat!E7+Lalue12SK!E7+Malue13Uus!E7+Nalue14VS!E7</f>
        <v>59</v>
      </c>
      <c r="F7" s="11">
        <f>Aalue1EP!F7+Balue2FSO!F7+Calue3Häme!F7+Dalue4Kaak!F7+Ealue5Kain!F7+Falue6KP!F7+Galue7KS!F7+Halue8Lap!F7+Ialue9PP!F7+Jalue10PH!F7+Kalue11Sat!F7+Lalue12SK!F7+Malue13Uus!F7+Nalue14VS!F7</f>
        <v>39</v>
      </c>
      <c r="G7" s="11">
        <f>Aalue1EP!G7+Balue2FSO!G7+Calue3Häme!G7+Dalue4Kaak!G7+Ealue5Kain!G7+Falue6KP!G7+Galue7KS!G7+Halue8Lap!G7+Ialue9PP!G7+Jalue10PH!G7+Kalue11Sat!G7+Lalue12SK!G7+Malue13Uus!G7+Nalue14VS!G7</f>
        <v>179</v>
      </c>
      <c r="L7" s="9"/>
      <c r="M7" s="10">
        <v>3</v>
      </c>
      <c r="N7" s="56">
        <f>Aalue1EP!N7+Balue2FSO!N7+Calue3Häme!N7+Dalue4Kaak!N7+Ealue5Kain!N7+Falue6KP!N7+Galue7KS!N7+Halue8Lap!N7+Ialue9PP!N7+Jalue10PH!N7+Kalue11Sat!N7+Lalue12SK!N7+Malue13Uus!N7+Nalue14VS!N7</f>
        <v>109</v>
      </c>
      <c r="O7" s="56">
        <f>Aalue1EP!O7+Balue2FSO!O7+Calue3Häme!O7+Dalue4Kaak!O7+Ealue5Kain!O7+Falue6KP!O7+Galue7KS!O7+Halue8Lap!O7+Ialue9PP!O7+Jalue10PH!O7+Kalue11Sat!O7+Lalue12SK!O7+Malue13Uus!O7+Nalue14VS!O7</f>
        <v>83</v>
      </c>
      <c r="P7" s="56">
        <f>Aalue1EP!P7+Balue2FSO!P7+Calue3Häme!P7+Dalue4Kaak!P7+Ealue5Kain!P7+Falue6KP!P7+Galue7KS!P7+Halue8Lap!P7+Ialue9PP!P7+Jalue10PH!P7+Kalue11Sat!P7+Lalue12SK!P7+Malue13Uus!P7+Nalue14VS!P7</f>
        <v>50</v>
      </c>
      <c r="Q7" s="11">
        <f>Aalue1EP!Q7+Balue2FSO!Q7+Calue3Häme!Q7+Dalue4Kaak!Q7+Ealue5Kain!Q7+Falue6KP!Q7+Galue7KS!Q7+Halue8Lap!Q7+Ialue9PP!Q7+Jalue10PH!Q7+Kalue11Sat!Q7+Lalue12SK!Q7+Malue13Uus!Q7+Nalue14VS!Q7</f>
        <v>38</v>
      </c>
      <c r="R7" s="11">
        <f>Aalue1EP!R7+Balue2FSO!R7+Calue3Häme!R7+Dalue4Kaak!R7+Ealue5Kain!R7+Falue6KP!R7+Galue7KS!R7+Halue8Lap!R7+Ialue9PP!R7+Jalue10PH!R7+Kalue11Sat!R7+Lalue12SK!R7+Malue13Uus!R7+Nalue14VS!R7</f>
        <v>180</v>
      </c>
      <c r="V7" s="9"/>
      <c r="W7" s="10">
        <v>3</v>
      </c>
      <c r="X7" s="53">
        <f>Aalue1EP!X7+Balue2FSO!X7+Calue3Häme!X7+Dalue4Kaak!X7+Ealue5Kain!X7+Falue6KP!X7+Galue7KS!X7+Halue8Lap!X7+Ialue9PP!X7+Jalue10PH!X7+Kalue11Sat!X7+Lalue12SK!X7+Malue13Uus!X7+Nalue14VS!X7</f>
        <v>111</v>
      </c>
      <c r="Y7" s="53">
        <f>Aalue1EP!Y7+Balue2FSO!Y7+Calue3Häme!Y7+Dalue4Kaak!Y7+Ealue5Kain!Y7+Falue6KP!Y7+Galue7KS!Y7+Halue8Lap!Y7+Ialue9PP!Y7+Jalue10PH!Y7+Kalue11Sat!Y7+Lalue12SK!Y7+Malue13Uus!Y7+Nalue14VS!Y7</f>
        <v>68</v>
      </c>
      <c r="Z7" s="53">
        <f>Aalue1EP!Z7+Balue2FSO!Z7+Calue3Häme!Z7+Dalue4Kaak!Z7+Ealue5Kain!Z7+Falue6KP!Z7+Galue7KS!Z7+Halue8Lap!Z7+Ialue9PP!Z7+Jalue10PH!Z7+Kalue11Sat!Z7+Lalue12SK!Z7+Malue13Uus!Z7+Nalue14VS!Z7</f>
        <v>52</v>
      </c>
      <c r="AA7" s="11">
        <f>Aalue1EP!AA7+Balue2FSO!AA7+Calue3Häme!AA7+Dalue4Kaak!AA7+Ealue5Kain!AA7+Falue6KP!AA7+Galue7KS!AA7+Halue8Lap!AA7+Ialue9PP!AA7+Jalue10PH!AA7+Kalue11Sat!AA7+Lalue12SK!AA7+Malue13Uus!AA7+Nalue14VS!AA7</f>
        <v>28</v>
      </c>
      <c r="AB7" s="11">
        <f>Aalue1EP!AB7+Balue2FSO!AB7+Calue3Häme!AB7+Dalue4Kaak!AB7+Ealue5Kain!AB7+Falue6KP!AB7+Galue7KS!AB7+Halue8Lap!AB7+Ialue9PP!AB7+Jalue10PH!AB7+Kalue11Sat!AB7+Lalue12SK!AB7+Malue13Uus!AB7+Nalue14VS!AB7</f>
        <v>225</v>
      </c>
      <c r="AE7" s="79"/>
      <c r="AF7" s="80">
        <v>3</v>
      </c>
      <c r="AG7" s="76">
        <v>103</v>
      </c>
      <c r="AH7" s="76">
        <v>93</v>
      </c>
      <c r="AI7" s="76">
        <v>84</v>
      </c>
      <c r="AJ7" s="22">
        <v>61</v>
      </c>
      <c r="AK7" s="22">
        <v>222</v>
      </c>
    </row>
    <row r="8" spans="1:37" x14ac:dyDescent="0.25">
      <c r="A8" t="s">
        <v>5</v>
      </c>
      <c r="C8" s="149">
        <f>SUM(C5:C7)</f>
        <v>298</v>
      </c>
      <c r="D8" s="150">
        <f t="shared" ref="D8:G8" si="0">SUM(D5:D7)</f>
        <v>262</v>
      </c>
      <c r="E8" s="150">
        <f t="shared" si="0"/>
        <v>164</v>
      </c>
      <c r="F8" s="14">
        <f t="shared" si="0"/>
        <v>111</v>
      </c>
      <c r="G8" s="15">
        <f t="shared" si="0"/>
        <v>541</v>
      </c>
      <c r="H8" s="67">
        <f>SUM(C8:G8)</f>
        <v>1376</v>
      </c>
      <c r="I8" s="67">
        <v>1323</v>
      </c>
      <c r="J8" s="65">
        <v>1373</v>
      </c>
      <c r="K8" s="68">
        <v>1406</v>
      </c>
      <c r="L8" s="7" t="s">
        <v>5</v>
      </c>
      <c r="N8" s="57">
        <f>SUM(N5:N7)</f>
        <v>306</v>
      </c>
      <c r="O8" s="58">
        <f t="shared" ref="O8:R8" si="1">SUM(O5:O7)</f>
        <v>232</v>
      </c>
      <c r="P8" s="58">
        <f t="shared" si="1"/>
        <v>149</v>
      </c>
      <c r="Q8" s="14">
        <f t="shared" si="1"/>
        <v>114</v>
      </c>
      <c r="R8" s="15">
        <f t="shared" si="1"/>
        <v>518</v>
      </c>
      <c r="S8" s="67">
        <f>SUM(N8:R8)</f>
        <v>1319</v>
      </c>
      <c r="T8" s="65">
        <v>1373</v>
      </c>
      <c r="U8" s="68">
        <v>1406</v>
      </c>
      <c r="V8" s="7" t="s">
        <v>5</v>
      </c>
      <c r="X8" s="54">
        <f>SUM(X5:X7)</f>
        <v>315</v>
      </c>
      <c r="Y8" s="55">
        <f>SUM(Y5:Y7)</f>
        <v>199</v>
      </c>
      <c r="Z8" s="55">
        <f t="shared" ref="Z8:AB8" si="2">SUM(Z5:Z7)</f>
        <v>157</v>
      </c>
      <c r="AA8" s="14">
        <f t="shared" si="2"/>
        <v>89</v>
      </c>
      <c r="AB8" s="15">
        <f t="shared" si="2"/>
        <v>613</v>
      </c>
      <c r="AC8" s="65">
        <f>SUM(X8:AB8)</f>
        <v>1373</v>
      </c>
      <c r="AD8" s="68">
        <v>1406</v>
      </c>
      <c r="AE8" s="77"/>
      <c r="AF8" s="22" t="s">
        <v>5</v>
      </c>
      <c r="AG8" s="81">
        <f>SUM(AG5:AG7)</f>
        <v>298</v>
      </c>
      <c r="AH8" s="82">
        <f>SUM(AH5:AH7)</f>
        <v>220</v>
      </c>
      <c r="AI8" s="82">
        <f>SUM(AI5:AI7)</f>
        <v>172</v>
      </c>
      <c r="AJ8" s="83">
        <f>SUM(AJ5:AJ7)</f>
        <v>104</v>
      </c>
      <c r="AK8" s="84">
        <f>SUM(AK5:AK7)</f>
        <v>612</v>
      </c>
    </row>
    <row r="9" spans="1:37" x14ac:dyDescent="0.25">
      <c r="H9" t="s">
        <v>189</v>
      </c>
      <c r="L9" s="7"/>
      <c r="S9" t="s">
        <v>189</v>
      </c>
      <c r="V9" s="7"/>
      <c r="AC9" t="s">
        <v>189</v>
      </c>
      <c r="AE9" s="77"/>
      <c r="AF9" s="22"/>
      <c r="AG9" s="22"/>
      <c r="AH9" s="22"/>
      <c r="AI9" s="22"/>
      <c r="AJ9" s="22"/>
      <c r="AK9" s="22"/>
    </row>
    <row r="10" spans="1:37" x14ac:dyDescent="0.25">
      <c r="A10" t="s">
        <v>4</v>
      </c>
      <c r="L10" s="7" t="s">
        <v>4</v>
      </c>
      <c r="V10" s="7" t="s">
        <v>4</v>
      </c>
      <c r="AE10" s="77" t="s">
        <v>4</v>
      </c>
      <c r="AF10" s="22"/>
      <c r="AG10" s="22"/>
      <c r="AH10" s="22"/>
      <c r="AI10" s="22"/>
      <c r="AJ10" s="22"/>
      <c r="AK10" s="22"/>
    </row>
    <row r="11" spans="1:37" x14ac:dyDescent="0.25">
      <c r="C11" s="1" t="s">
        <v>1</v>
      </c>
      <c r="D11" s="2"/>
      <c r="E11" s="2"/>
      <c r="F11" s="2"/>
      <c r="G11" s="3"/>
      <c r="L11" s="7"/>
      <c r="N11" s="1" t="s">
        <v>1</v>
      </c>
      <c r="O11" s="2"/>
      <c r="P11" s="2"/>
      <c r="Q11" s="2"/>
      <c r="R11" s="3"/>
      <c r="V11" s="7"/>
      <c r="X11" s="1" t="s">
        <v>1</v>
      </c>
      <c r="Y11" s="2"/>
      <c r="Z11" s="2"/>
      <c r="AA11" s="2"/>
      <c r="AB11" s="3"/>
      <c r="AE11" s="77"/>
      <c r="AF11" s="22"/>
      <c r="AG11" s="70" t="s">
        <v>1</v>
      </c>
      <c r="AH11" s="71"/>
      <c r="AI11" s="71"/>
      <c r="AJ11" s="71"/>
      <c r="AK11" s="72"/>
    </row>
    <row r="12" spans="1:37" x14ac:dyDescent="0.25">
      <c r="C12" s="4" t="s">
        <v>7</v>
      </c>
      <c r="D12" s="5" t="s">
        <v>8</v>
      </c>
      <c r="E12" s="5" t="s">
        <v>9</v>
      </c>
      <c r="F12" s="5" t="s">
        <v>10</v>
      </c>
      <c r="G12" s="6" t="s">
        <v>12</v>
      </c>
      <c r="L12" s="7"/>
      <c r="N12" s="4" t="s">
        <v>7</v>
      </c>
      <c r="O12" s="5" t="s">
        <v>8</v>
      </c>
      <c r="P12" s="5" t="s">
        <v>9</v>
      </c>
      <c r="Q12" s="5" t="s">
        <v>10</v>
      </c>
      <c r="R12" s="6" t="s">
        <v>12</v>
      </c>
      <c r="V12" s="7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E12" s="77"/>
      <c r="AF12" s="22"/>
      <c r="AG12" s="73" t="s">
        <v>7</v>
      </c>
      <c r="AH12" s="74" t="s">
        <v>8</v>
      </c>
      <c r="AI12" s="74" t="s">
        <v>9</v>
      </c>
      <c r="AJ12" s="74" t="s">
        <v>10</v>
      </c>
      <c r="AK12" s="75" t="s">
        <v>12</v>
      </c>
    </row>
    <row r="13" spans="1:37" x14ac:dyDescent="0.25">
      <c r="A13" s="1" t="s">
        <v>2</v>
      </c>
      <c r="B13" s="3">
        <v>1</v>
      </c>
      <c r="C13" s="148">
        <f>Aalue1EP!C13+Balue2FSO!C13+Calue3Häme!C13+Dalue4Kaak!C13+Ealue5Kain!C13+Falue6KP!C13+Galue7KS!C13+Halue8Lap!C13+Ialue9PP!C13+Jalue10PH!C13+Kalue11Sat!C13+Lalue12SK!C13+Malue13Uus!C13+Nalue14VS!C13</f>
        <v>97</v>
      </c>
      <c r="D13" s="148">
        <f>Aalue1EP!D13+Balue2FSO!D13+Calue3Häme!D13+Dalue4Kaak!D13+Ealue5Kain!D13+Falue6KP!D13+Galue7KS!D13+Halue8Lap!D13+Ialue9PP!D13+Jalue10PH!D13+Kalue11Sat!D13+Lalue12SK!D13+Malue13Uus!D13+Nalue14VS!D13</f>
        <v>89</v>
      </c>
      <c r="E13" s="148">
        <f>Aalue1EP!E13+Balue2FSO!E13+Calue3Häme!E13+Dalue4Kaak!E13+Ealue5Kain!E13+Falue6KP!E13+Galue7KS!E13+Halue8Lap!E13+Ialue9PP!E13+Jalue10PH!E13+Kalue11Sat!E13+Lalue12SK!E13+Malue13Uus!E13+Nalue14VS!E13</f>
        <v>59</v>
      </c>
      <c r="F13" s="11">
        <f>Aalue1EP!F13+Balue2FSO!F13+Calue3Häme!F13+Dalue4Kaak!F13+Ealue5Kain!F13+Falue6KP!F13+Galue7KS!F13+Halue8Lap!F13+Ialue9PP!F13+Jalue10PH!F13+Kalue11Sat!F13+Lalue12SK!F13+Malue13Uus!F13+Nalue14VS!F13</f>
        <v>36</v>
      </c>
      <c r="G13" s="11">
        <f>Aalue1EP!G13+Balue2FSO!G13+Calue3Häme!G13+Dalue4Kaak!G13+Ealue5Kain!G13+Falue6KP!G13+Galue7KS!G13+Halue8Lap!G13+Ialue9PP!G13+Jalue10PH!G13+Kalue11Sat!G13+Lalue12SK!G13+Malue13Uus!G13+Nalue14VS!G13</f>
        <v>187</v>
      </c>
      <c r="L13" s="1" t="s">
        <v>2</v>
      </c>
      <c r="M13" s="3">
        <v>1</v>
      </c>
      <c r="N13" s="56">
        <f>Aalue1EP!N13+Balue2FSO!N13+Calue3Häme!N13+Dalue4Kaak!N13+Ealue5Kain!N13+Falue6KP!N13+Galue7KS!N13+Halue8Lap!N13+Ialue9PP!N13+Jalue10PH!N13+Kalue11Sat!N13+Lalue12SK!N13+Malue13Uus!N13+Nalue14VS!N13</f>
        <v>96</v>
      </c>
      <c r="O13" s="56">
        <f>Aalue1EP!O13+Balue2FSO!O13+Calue3Häme!O13+Dalue4Kaak!O13+Ealue5Kain!O13+Falue6KP!O13+Galue7KS!O13+Halue8Lap!O13+Ialue9PP!O13+Jalue10PH!O13+Kalue11Sat!O13+Lalue12SK!O13+Malue13Uus!O13+Nalue14VS!O13</f>
        <v>86</v>
      </c>
      <c r="P13" s="56">
        <f>Aalue1EP!P13+Balue2FSO!P13+Calue3Häme!P13+Dalue4Kaak!P13+Ealue5Kain!P13+Falue6KP!P13+Galue7KS!P13+Halue8Lap!P13+Ialue9PP!P13+Jalue10PH!P13+Kalue11Sat!P13+Lalue12SK!P13+Malue13Uus!P13+Nalue14VS!P13</f>
        <v>47</v>
      </c>
      <c r="Q13" s="11">
        <f>Aalue1EP!Q13+Balue2FSO!Q13+Calue3Häme!Q13+Dalue4Kaak!Q13+Ealue5Kain!Q13+Falue6KP!Q13+Galue7KS!Q13+Halue8Lap!Q13+Ialue9PP!Q13+Jalue10PH!Q13+Kalue11Sat!Q13+Lalue12SK!Q13+Malue13Uus!Q13+Nalue14VS!Q13</f>
        <v>38</v>
      </c>
      <c r="R13" s="11">
        <f>Aalue1EP!R13+Balue2FSO!R13+Calue3Häme!R13+Dalue4Kaak!R13+Ealue5Kain!R13+Falue6KP!R13+Galue7KS!R13+Halue8Lap!R13+Ialue9PP!R13+Jalue10PH!R13+Kalue11Sat!R13+Lalue12SK!R13+Malue13Uus!R13+Nalue14VS!R13</f>
        <v>183</v>
      </c>
      <c r="V13" s="1" t="s">
        <v>2</v>
      </c>
      <c r="W13" s="3">
        <v>1</v>
      </c>
      <c r="X13" s="53">
        <f>Aalue1EP!X13+Balue2FSO!X13+Calue3Häme!X13+Dalue4Kaak!X13+Ealue5Kain!X13+Falue6KP!X13+Galue7KS!X13+Halue8Lap!X13+Ialue9PP!X13+Jalue10PH!X13+Kalue11Sat!X13+Lalue12SK!X13+Malue13Uus!X13+Nalue14VS!X13</f>
        <v>97</v>
      </c>
      <c r="Y13" s="53">
        <f>Aalue1EP!Y13+Balue2FSO!Y13+Calue3Häme!Y13+Dalue4Kaak!Y13+Ealue5Kain!Y13+Falue6KP!Y13+Galue7KS!Y13+Halue8Lap!Y13+Ialue9PP!Y13+Jalue10PH!Y13+Kalue11Sat!Y13+Lalue12SK!Y13+Malue13Uus!Y13+Nalue14VS!Y13</f>
        <v>85</v>
      </c>
      <c r="Z13" s="53">
        <f>Aalue1EP!Z13+Balue2FSO!Z13+Calue3Häme!Z13+Dalue4Kaak!Z13+Ealue5Kain!Z13+Falue6KP!Z13+Galue7KS!Z13+Halue8Lap!Z13+Ialue9PP!Z13+Jalue10PH!Z13+Kalue11Sat!Z13+Lalue12SK!Z13+Malue13Uus!Z13+Nalue14VS!Z13</f>
        <v>52</v>
      </c>
      <c r="AA13" s="11">
        <f>Aalue1EP!AA13+Balue2FSO!AA13+Calue3Häme!AA13+Dalue4Kaak!AA13+Ealue5Kain!AA13+Falue6KP!AA13+Galue7KS!AA13+Halue8Lap!AA13+Ialue9PP!AA13+Jalue10PH!AA13+Kalue11Sat!AA13+Lalue12SK!AA13+Malue13Uus!AA13+Nalue14VS!AA13</f>
        <v>40</v>
      </c>
      <c r="AB13" s="11">
        <f>Aalue1EP!AB13+Balue2FSO!AB13+Calue3Häme!AB13+Dalue4Kaak!AB13+Ealue5Kain!AB13+Falue6KP!AB13+Galue7KS!AB13+Halue8Lap!AB13+Ialue9PP!AB13+Jalue10PH!AB13+Kalue11Sat!AB13+Lalue12SK!AB13+Malue13Uus!AB13+Nalue14VS!AB13</f>
        <v>223</v>
      </c>
      <c r="AE13" s="70" t="s">
        <v>2</v>
      </c>
      <c r="AF13" s="72">
        <v>1</v>
      </c>
      <c r="AG13" s="76">
        <v>102</v>
      </c>
      <c r="AH13" s="76">
        <v>70</v>
      </c>
      <c r="AI13" s="76">
        <v>48</v>
      </c>
      <c r="AJ13" s="22">
        <v>27</v>
      </c>
      <c r="AK13" s="22">
        <v>253</v>
      </c>
    </row>
    <row r="14" spans="1:37" x14ac:dyDescent="0.25">
      <c r="A14" s="7"/>
      <c r="B14" s="8">
        <v>2</v>
      </c>
      <c r="C14" s="148">
        <f>Aalue1EP!C14+Balue2FSO!C14+Calue3Häme!C14+Dalue4Kaak!C14+Ealue5Kain!C14+Falue6KP!C14+Galue7KS!C14+Halue8Lap!C14+Ialue9PP!C14+Jalue10PH!C14+Kalue11Sat!C14+Lalue12SK!C14+Malue13Uus!C14+Nalue14VS!C14</f>
        <v>107</v>
      </c>
      <c r="D14" s="148">
        <f>Aalue1EP!D14+Balue2FSO!D14+Calue3Häme!D14+Dalue4Kaak!D14+Ealue5Kain!D14+Falue6KP!D14+Galue7KS!D14+Halue8Lap!D14+Ialue9PP!D14+Jalue10PH!D14+Kalue11Sat!D14+Lalue12SK!D14+Malue13Uus!D14+Nalue14VS!D14</f>
        <v>80</v>
      </c>
      <c r="E14" s="148">
        <f>Aalue1EP!E14+Balue2FSO!E14+Calue3Häme!E14+Dalue4Kaak!E14+Ealue5Kain!E14+Falue6KP!E14+Galue7KS!E14+Halue8Lap!E14+Ialue9PP!E14+Jalue10PH!E14+Kalue11Sat!E14+Lalue12SK!E14+Malue13Uus!E14+Nalue14VS!E14</f>
        <v>65</v>
      </c>
      <c r="F14" s="11">
        <f>Aalue1EP!F14+Balue2FSO!F14+Calue3Häme!F14+Dalue4Kaak!F14+Ealue5Kain!F14+Falue6KP!F14+Galue7KS!F14+Halue8Lap!F14+Ialue9PP!F14+Jalue10PH!F14+Kalue11Sat!F14+Lalue12SK!F14+Malue13Uus!F14+Nalue14VS!F14</f>
        <v>36</v>
      </c>
      <c r="G14" s="11">
        <f>Aalue1EP!G14+Balue2FSO!G14+Calue3Häme!G14+Dalue4Kaak!G14+Ealue5Kain!G14+Falue6KP!G14+Galue7KS!G14+Halue8Lap!G14+Ialue9PP!G14+Jalue10PH!G14+Kalue11Sat!G14+Lalue12SK!G14+Malue13Uus!G14+Nalue14VS!G14</f>
        <v>313</v>
      </c>
      <c r="L14" s="7"/>
      <c r="M14" s="8">
        <v>2</v>
      </c>
      <c r="N14" s="56">
        <f>Aalue1EP!N14+Balue2FSO!N14+Calue3Häme!N14+Dalue4Kaak!N14+Ealue5Kain!N14+Falue6KP!N14+Galue7KS!N14+Halue8Lap!N14+Ialue9PP!N14+Jalue10PH!N14+Kalue11Sat!N14+Lalue12SK!N14+Malue13Uus!N14+Nalue14VS!N14</f>
        <v>105</v>
      </c>
      <c r="O14" s="56">
        <f>Aalue1EP!O14+Balue2FSO!O14+Calue3Häme!O14+Dalue4Kaak!O14+Ealue5Kain!O14+Falue6KP!O14+Galue7KS!O14+Halue8Lap!O14+Ialue9PP!O14+Jalue10PH!O14+Kalue11Sat!O14+Lalue12SK!O14+Malue13Uus!O14+Nalue14VS!O14</f>
        <v>81</v>
      </c>
      <c r="P14" s="56">
        <f>Aalue1EP!P14+Balue2FSO!P14+Calue3Häme!P14+Dalue4Kaak!P14+Ealue5Kain!P14+Falue6KP!P14+Galue7KS!P14+Halue8Lap!P14+Ialue9PP!P14+Jalue10PH!P14+Kalue11Sat!P14+Lalue12SK!P14+Malue13Uus!P14+Nalue14VS!P14</f>
        <v>53</v>
      </c>
      <c r="Q14" s="11">
        <f>Aalue1EP!Q14+Balue2FSO!Q14+Calue3Häme!Q14+Dalue4Kaak!Q14+Ealue5Kain!Q14+Falue6KP!Q14+Galue7KS!Q14+Halue8Lap!Q14+Ialue9PP!Q14+Jalue10PH!Q14+Kalue11Sat!Q14+Lalue12SK!Q14+Malue13Uus!Q14+Nalue14VS!Q14</f>
        <v>38</v>
      </c>
      <c r="R14" s="11">
        <f>Aalue1EP!R14+Balue2FSO!R14+Calue3Häme!R14+Dalue4Kaak!R14+Ealue5Kain!R14+Falue6KP!R14+Galue7KS!R14+Halue8Lap!R14+Ialue9PP!R14+Jalue10PH!R14+Kalue11Sat!R14+Lalue12SK!R14+Malue13Uus!R14+Nalue14VS!R14</f>
        <v>327</v>
      </c>
      <c r="V14" s="7"/>
      <c r="W14" s="8">
        <v>2</v>
      </c>
      <c r="X14" s="53">
        <f>Aalue1EP!X14+Balue2FSO!X14+Calue3Häme!X14+Dalue4Kaak!X14+Ealue5Kain!X14+Falue6KP!X14+Galue7KS!X14+Halue8Lap!X14+Ialue9PP!X14+Jalue10PH!X14+Kalue11Sat!X14+Lalue12SK!X14+Malue13Uus!X14+Nalue14VS!X14</f>
        <v>99</v>
      </c>
      <c r="Y14" s="53">
        <f>Aalue1EP!Y14+Balue2FSO!Y14+Calue3Häme!Y14+Dalue4Kaak!Y14+Ealue5Kain!Y14+Falue6KP!Y14+Galue7KS!Y14+Halue8Lap!Y14+Ialue9PP!Y14+Jalue10PH!Y14+Kalue11Sat!Y14+Lalue12SK!Y14+Malue13Uus!Y14+Nalue14VS!Y14</f>
        <v>83</v>
      </c>
      <c r="Z14" s="53">
        <f>Aalue1EP!Z14+Balue2FSO!Z14+Calue3Häme!Z14+Dalue4Kaak!Z14+Ealue5Kain!Z14+Falue6KP!Z14+Galue7KS!Z14+Halue8Lap!Z14+Ialue9PP!Z14+Jalue10PH!Z14+Kalue11Sat!Z14+Lalue12SK!Z14+Malue13Uus!Z14+Nalue14VS!Z14</f>
        <v>58</v>
      </c>
      <c r="AA14" s="11">
        <f>Aalue1EP!AA14+Balue2FSO!AA14+Calue3Häme!AA14+Dalue4Kaak!AA14+Ealue5Kain!AA14+Falue6KP!AA14+Galue7KS!AA14+Halue8Lap!AA14+Ialue9PP!AA14+Jalue10PH!AA14+Kalue11Sat!AA14+Lalue12SK!AA14+Malue13Uus!AA14+Nalue14VS!AA14</f>
        <v>47</v>
      </c>
      <c r="AB14" s="11">
        <f>Aalue1EP!AB14+Balue2FSO!AB14+Calue3Häme!AB14+Dalue4Kaak!AB14+Ealue5Kain!AB14+Falue6KP!AB14+Galue7KS!AB14+Halue8Lap!AB14+Ialue9PP!AB14+Jalue10PH!AB14+Kalue11Sat!AB14+Lalue12SK!AB14+Malue13Uus!AB14+Nalue14VS!AB14</f>
        <v>432</v>
      </c>
      <c r="AE14" s="77"/>
      <c r="AF14" s="78">
        <v>2</v>
      </c>
      <c r="AG14" s="76">
        <v>102</v>
      </c>
      <c r="AH14" s="76">
        <v>72</v>
      </c>
      <c r="AI14" s="76">
        <v>56</v>
      </c>
      <c r="AJ14" s="22">
        <v>27</v>
      </c>
      <c r="AK14" s="22">
        <v>376</v>
      </c>
    </row>
    <row r="15" spans="1:37" x14ac:dyDescent="0.25">
      <c r="A15" s="9"/>
      <c r="B15" s="10">
        <v>3</v>
      </c>
      <c r="C15" s="148">
        <f>Aalue1EP!C15+Balue2FSO!C15+Calue3Häme!C15+Dalue4Kaak!C15+Ealue5Kain!C15+Falue6KP!C15+Galue7KS!C15+Halue8Lap!C15+Ialue9PP!C15+Jalue10PH!C15+Kalue11Sat!C15+Lalue12SK!C15+Malue13Uus!C15+Nalue14VS!C15</f>
        <v>114</v>
      </c>
      <c r="D15" s="148">
        <f>Aalue1EP!D15+Balue2FSO!D15+Calue3Häme!D15+Dalue4Kaak!D15+Ealue5Kain!D15+Falue6KP!D15+Galue7KS!D15+Halue8Lap!D15+Ialue9PP!D15+Jalue10PH!D15+Kalue11Sat!D15+Lalue12SK!D15+Malue13Uus!D15+Nalue14VS!D15</f>
        <v>81</v>
      </c>
      <c r="E15" s="148">
        <f>Aalue1EP!E15+Balue2FSO!E15+Calue3Häme!E15+Dalue4Kaak!E15+Ealue5Kain!E15+Falue6KP!E15+Galue7KS!E15+Halue8Lap!E15+Ialue9PP!E15+Jalue10PH!E15+Kalue11Sat!E15+Lalue12SK!E15+Malue13Uus!E15+Nalue14VS!E15</f>
        <v>63</v>
      </c>
      <c r="F15" s="11">
        <f>Aalue1EP!F15+Balue2FSO!F15+Calue3Häme!F15+Dalue4Kaak!F15+Ealue5Kain!F15+Falue6KP!F15+Galue7KS!F15+Halue8Lap!F15+Ialue9PP!F15+Jalue10PH!F15+Kalue11Sat!F15+Lalue12SK!F15+Malue13Uus!F15+Nalue14VS!F15</f>
        <v>33</v>
      </c>
      <c r="G15" s="11">
        <f>Aalue1EP!G15+Balue2FSO!G15+Calue3Häme!G15+Dalue4Kaak!G15+Ealue5Kain!G15+Falue6KP!G15+Galue7KS!G15+Halue8Lap!G15+Ialue9PP!G15+Jalue10PH!G15+Kalue11Sat!G15+Lalue12SK!G15+Malue13Uus!G15+Nalue14VS!G15</f>
        <v>235</v>
      </c>
      <c r="L15" s="9"/>
      <c r="M15" s="10">
        <v>3</v>
      </c>
      <c r="N15" s="56">
        <f>Aalue1EP!N15+Balue2FSO!N15+Calue3Häme!N15+Dalue4Kaak!N15+Ealue5Kain!N15+Falue6KP!N15+Galue7KS!N15+Halue8Lap!N15+Ialue9PP!N15+Jalue10PH!N15+Kalue11Sat!N15+Lalue12SK!N15+Malue13Uus!N15+Nalue14VS!N15</f>
        <v>99</v>
      </c>
      <c r="O15" s="56">
        <f>Aalue1EP!O15+Balue2FSO!O15+Calue3Häme!O15+Dalue4Kaak!O15+Ealue5Kain!O15+Falue6KP!O15+Galue7KS!O15+Halue8Lap!O15+Ialue9PP!O15+Jalue10PH!O15+Kalue11Sat!O15+Lalue12SK!O15+Malue13Uus!O15+Nalue14VS!O15</f>
        <v>91</v>
      </c>
      <c r="P15" s="56">
        <f>Aalue1EP!P15+Balue2FSO!P15+Calue3Häme!P15+Dalue4Kaak!P15+Ealue5Kain!P15+Falue6KP!P15+Galue7KS!P15+Halue8Lap!P15+Ialue9PP!P15+Jalue10PH!P15+Kalue11Sat!P15+Lalue12SK!P15+Malue13Uus!P15+Nalue14VS!P15</f>
        <v>50</v>
      </c>
      <c r="Q15" s="11">
        <f>Aalue1EP!Q15+Balue2FSO!Q15+Calue3Häme!Q15+Dalue4Kaak!Q15+Ealue5Kain!Q15+Falue6KP!Q15+Galue7KS!Q15+Halue8Lap!Q15+Ialue9PP!Q15+Jalue10PH!Q15+Kalue11Sat!Q15+Lalue12SK!Q15+Malue13Uus!Q15+Nalue14VS!Q15</f>
        <v>33</v>
      </c>
      <c r="R15" s="11">
        <f>Aalue1EP!R15+Balue2FSO!R15+Calue3Häme!R15+Dalue4Kaak!R15+Ealue5Kain!R15+Falue6KP!R15+Galue7KS!R15+Halue8Lap!R15+Ialue9PP!R15+Jalue10PH!R15+Kalue11Sat!R15+Lalue12SK!R15+Malue13Uus!R15+Nalue14VS!R15</f>
        <v>244</v>
      </c>
      <c r="V15" s="9"/>
      <c r="W15" s="10">
        <v>3</v>
      </c>
      <c r="X15" s="53">
        <f>Aalue1EP!X15+Balue2FSO!X15+Calue3Häme!X15+Dalue4Kaak!X15+Ealue5Kain!X15+Falue6KP!X15+Galue7KS!X15+Halue8Lap!X15+Ialue9PP!X15+Jalue10PH!X15+Kalue11Sat!X15+Lalue12SK!X15+Malue13Uus!X15+Nalue14VS!X15</f>
        <v>109</v>
      </c>
      <c r="Y15" s="53">
        <f>Aalue1EP!Y15+Balue2FSO!Y15+Calue3Häme!Y15+Dalue4Kaak!Y15+Ealue5Kain!Y15+Falue6KP!Y15+Galue7KS!Y15+Halue8Lap!Y15+Ialue9PP!Y15+Jalue10PH!Y15+Kalue11Sat!Y15+Lalue12SK!Y15+Malue13Uus!Y15+Nalue14VS!Y15</f>
        <v>86</v>
      </c>
      <c r="Z15" s="53">
        <f>Aalue1EP!Z15+Balue2FSO!Z15+Calue3Häme!Z15+Dalue4Kaak!Z15+Ealue5Kain!Z15+Falue6KP!Z15+Galue7KS!Z15+Halue8Lap!Z15+Ialue9PP!Z15+Jalue10PH!Z15+Kalue11Sat!Z15+Lalue12SK!Z15+Malue13Uus!Z15+Nalue14VS!Z15</f>
        <v>61</v>
      </c>
      <c r="AA15" s="11">
        <f>Aalue1EP!AA15+Balue2FSO!AA15+Calue3Häme!AA15+Dalue4Kaak!AA15+Ealue5Kain!AA15+Falue6KP!AA15+Galue7KS!AA15+Halue8Lap!AA15+Ialue9PP!AA15+Jalue10PH!AA15+Kalue11Sat!AA15+Lalue12SK!AA15+Malue13Uus!AA15+Nalue14VS!AA15</f>
        <v>42</v>
      </c>
      <c r="AB15" s="11">
        <f>Aalue1EP!AB15+Balue2FSO!AB15+Calue3Häme!AB15+Dalue4Kaak!AB15+Ealue5Kain!AB15+Falue6KP!AB15+Galue7KS!AB15+Halue8Lap!AB15+Ialue9PP!AB15+Jalue10PH!AB15+Kalue11Sat!AB15+Lalue12SK!AB15+Malue13Uus!AB15+Nalue14VS!AB15</f>
        <v>321</v>
      </c>
      <c r="AE15" s="79"/>
      <c r="AF15" s="80">
        <v>3</v>
      </c>
      <c r="AG15" s="76">
        <v>120</v>
      </c>
      <c r="AH15" s="76">
        <v>83</v>
      </c>
      <c r="AI15" s="76">
        <v>89</v>
      </c>
      <c r="AJ15" s="22">
        <v>72</v>
      </c>
      <c r="AK15" s="22">
        <v>467</v>
      </c>
    </row>
    <row r="16" spans="1:37" x14ac:dyDescent="0.25">
      <c r="A16" t="s">
        <v>5</v>
      </c>
      <c r="C16" s="149">
        <f t="shared" ref="C16:G16" si="3">SUM(C13:C15)</f>
        <v>318</v>
      </c>
      <c r="D16" s="150">
        <f t="shared" si="3"/>
        <v>250</v>
      </c>
      <c r="E16" s="150">
        <f t="shared" si="3"/>
        <v>187</v>
      </c>
      <c r="F16" s="14">
        <f t="shared" si="3"/>
        <v>105</v>
      </c>
      <c r="G16" s="15">
        <f t="shared" si="3"/>
        <v>735</v>
      </c>
      <c r="H16" s="67">
        <f>SUM(C16:G16)</f>
        <v>1595</v>
      </c>
      <c r="I16" s="67">
        <v>1571</v>
      </c>
      <c r="J16" s="65">
        <v>1833</v>
      </c>
      <c r="K16" s="68">
        <v>1964</v>
      </c>
      <c r="L16" s="7" t="s">
        <v>5</v>
      </c>
      <c r="N16" s="57">
        <f t="shared" ref="N16:R16" si="4">SUM(N13:N15)</f>
        <v>300</v>
      </c>
      <c r="O16" s="58">
        <f t="shared" si="4"/>
        <v>258</v>
      </c>
      <c r="P16" s="58">
        <f t="shared" si="4"/>
        <v>150</v>
      </c>
      <c r="Q16" s="14">
        <f t="shared" si="4"/>
        <v>109</v>
      </c>
      <c r="R16" s="15">
        <f t="shared" si="4"/>
        <v>754</v>
      </c>
      <c r="S16" s="67">
        <f>SUM(N16:R16)</f>
        <v>1571</v>
      </c>
      <c r="T16" s="65">
        <v>1833</v>
      </c>
      <c r="U16" s="68">
        <v>1964</v>
      </c>
      <c r="V16" s="7" t="s">
        <v>5</v>
      </c>
      <c r="X16" s="54">
        <f t="shared" ref="X16:AB16" si="5">SUM(X13:X15)</f>
        <v>305</v>
      </c>
      <c r="Y16" s="55">
        <f t="shared" si="5"/>
        <v>254</v>
      </c>
      <c r="Z16" s="55">
        <f t="shared" si="5"/>
        <v>171</v>
      </c>
      <c r="AA16" s="14">
        <f t="shared" si="5"/>
        <v>129</v>
      </c>
      <c r="AB16" s="15">
        <f t="shared" si="5"/>
        <v>976</v>
      </c>
      <c r="AC16" s="65">
        <f>SUM(X16:AB16)</f>
        <v>1835</v>
      </c>
      <c r="AD16" s="68">
        <v>1964</v>
      </c>
      <c r="AE16" s="77"/>
      <c r="AF16" s="22" t="s">
        <v>5</v>
      </c>
      <c r="AG16" s="81">
        <f>SUM(AG13:AG15)</f>
        <v>324</v>
      </c>
      <c r="AH16" s="82">
        <f>SUM(AH13:AH15)</f>
        <v>225</v>
      </c>
      <c r="AI16" s="82">
        <f>SUM(AI13:AI15)</f>
        <v>193</v>
      </c>
      <c r="AJ16" s="83">
        <f>SUM(AJ13:AJ15)</f>
        <v>126</v>
      </c>
      <c r="AK16" s="84">
        <f>SUM(AK13:AK15)</f>
        <v>1096</v>
      </c>
    </row>
    <row r="17" spans="1:40" x14ac:dyDescent="0.25">
      <c r="H17" t="s">
        <v>190</v>
      </c>
      <c r="L17" s="7"/>
      <c r="S17" t="s">
        <v>190</v>
      </c>
      <c r="V17" s="7"/>
      <c r="AC17" t="s">
        <v>190</v>
      </c>
      <c r="AE17" s="77"/>
      <c r="AF17" s="22"/>
      <c r="AG17" s="22"/>
      <c r="AH17" s="22"/>
      <c r="AI17" s="22"/>
      <c r="AJ17" s="22"/>
      <c r="AK17" s="22"/>
    </row>
    <row r="18" spans="1:40" x14ac:dyDescent="0.25">
      <c r="L18" s="7"/>
      <c r="V18" s="7"/>
      <c r="AE18" s="77"/>
      <c r="AF18" s="22"/>
      <c r="AG18" s="22"/>
      <c r="AH18" s="22"/>
      <c r="AI18" s="22"/>
      <c r="AJ18" s="22"/>
      <c r="AK18" s="22"/>
    </row>
    <row r="19" spans="1:40" x14ac:dyDescent="0.25">
      <c r="A19" s="16" t="s">
        <v>416</v>
      </c>
      <c r="B19" s="16"/>
      <c r="C19" s="151">
        <f>SUM(C16)+C8</f>
        <v>616</v>
      </c>
      <c r="D19" s="152">
        <f>SUM(D16)+D8</f>
        <v>512</v>
      </c>
      <c r="E19" s="153">
        <f>SUM(E16)+E8</f>
        <v>351</v>
      </c>
      <c r="F19" s="51">
        <f>SUM(F16)+F8</f>
        <v>216</v>
      </c>
      <c r="G19" s="51">
        <f>SUM(G16)+G8</f>
        <v>1276</v>
      </c>
      <c r="H19" s="66">
        <f>SUM(H8)+H16</f>
        <v>2971</v>
      </c>
      <c r="I19" s="66">
        <f>SUM(I8)+I16</f>
        <v>2894</v>
      </c>
      <c r="J19" s="64">
        <v>3206</v>
      </c>
      <c r="K19" s="69">
        <v>3370</v>
      </c>
      <c r="L19" s="29" t="s">
        <v>416</v>
      </c>
      <c r="M19" s="16"/>
      <c r="N19" s="93">
        <f>SUM(N16)+N8</f>
        <v>606</v>
      </c>
      <c r="O19" s="94">
        <f>SUM(O16)+O8</f>
        <v>490</v>
      </c>
      <c r="P19" s="95">
        <f>SUM(P16)+P8</f>
        <v>299</v>
      </c>
      <c r="Q19" s="51">
        <f>SUM(Q16)+Q8</f>
        <v>223</v>
      </c>
      <c r="R19" s="51">
        <f>SUM(R16)+R8</f>
        <v>1272</v>
      </c>
      <c r="S19" s="66">
        <f>SUM(S8)+S16</f>
        <v>2890</v>
      </c>
      <c r="T19" s="64">
        <v>3206</v>
      </c>
      <c r="U19" s="69">
        <v>3370</v>
      </c>
      <c r="V19" s="29" t="s">
        <v>416</v>
      </c>
      <c r="W19" s="16"/>
      <c r="X19" s="97">
        <f t="shared" ref="X19:AC19" si="6">SUM(X16)+X8</f>
        <v>620</v>
      </c>
      <c r="Y19" s="98">
        <f t="shared" si="6"/>
        <v>453</v>
      </c>
      <c r="Z19" s="99">
        <f t="shared" si="6"/>
        <v>328</v>
      </c>
      <c r="AA19" s="51">
        <f t="shared" si="6"/>
        <v>218</v>
      </c>
      <c r="AB19" s="51">
        <f t="shared" si="6"/>
        <v>1589</v>
      </c>
      <c r="AC19" s="64">
        <f t="shared" si="6"/>
        <v>3208</v>
      </c>
      <c r="AD19" s="69">
        <v>3370</v>
      </c>
      <c r="AE19" s="89"/>
      <c r="AF19" s="51"/>
      <c r="AG19" s="81">
        <f>SUM(AG16)+AG8</f>
        <v>622</v>
      </c>
      <c r="AH19" s="82">
        <f>SUM(AH16)+AH8</f>
        <v>445</v>
      </c>
      <c r="AI19" s="100">
        <f>SUM(AI16)+AI8</f>
        <v>365</v>
      </c>
      <c r="AJ19" s="51">
        <f>SUM(AJ16)+AJ8</f>
        <v>230</v>
      </c>
      <c r="AK19" s="51">
        <f>SUM(AK16)+AK8</f>
        <v>1708</v>
      </c>
    </row>
    <row r="20" spans="1:40" x14ac:dyDescent="0.25">
      <c r="A20" s="96" t="s">
        <v>452</v>
      </c>
      <c r="B20" s="96"/>
      <c r="C20" s="96"/>
      <c r="D20" s="96" t="s">
        <v>632</v>
      </c>
      <c r="E20" s="96">
        <f>SUM(C19:E19)</f>
        <v>1479</v>
      </c>
      <c r="F20" s="51"/>
      <c r="G20" s="51"/>
      <c r="H20" s="51"/>
      <c r="I20" s="51"/>
      <c r="J20" s="51"/>
      <c r="K20" s="51"/>
      <c r="L20" s="92" t="s">
        <v>452</v>
      </c>
      <c r="M20" s="154"/>
      <c r="N20" s="154"/>
      <c r="O20" s="154" t="s">
        <v>550</v>
      </c>
      <c r="P20" s="154">
        <f>SUM(N19:P19)</f>
        <v>1395</v>
      </c>
      <c r="Q20" s="51"/>
      <c r="R20" s="51"/>
      <c r="S20" s="51"/>
      <c r="T20" s="51"/>
      <c r="U20" s="51"/>
      <c r="V20" s="155" t="s">
        <v>452</v>
      </c>
      <c r="W20" s="62"/>
      <c r="X20" s="62"/>
      <c r="Y20" s="62" t="s">
        <v>551</v>
      </c>
      <c r="Z20" s="62">
        <f>SUM(X19:Z19)</f>
        <v>1401</v>
      </c>
      <c r="AA20" s="22"/>
      <c r="AB20" s="22"/>
      <c r="AC20" s="22"/>
      <c r="AD20" s="22"/>
      <c r="AE20" s="91" t="s">
        <v>452</v>
      </c>
      <c r="AF20" s="60"/>
      <c r="AG20" s="60"/>
      <c r="AH20" s="60" t="s">
        <v>552</v>
      </c>
      <c r="AI20" s="60">
        <f>SUM(AG19:AI19)</f>
        <v>1432</v>
      </c>
      <c r="AJ20" s="22"/>
      <c r="AK20" s="22"/>
      <c r="AL20" s="18"/>
      <c r="AM20" s="18"/>
      <c r="AN20" s="18"/>
    </row>
    <row r="21" spans="1:40" x14ac:dyDescent="0.25">
      <c r="A21" s="154" t="s">
        <v>452</v>
      </c>
      <c r="B21" s="154"/>
      <c r="C21" s="154"/>
      <c r="D21" s="154" t="s">
        <v>550</v>
      </c>
      <c r="E21" s="154">
        <v>1395</v>
      </c>
      <c r="F21" s="51"/>
      <c r="G21" s="51"/>
      <c r="H21" s="51"/>
      <c r="I21" s="51"/>
      <c r="J21" s="51"/>
      <c r="K21" s="51"/>
      <c r="L21" s="155" t="s">
        <v>452</v>
      </c>
      <c r="M21" s="156"/>
      <c r="N21" s="156"/>
      <c r="O21" s="156" t="s">
        <v>551</v>
      </c>
      <c r="P21" s="156">
        <v>1401</v>
      </c>
      <c r="Q21" s="51"/>
      <c r="R21" s="51"/>
      <c r="S21" s="51"/>
      <c r="T21" s="51"/>
      <c r="U21" s="51"/>
      <c r="V21" s="60" t="s">
        <v>452</v>
      </c>
      <c r="W21" s="60"/>
      <c r="X21" s="60"/>
      <c r="Y21" s="60" t="s">
        <v>552</v>
      </c>
      <c r="Z21" s="60">
        <v>1432</v>
      </c>
      <c r="AA21" s="22"/>
      <c r="AB21" s="22"/>
      <c r="AC21" s="22"/>
      <c r="AD21" s="22"/>
      <c r="AE21" s="158"/>
      <c r="AF21" s="157"/>
      <c r="AG21" s="157"/>
      <c r="AH21" s="157"/>
      <c r="AI21" s="157"/>
      <c r="AJ21" s="22"/>
      <c r="AK21" s="22"/>
      <c r="AL21" s="18"/>
      <c r="AM21" s="18"/>
      <c r="AN21" s="18"/>
    </row>
    <row r="22" spans="1:40" x14ac:dyDescent="0.25">
      <c r="A22" s="155" t="s">
        <v>452</v>
      </c>
      <c r="B22" s="155"/>
      <c r="C22" s="156"/>
      <c r="D22" s="156" t="s">
        <v>551</v>
      </c>
      <c r="E22" s="156">
        <v>1401</v>
      </c>
      <c r="F22" s="51"/>
      <c r="G22" s="51"/>
      <c r="H22" s="51"/>
      <c r="I22" s="51"/>
      <c r="J22" s="51"/>
      <c r="K22" s="51"/>
      <c r="L22" s="91" t="s">
        <v>452</v>
      </c>
      <c r="M22" s="60"/>
      <c r="N22" s="60"/>
      <c r="O22" s="60" t="s">
        <v>552</v>
      </c>
      <c r="P22" s="60">
        <v>1432</v>
      </c>
      <c r="Q22" s="51"/>
      <c r="R22" s="51"/>
      <c r="S22" s="51"/>
      <c r="T22" s="51"/>
      <c r="U22" s="51"/>
      <c r="V22" s="158"/>
      <c r="W22" s="157"/>
      <c r="X22" s="157"/>
      <c r="Y22" s="157"/>
      <c r="Z22" s="157"/>
      <c r="AA22" s="22"/>
      <c r="AB22" s="22"/>
      <c r="AC22" s="22"/>
      <c r="AD22" s="22"/>
      <c r="AE22" s="158"/>
      <c r="AF22" s="157"/>
      <c r="AG22" s="157"/>
      <c r="AH22" s="157"/>
      <c r="AI22" s="157"/>
      <c r="AJ22" s="22"/>
      <c r="AK22" s="22"/>
      <c r="AL22" s="18"/>
      <c r="AM22" s="18"/>
      <c r="AN22" s="18"/>
    </row>
    <row r="23" spans="1:40" x14ac:dyDescent="0.25">
      <c r="A23" s="60" t="s">
        <v>452</v>
      </c>
      <c r="B23" s="60"/>
      <c r="C23" s="60"/>
      <c r="D23" s="60" t="s">
        <v>552</v>
      </c>
      <c r="E23" s="60">
        <v>1432</v>
      </c>
      <c r="F23" s="51"/>
      <c r="G23" s="51"/>
      <c r="H23" s="51"/>
      <c r="I23" s="51"/>
      <c r="J23" s="51"/>
      <c r="K23" s="51"/>
      <c r="L23" s="157"/>
      <c r="M23" s="157"/>
      <c r="N23" s="157"/>
      <c r="O23" s="157"/>
      <c r="P23" s="157"/>
      <c r="Q23" s="51"/>
      <c r="R23" s="51"/>
      <c r="S23" s="51"/>
      <c r="T23" s="51"/>
      <c r="U23" s="51"/>
      <c r="V23" s="158"/>
      <c r="W23" s="157"/>
      <c r="X23" s="157"/>
      <c r="Y23" s="157"/>
      <c r="Z23" s="157"/>
      <c r="AA23" s="22"/>
      <c r="AB23" s="22"/>
      <c r="AC23" s="22"/>
      <c r="AD23" s="22"/>
      <c r="AE23" s="158"/>
      <c r="AF23" s="157"/>
      <c r="AG23" s="157"/>
      <c r="AH23" s="157"/>
      <c r="AI23" s="157"/>
      <c r="AJ23" s="22"/>
      <c r="AK23" s="22"/>
      <c r="AL23" s="18"/>
      <c r="AM23" s="18"/>
      <c r="AN23" s="18"/>
    </row>
    <row r="24" spans="1:40" x14ac:dyDescent="0.25">
      <c r="C24" s="66" t="s">
        <v>571</v>
      </c>
      <c r="D24" s="66"/>
      <c r="E24" s="66"/>
      <c r="F24" s="66"/>
      <c r="G24" s="66"/>
      <c r="H24" s="66"/>
      <c r="I24" s="66"/>
      <c r="J24" s="67"/>
      <c r="K24" s="67"/>
      <c r="N24" s="66" t="s">
        <v>571</v>
      </c>
      <c r="O24" s="66"/>
      <c r="P24" s="66"/>
      <c r="Q24" s="66"/>
      <c r="R24" s="66"/>
      <c r="S24" s="66"/>
      <c r="T24" s="67"/>
      <c r="U24" s="67"/>
      <c r="V24" s="7"/>
      <c r="AE24" s="7"/>
    </row>
    <row r="25" spans="1:40" x14ac:dyDescent="0.25">
      <c r="C25" s="66" t="s">
        <v>633</v>
      </c>
      <c r="D25" s="66"/>
      <c r="E25" s="66"/>
      <c r="F25" s="66"/>
      <c r="G25" s="66"/>
      <c r="H25" s="66"/>
      <c r="I25" s="66"/>
      <c r="J25" s="67"/>
      <c r="K25" s="67"/>
      <c r="N25" s="66" t="s">
        <v>531</v>
      </c>
      <c r="O25" s="66"/>
      <c r="P25" s="66"/>
      <c r="Q25" s="66"/>
      <c r="R25" s="66"/>
      <c r="S25" s="66"/>
      <c r="T25" s="67"/>
      <c r="U25" s="67"/>
      <c r="V25" s="7"/>
      <c r="AE25" s="7"/>
    </row>
    <row r="26" spans="1:40" s="118" customFormat="1" x14ac:dyDescent="0.25">
      <c r="C26" s="216"/>
      <c r="D26" s="216"/>
      <c r="E26" s="216"/>
      <c r="F26" s="216"/>
      <c r="G26" s="216"/>
      <c r="H26" s="216"/>
      <c r="I26" s="216"/>
      <c r="N26" s="216"/>
      <c r="O26" s="216"/>
      <c r="P26" s="216"/>
      <c r="Q26" s="216"/>
      <c r="R26" s="216"/>
      <c r="S26" s="216"/>
      <c r="V26" s="133"/>
      <c r="AE26" s="133"/>
    </row>
    <row r="27" spans="1:40" x14ac:dyDescent="0.25">
      <c r="A27" s="25" t="s">
        <v>453</v>
      </c>
    </row>
    <row r="28" spans="1:40" x14ac:dyDescent="0.25">
      <c r="C28" s="105">
        <v>2013</v>
      </c>
      <c r="D28" s="90"/>
      <c r="E28" s="90"/>
      <c r="F28" s="90"/>
      <c r="G28" s="90"/>
      <c r="H28" s="90"/>
      <c r="I28" s="90"/>
      <c r="J28" s="90"/>
      <c r="K28" s="90"/>
      <c r="L28" s="90"/>
      <c r="M28" s="155">
        <v>2012</v>
      </c>
      <c r="N28" s="63"/>
      <c r="O28" s="63"/>
      <c r="P28" s="63"/>
      <c r="Q28" s="63"/>
      <c r="R28" s="63"/>
      <c r="S28" s="63"/>
      <c r="T28" s="63"/>
      <c r="U28" s="63"/>
      <c r="V28" s="124">
        <v>2011</v>
      </c>
      <c r="W28" s="120"/>
      <c r="X28" s="120"/>
      <c r="Y28" s="120"/>
      <c r="Z28" s="120"/>
      <c r="AA28" s="120"/>
      <c r="AB28" s="120"/>
      <c r="AC28" s="120"/>
      <c r="AD28" s="212">
        <v>2010</v>
      </c>
      <c r="AE28" s="210"/>
      <c r="AF28" s="210"/>
      <c r="AG28" s="211"/>
      <c r="AH28" s="210"/>
      <c r="AI28" s="210"/>
      <c r="AJ28" s="210"/>
    </row>
    <row r="29" spans="1:40" x14ac:dyDescent="0.25">
      <c r="C29" s="90"/>
      <c r="D29" s="90"/>
      <c r="E29" s="90"/>
      <c r="F29" s="139">
        <v>2013</v>
      </c>
      <c r="G29" s="90"/>
      <c r="H29" s="90"/>
      <c r="I29" s="204">
        <v>2013</v>
      </c>
      <c r="J29" s="66">
        <v>2012</v>
      </c>
      <c r="K29" s="64">
        <v>2011</v>
      </c>
      <c r="L29" s="69">
        <v>2010</v>
      </c>
      <c r="M29" s="87"/>
      <c r="N29" s="63"/>
      <c r="O29" s="63"/>
      <c r="P29" s="217">
        <v>2012</v>
      </c>
      <c r="Q29" s="63"/>
      <c r="R29" s="63"/>
      <c r="S29" s="66">
        <v>2012</v>
      </c>
      <c r="T29" s="64">
        <v>2011</v>
      </c>
      <c r="U29" s="208">
        <v>2010</v>
      </c>
      <c r="V29" s="120"/>
      <c r="W29" s="120"/>
      <c r="X29" s="120"/>
      <c r="Y29" s="61">
        <v>2011</v>
      </c>
      <c r="Z29" s="120"/>
      <c r="AA29" s="120"/>
      <c r="AB29" s="128">
        <v>2011</v>
      </c>
      <c r="AC29" s="206">
        <v>2010</v>
      </c>
      <c r="AD29" s="18"/>
      <c r="AE29" s="18"/>
      <c r="AF29" s="18"/>
      <c r="AG29" s="19">
        <v>2010</v>
      </c>
      <c r="AH29" s="18"/>
      <c r="AI29" s="18"/>
      <c r="AJ29" s="18">
        <v>2010</v>
      </c>
    </row>
    <row r="30" spans="1:40" x14ac:dyDescent="0.25">
      <c r="C30" s="215" t="s">
        <v>446</v>
      </c>
      <c r="D30" s="213" t="s">
        <v>8</v>
      </c>
      <c r="E30" s="213" t="s">
        <v>9</v>
      </c>
      <c r="F30" s="139" t="s">
        <v>572</v>
      </c>
      <c r="G30" s="213" t="s">
        <v>10</v>
      </c>
      <c r="H30" s="214" t="s">
        <v>447</v>
      </c>
      <c r="I30" s="203" t="s">
        <v>607</v>
      </c>
      <c r="J30" s="101" t="s">
        <v>607</v>
      </c>
      <c r="K30" s="102" t="s">
        <v>607</v>
      </c>
      <c r="L30" s="103" t="s">
        <v>607</v>
      </c>
      <c r="M30" s="125" t="s">
        <v>446</v>
      </c>
      <c r="N30" s="126" t="s">
        <v>8</v>
      </c>
      <c r="O30" s="126" t="s">
        <v>9</v>
      </c>
      <c r="P30" s="217" t="s">
        <v>572</v>
      </c>
      <c r="Q30" s="126" t="s">
        <v>10</v>
      </c>
      <c r="R30" s="127" t="s">
        <v>447</v>
      </c>
      <c r="S30" s="101" t="s">
        <v>607</v>
      </c>
      <c r="T30" s="102" t="s">
        <v>607</v>
      </c>
      <c r="U30" s="208" t="s">
        <v>607</v>
      </c>
      <c r="V30" s="122" t="s">
        <v>446</v>
      </c>
      <c r="W30" s="122" t="s">
        <v>8</v>
      </c>
      <c r="X30" s="122" t="s">
        <v>9</v>
      </c>
      <c r="Y30" s="61" t="s">
        <v>572</v>
      </c>
      <c r="Z30" s="122" t="s">
        <v>10</v>
      </c>
      <c r="AA30" s="123" t="s">
        <v>447</v>
      </c>
      <c r="AB30" s="129" t="s">
        <v>607</v>
      </c>
      <c r="AC30" s="207" t="s">
        <v>348</v>
      </c>
      <c r="AD30" s="20" t="s">
        <v>446</v>
      </c>
      <c r="AE30" s="20" t="s">
        <v>8</v>
      </c>
      <c r="AF30" s="20" t="s">
        <v>9</v>
      </c>
      <c r="AG30" s="20" t="s">
        <v>572</v>
      </c>
      <c r="AH30" s="20" t="s">
        <v>10</v>
      </c>
      <c r="AI30" s="21" t="s">
        <v>447</v>
      </c>
      <c r="AJ30" s="24" t="s">
        <v>607</v>
      </c>
    </row>
    <row r="31" spans="1:40" x14ac:dyDescent="0.25">
      <c r="A31" t="s">
        <v>448</v>
      </c>
      <c r="C31" s="90">
        <v>54</v>
      </c>
      <c r="D31" s="90">
        <v>43</v>
      </c>
      <c r="E31" s="90">
        <v>24</v>
      </c>
      <c r="F31" s="139">
        <f t="shared" ref="F31:F45" si="7">SUM(C31:E31)</f>
        <v>121</v>
      </c>
      <c r="G31" s="90">
        <v>10</v>
      </c>
      <c r="H31" s="90">
        <v>78</v>
      </c>
      <c r="I31" s="202">
        <f>SUM(F31:H31)</f>
        <v>209</v>
      </c>
      <c r="J31" s="67">
        <v>223</v>
      </c>
      <c r="K31" s="65">
        <v>215</v>
      </c>
      <c r="L31" s="68">
        <v>249</v>
      </c>
      <c r="M31" s="87">
        <v>56</v>
      </c>
      <c r="N31" s="63">
        <v>44</v>
      </c>
      <c r="O31" s="63">
        <v>19</v>
      </c>
      <c r="P31" s="217">
        <f t="shared" ref="P31:P40" si="8">SUM(M31:O31)</f>
        <v>119</v>
      </c>
      <c r="Q31" s="63">
        <v>15</v>
      </c>
      <c r="R31" s="63">
        <v>89</v>
      </c>
      <c r="S31" s="67">
        <v>223</v>
      </c>
      <c r="T31" s="65">
        <v>215</v>
      </c>
      <c r="U31" s="209">
        <v>249</v>
      </c>
      <c r="V31" s="120">
        <v>50</v>
      </c>
      <c r="W31" s="120">
        <v>31</v>
      </c>
      <c r="X31" s="120">
        <v>22</v>
      </c>
      <c r="Y31" s="105">
        <f t="shared" ref="Y31:Y45" si="9">SUM(V31:X31)</f>
        <v>103</v>
      </c>
      <c r="Z31" s="120">
        <v>16</v>
      </c>
      <c r="AA31" s="120">
        <v>96</v>
      </c>
      <c r="AB31" s="128">
        <v>215</v>
      </c>
      <c r="AC31" s="206">
        <v>249</v>
      </c>
      <c r="AD31" s="18">
        <v>54</v>
      </c>
      <c r="AE31" s="18">
        <v>30</v>
      </c>
      <c r="AF31" s="18">
        <v>32</v>
      </c>
      <c r="AG31" s="19">
        <f>SUM(AD31:AF31)</f>
        <v>116</v>
      </c>
      <c r="AH31" s="18">
        <v>10</v>
      </c>
      <c r="AI31" s="18">
        <v>123</v>
      </c>
      <c r="AJ31" s="18">
        <f>SUM(AG31:AI31)</f>
        <v>249</v>
      </c>
    </row>
    <row r="32" spans="1:40" x14ac:dyDescent="0.25">
      <c r="A32" t="s">
        <v>201</v>
      </c>
      <c r="C32" s="90">
        <v>55</v>
      </c>
      <c r="D32" s="90">
        <v>69</v>
      </c>
      <c r="E32" s="90">
        <v>43</v>
      </c>
      <c r="F32" s="139">
        <f t="shared" si="7"/>
        <v>167</v>
      </c>
      <c r="G32" s="90">
        <v>26</v>
      </c>
      <c r="H32" s="90">
        <v>130</v>
      </c>
      <c r="I32" s="202">
        <f t="shared" ref="I32:I45" si="10">SUM(F32:H32)</f>
        <v>323</v>
      </c>
      <c r="J32" s="67">
        <v>358</v>
      </c>
      <c r="K32" s="65">
        <v>380</v>
      </c>
      <c r="L32" s="68">
        <v>429</v>
      </c>
      <c r="M32" s="87">
        <v>81</v>
      </c>
      <c r="N32" s="63">
        <v>68</v>
      </c>
      <c r="O32" s="63">
        <v>40</v>
      </c>
      <c r="P32" s="217">
        <f t="shared" si="8"/>
        <v>189</v>
      </c>
      <c r="Q32" s="63">
        <v>29</v>
      </c>
      <c r="R32" s="63">
        <v>140</v>
      </c>
      <c r="S32" s="67">
        <v>358</v>
      </c>
      <c r="T32" s="65">
        <v>380</v>
      </c>
      <c r="U32" s="209">
        <v>429</v>
      </c>
      <c r="V32" s="120">
        <v>79</v>
      </c>
      <c r="W32" s="120">
        <v>51</v>
      </c>
      <c r="X32" s="120">
        <v>43</v>
      </c>
      <c r="Y32" s="105">
        <f t="shared" si="9"/>
        <v>173</v>
      </c>
      <c r="Z32" s="120">
        <v>36</v>
      </c>
      <c r="AA32" s="120">
        <v>171</v>
      </c>
      <c r="AB32" s="128">
        <v>380</v>
      </c>
      <c r="AC32" s="206">
        <v>429</v>
      </c>
      <c r="AD32" s="18">
        <v>72</v>
      </c>
      <c r="AE32" s="18">
        <v>55</v>
      </c>
      <c r="AF32" s="18">
        <v>60</v>
      </c>
      <c r="AG32" s="19">
        <f t="shared" ref="AG32:AG44" si="11">SUM(AD32:AF32)</f>
        <v>187</v>
      </c>
      <c r="AH32" s="18">
        <v>34</v>
      </c>
      <c r="AI32" s="18">
        <v>208</v>
      </c>
      <c r="AJ32" s="18">
        <f t="shared" ref="AJ32:AJ45" si="12">SUM(AG32:AI32)</f>
        <v>429</v>
      </c>
    </row>
    <row r="33" spans="1:36" x14ac:dyDescent="0.25">
      <c r="A33" t="s">
        <v>200</v>
      </c>
      <c r="C33" s="90">
        <v>97</v>
      </c>
      <c r="D33" s="90">
        <v>93</v>
      </c>
      <c r="E33" s="90">
        <v>47</v>
      </c>
      <c r="F33" s="139">
        <f t="shared" si="7"/>
        <v>237</v>
      </c>
      <c r="G33" s="90">
        <v>29</v>
      </c>
      <c r="H33" s="90">
        <v>179</v>
      </c>
      <c r="I33" s="202">
        <f t="shared" si="10"/>
        <v>445</v>
      </c>
      <c r="J33" s="67">
        <v>408</v>
      </c>
      <c r="K33" s="65">
        <v>474</v>
      </c>
      <c r="L33" s="68">
        <v>463</v>
      </c>
      <c r="M33" s="87">
        <v>89</v>
      </c>
      <c r="N33" s="63">
        <v>76</v>
      </c>
      <c r="O33" s="63">
        <v>40</v>
      </c>
      <c r="P33" s="217">
        <f t="shared" si="8"/>
        <v>205</v>
      </c>
      <c r="Q33" s="63">
        <v>32</v>
      </c>
      <c r="R33" s="63">
        <v>171</v>
      </c>
      <c r="S33" s="67">
        <v>408</v>
      </c>
      <c r="T33" s="65">
        <v>474</v>
      </c>
      <c r="U33" s="209">
        <v>463</v>
      </c>
      <c r="V33" s="120">
        <v>108</v>
      </c>
      <c r="W33" s="120">
        <v>56</v>
      </c>
      <c r="X33" s="120">
        <v>48</v>
      </c>
      <c r="Y33" s="105">
        <f t="shared" si="9"/>
        <v>212</v>
      </c>
      <c r="Z33" s="120">
        <v>38</v>
      </c>
      <c r="AA33" s="120">
        <v>212</v>
      </c>
      <c r="AB33" s="128">
        <v>474</v>
      </c>
      <c r="AC33" s="206">
        <v>463</v>
      </c>
      <c r="AD33" s="18">
        <v>110</v>
      </c>
      <c r="AE33" s="18">
        <v>61</v>
      </c>
      <c r="AF33" s="18">
        <v>47</v>
      </c>
      <c r="AG33" s="19">
        <f t="shared" si="11"/>
        <v>218</v>
      </c>
      <c r="AH33" s="18">
        <v>28</v>
      </c>
      <c r="AI33" s="18">
        <v>217</v>
      </c>
      <c r="AJ33" s="18">
        <f t="shared" si="12"/>
        <v>463</v>
      </c>
    </row>
    <row r="34" spans="1:36" x14ac:dyDescent="0.25">
      <c r="A34" t="s">
        <v>199</v>
      </c>
      <c r="C34" s="90">
        <v>68</v>
      </c>
      <c r="D34" s="90">
        <v>48</v>
      </c>
      <c r="E34" s="90">
        <v>35</v>
      </c>
      <c r="F34" s="139">
        <f t="shared" si="7"/>
        <v>151</v>
      </c>
      <c r="G34" s="90">
        <v>21</v>
      </c>
      <c r="H34" s="90">
        <v>128</v>
      </c>
      <c r="I34" s="202">
        <f t="shared" si="10"/>
        <v>300</v>
      </c>
      <c r="J34" s="67">
        <v>254</v>
      </c>
      <c r="K34" s="65">
        <v>306</v>
      </c>
      <c r="L34" s="68">
        <v>311</v>
      </c>
      <c r="M34" s="87">
        <v>63</v>
      </c>
      <c r="N34" s="63">
        <v>37</v>
      </c>
      <c r="O34" s="63">
        <v>22</v>
      </c>
      <c r="P34" s="217">
        <f t="shared" si="8"/>
        <v>122</v>
      </c>
      <c r="Q34" s="63">
        <v>25</v>
      </c>
      <c r="R34" s="63">
        <v>104</v>
      </c>
      <c r="S34" s="67">
        <v>254</v>
      </c>
      <c r="T34" s="65">
        <v>306</v>
      </c>
      <c r="U34" s="209">
        <v>311</v>
      </c>
      <c r="V34" s="120">
        <v>57</v>
      </c>
      <c r="W34" s="120">
        <v>48</v>
      </c>
      <c r="X34" s="120">
        <v>29</v>
      </c>
      <c r="Y34" s="105">
        <f t="shared" si="9"/>
        <v>134</v>
      </c>
      <c r="Z34" s="120">
        <v>25</v>
      </c>
      <c r="AA34" s="120">
        <v>147</v>
      </c>
      <c r="AB34" s="128">
        <v>306</v>
      </c>
      <c r="AC34" s="206">
        <v>311</v>
      </c>
      <c r="AD34" s="18">
        <v>55</v>
      </c>
      <c r="AE34" s="18">
        <v>32</v>
      </c>
      <c r="AF34" s="18">
        <v>42</v>
      </c>
      <c r="AG34" s="19">
        <f t="shared" si="11"/>
        <v>129</v>
      </c>
      <c r="AH34" s="18">
        <v>22</v>
      </c>
      <c r="AI34" s="18">
        <v>160</v>
      </c>
      <c r="AJ34" s="18">
        <f t="shared" si="12"/>
        <v>311</v>
      </c>
    </row>
    <row r="35" spans="1:36" x14ac:dyDescent="0.25">
      <c r="A35" t="s">
        <v>198</v>
      </c>
      <c r="C35" s="90">
        <v>4</v>
      </c>
      <c r="D35" s="90">
        <v>8</v>
      </c>
      <c r="E35" s="90">
        <v>4</v>
      </c>
      <c r="F35" s="139">
        <f t="shared" si="7"/>
        <v>16</v>
      </c>
      <c r="G35" s="90">
        <v>1</v>
      </c>
      <c r="H35" s="90">
        <v>10</v>
      </c>
      <c r="I35" s="202">
        <f t="shared" si="10"/>
        <v>27</v>
      </c>
      <c r="J35" s="67">
        <v>37</v>
      </c>
      <c r="K35" s="65">
        <v>31</v>
      </c>
      <c r="L35" s="68">
        <v>33</v>
      </c>
      <c r="M35" s="87">
        <v>11</v>
      </c>
      <c r="N35" s="63">
        <v>7</v>
      </c>
      <c r="O35" s="63">
        <v>1</v>
      </c>
      <c r="P35" s="217">
        <f t="shared" si="8"/>
        <v>19</v>
      </c>
      <c r="Q35" s="63">
        <v>4</v>
      </c>
      <c r="R35" s="63">
        <v>14</v>
      </c>
      <c r="S35" s="67">
        <v>37</v>
      </c>
      <c r="T35" s="65">
        <v>31</v>
      </c>
      <c r="U35" s="209">
        <v>33</v>
      </c>
      <c r="V35" s="120">
        <v>4</v>
      </c>
      <c r="W35" s="120">
        <v>5</v>
      </c>
      <c r="X35" s="120">
        <v>3</v>
      </c>
      <c r="Y35" s="105">
        <f t="shared" si="9"/>
        <v>12</v>
      </c>
      <c r="Z35" s="120">
        <v>2</v>
      </c>
      <c r="AA35" s="120">
        <v>17</v>
      </c>
      <c r="AB35" s="128">
        <v>31</v>
      </c>
      <c r="AC35" s="206">
        <v>33</v>
      </c>
      <c r="AD35" s="18">
        <v>8</v>
      </c>
      <c r="AE35" s="18">
        <v>3</v>
      </c>
      <c r="AF35" s="18">
        <v>5</v>
      </c>
      <c r="AG35" s="19">
        <f t="shared" si="11"/>
        <v>16</v>
      </c>
      <c r="AH35" s="18">
        <v>2</v>
      </c>
      <c r="AI35" s="18">
        <v>15</v>
      </c>
      <c r="AJ35" s="18">
        <f t="shared" si="12"/>
        <v>33</v>
      </c>
    </row>
    <row r="36" spans="1:36" x14ac:dyDescent="0.25">
      <c r="A36" t="s">
        <v>197</v>
      </c>
      <c r="C36" s="90">
        <v>18</v>
      </c>
      <c r="D36" s="90">
        <v>12</v>
      </c>
      <c r="E36" s="90">
        <v>13</v>
      </c>
      <c r="F36" s="139">
        <f t="shared" si="7"/>
        <v>43</v>
      </c>
      <c r="G36" s="90">
        <v>3</v>
      </c>
      <c r="H36" s="90">
        <v>58</v>
      </c>
      <c r="I36" s="202">
        <f t="shared" si="10"/>
        <v>104</v>
      </c>
      <c r="J36" s="67">
        <v>94</v>
      </c>
      <c r="K36" s="65">
        <v>106</v>
      </c>
      <c r="L36" s="68">
        <v>116</v>
      </c>
      <c r="M36" s="87">
        <v>19</v>
      </c>
      <c r="N36" s="63">
        <v>17</v>
      </c>
      <c r="O36" s="63">
        <v>12</v>
      </c>
      <c r="P36" s="217">
        <f t="shared" si="8"/>
        <v>48</v>
      </c>
      <c r="Q36" s="63">
        <v>2</v>
      </c>
      <c r="R36" s="63">
        <v>44</v>
      </c>
      <c r="S36" s="67">
        <v>94</v>
      </c>
      <c r="T36" s="65">
        <v>106</v>
      </c>
      <c r="U36" s="209">
        <v>116</v>
      </c>
      <c r="V36" s="120">
        <v>14</v>
      </c>
      <c r="W36" s="120">
        <v>23</v>
      </c>
      <c r="X36" s="120">
        <v>9</v>
      </c>
      <c r="Y36" s="105">
        <f t="shared" si="9"/>
        <v>46</v>
      </c>
      <c r="Z36" s="120">
        <v>4</v>
      </c>
      <c r="AA36" s="120">
        <v>56</v>
      </c>
      <c r="AB36" s="128">
        <v>106</v>
      </c>
      <c r="AC36" s="206">
        <v>116</v>
      </c>
      <c r="AD36" s="18">
        <v>21</v>
      </c>
      <c r="AE36" s="18">
        <v>20</v>
      </c>
      <c r="AF36" s="18">
        <v>6</v>
      </c>
      <c r="AG36" s="19">
        <f t="shared" si="11"/>
        <v>47</v>
      </c>
      <c r="AH36" s="18">
        <v>10</v>
      </c>
      <c r="AI36" s="18">
        <v>59</v>
      </c>
      <c r="AJ36" s="18">
        <f t="shared" si="12"/>
        <v>116</v>
      </c>
    </row>
    <row r="37" spans="1:36" x14ac:dyDescent="0.25">
      <c r="A37" t="s">
        <v>196</v>
      </c>
      <c r="C37" s="90">
        <v>41</v>
      </c>
      <c r="D37" s="90">
        <v>25</v>
      </c>
      <c r="E37" s="90">
        <v>19</v>
      </c>
      <c r="F37" s="139">
        <f t="shared" si="7"/>
        <v>85</v>
      </c>
      <c r="G37" s="90">
        <v>17</v>
      </c>
      <c r="H37" s="90">
        <v>60</v>
      </c>
      <c r="I37" s="202">
        <f t="shared" si="10"/>
        <v>162</v>
      </c>
      <c r="J37" s="67">
        <v>158</v>
      </c>
      <c r="K37" s="65">
        <v>157</v>
      </c>
      <c r="L37" s="68">
        <v>182</v>
      </c>
      <c r="M37" s="87">
        <v>31</v>
      </c>
      <c r="N37" s="63">
        <v>24</v>
      </c>
      <c r="O37" s="63">
        <v>24</v>
      </c>
      <c r="P37" s="217">
        <f t="shared" si="8"/>
        <v>79</v>
      </c>
      <c r="Q37" s="63">
        <v>8</v>
      </c>
      <c r="R37" s="63">
        <v>71</v>
      </c>
      <c r="S37" s="67">
        <v>158</v>
      </c>
      <c r="T37" s="65">
        <v>157</v>
      </c>
      <c r="U37" s="209">
        <v>182</v>
      </c>
      <c r="V37" s="120">
        <v>32</v>
      </c>
      <c r="W37" s="120">
        <v>24</v>
      </c>
      <c r="X37" s="120">
        <v>19</v>
      </c>
      <c r="Y37" s="105">
        <f t="shared" si="9"/>
        <v>75</v>
      </c>
      <c r="Z37" s="120">
        <v>11</v>
      </c>
      <c r="AA37" s="120">
        <v>71</v>
      </c>
      <c r="AB37" s="128">
        <v>157</v>
      </c>
      <c r="AC37" s="206">
        <v>182</v>
      </c>
      <c r="AD37" s="18">
        <v>27</v>
      </c>
      <c r="AE37" s="18">
        <v>32</v>
      </c>
      <c r="AF37" s="18">
        <v>19</v>
      </c>
      <c r="AG37" s="19">
        <f t="shared" si="11"/>
        <v>78</v>
      </c>
      <c r="AH37" s="18">
        <v>13</v>
      </c>
      <c r="AI37" s="18">
        <v>91</v>
      </c>
      <c r="AJ37" s="18">
        <f t="shared" si="12"/>
        <v>182</v>
      </c>
    </row>
    <row r="38" spans="1:36" x14ac:dyDescent="0.25">
      <c r="A38" t="s">
        <v>195</v>
      </c>
      <c r="C38" s="90">
        <v>9</v>
      </c>
      <c r="D38" s="90">
        <v>15</v>
      </c>
      <c r="E38" s="90">
        <v>10</v>
      </c>
      <c r="F38" s="139">
        <f t="shared" si="7"/>
        <v>34</v>
      </c>
      <c r="G38" s="90">
        <v>5</v>
      </c>
      <c r="H38" s="90">
        <v>29</v>
      </c>
      <c r="I38" s="202">
        <f t="shared" si="10"/>
        <v>68</v>
      </c>
      <c r="J38" s="67">
        <v>71</v>
      </c>
      <c r="K38" s="65">
        <v>82</v>
      </c>
      <c r="L38" s="68">
        <v>90</v>
      </c>
      <c r="M38" s="87">
        <v>13</v>
      </c>
      <c r="N38" s="63">
        <v>16</v>
      </c>
      <c r="O38" s="63">
        <v>7</v>
      </c>
      <c r="P38" s="217">
        <f t="shared" si="8"/>
        <v>36</v>
      </c>
      <c r="Q38" s="63">
        <v>3</v>
      </c>
      <c r="R38" s="63">
        <v>32</v>
      </c>
      <c r="S38" s="67">
        <v>71</v>
      </c>
      <c r="T38" s="65">
        <v>82</v>
      </c>
      <c r="U38" s="209">
        <v>90</v>
      </c>
      <c r="V38" s="120">
        <v>19</v>
      </c>
      <c r="W38" s="120">
        <v>11</v>
      </c>
      <c r="X38" s="120">
        <v>8</v>
      </c>
      <c r="Y38" s="105">
        <f t="shared" si="9"/>
        <v>38</v>
      </c>
      <c r="Z38" s="120">
        <v>2</v>
      </c>
      <c r="AA38" s="120">
        <v>42</v>
      </c>
      <c r="AB38" s="128">
        <v>82</v>
      </c>
      <c r="AC38" s="206">
        <v>90</v>
      </c>
      <c r="AD38" s="18">
        <v>22</v>
      </c>
      <c r="AE38" s="18">
        <v>10</v>
      </c>
      <c r="AF38" s="18">
        <v>9</v>
      </c>
      <c r="AG38" s="19">
        <f t="shared" si="11"/>
        <v>41</v>
      </c>
      <c r="AH38" s="18">
        <v>7</v>
      </c>
      <c r="AI38" s="18">
        <v>42</v>
      </c>
      <c r="AJ38" s="18">
        <f t="shared" si="12"/>
        <v>90</v>
      </c>
    </row>
    <row r="39" spans="1:36" x14ac:dyDescent="0.25">
      <c r="A39" t="s">
        <v>449</v>
      </c>
      <c r="C39" s="90">
        <v>35</v>
      </c>
      <c r="D39" s="90">
        <v>29</v>
      </c>
      <c r="E39" s="90">
        <v>24</v>
      </c>
      <c r="F39" s="139">
        <f t="shared" si="7"/>
        <v>88</v>
      </c>
      <c r="G39" s="90">
        <v>11</v>
      </c>
      <c r="H39" s="90">
        <v>62</v>
      </c>
      <c r="I39" s="202">
        <f t="shared" si="10"/>
        <v>161</v>
      </c>
      <c r="J39" s="67">
        <v>149</v>
      </c>
      <c r="K39" s="65">
        <v>146</v>
      </c>
      <c r="L39" s="68">
        <v>177</v>
      </c>
      <c r="M39" s="87">
        <v>32</v>
      </c>
      <c r="N39" s="63">
        <v>34</v>
      </c>
      <c r="O39" s="63">
        <v>18</v>
      </c>
      <c r="P39" s="217">
        <f t="shared" si="8"/>
        <v>84</v>
      </c>
      <c r="Q39" s="63">
        <v>8</v>
      </c>
      <c r="R39" s="63">
        <v>57</v>
      </c>
      <c r="S39" s="67">
        <v>149</v>
      </c>
      <c r="T39" s="65">
        <v>146</v>
      </c>
      <c r="U39" s="209">
        <v>177</v>
      </c>
      <c r="V39" s="120">
        <v>35</v>
      </c>
      <c r="W39" s="120">
        <v>26</v>
      </c>
      <c r="X39" s="120">
        <v>17</v>
      </c>
      <c r="Y39" s="105">
        <f t="shared" si="9"/>
        <v>78</v>
      </c>
      <c r="Z39" s="120">
        <v>6</v>
      </c>
      <c r="AA39" s="120">
        <v>62</v>
      </c>
      <c r="AB39" s="128">
        <v>146</v>
      </c>
      <c r="AC39" s="206">
        <v>177</v>
      </c>
      <c r="AD39" s="18">
        <v>38</v>
      </c>
      <c r="AE39" s="18">
        <v>31</v>
      </c>
      <c r="AF39" s="18">
        <v>14</v>
      </c>
      <c r="AG39" s="19">
        <f t="shared" si="11"/>
        <v>83</v>
      </c>
      <c r="AH39" s="18">
        <v>13</v>
      </c>
      <c r="AI39" s="18">
        <v>81</v>
      </c>
      <c r="AJ39" s="18">
        <f t="shared" si="12"/>
        <v>177</v>
      </c>
    </row>
    <row r="40" spans="1:36" x14ac:dyDescent="0.25">
      <c r="A40" t="s">
        <v>194</v>
      </c>
      <c r="C40" s="90">
        <v>32</v>
      </c>
      <c r="D40" s="90">
        <v>22</v>
      </c>
      <c r="E40" s="90">
        <v>17</v>
      </c>
      <c r="F40" s="139">
        <f t="shared" si="7"/>
        <v>71</v>
      </c>
      <c r="G40" s="90">
        <v>15</v>
      </c>
      <c r="H40" s="90">
        <v>44</v>
      </c>
      <c r="I40" s="202">
        <f t="shared" si="10"/>
        <v>130</v>
      </c>
      <c r="J40" s="67">
        <v>107</v>
      </c>
      <c r="K40" s="65">
        <v>122</v>
      </c>
      <c r="L40" s="68">
        <v>121</v>
      </c>
      <c r="M40" s="87">
        <v>19</v>
      </c>
      <c r="N40" s="63">
        <v>22</v>
      </c>
      <c r="O40" s="63">
        <v>14</v>
      </c>
      <c r="P40" s="217">
        <f t="shared" si="8"/>
        <v>55</v>
      </c>
      <c r="Q40" s="63">
        <v>12</v>
      </c>
      <c r="R40" s="63">
        <v>40</v>
      </c>
      <c r="S40" s="67">
        <v>107</v>
      </c>
      <c r="T40" s="65">
        <v>122</v>
      </c>
      <c r="U40" s="209">
        <v>121</v>
      </c>
      <c r="V40" s="120">
        <v>22</v>
      </c>
      <c r="W40" s="120">
        <v>17</v>
      </c>
      <c r="X40" s="120">
        <v>16</v>
      </c>
      <c r="Y40" s="105">
        <f t="shared" si="9"/>
        <v>55</v>
      </c>
      <c r="Z40" s="120">
        <v>4</v>
      </c>
      <c r="AA40" s="120">
        <v>63</v>
      </c>
      <c r="AB40" s="128">
        <v>122</v>
      </c>
      <c r="AC40" s="206">
        <v>121</v>
      </c>
      <c r="AD40" s="18">
        <v>27</v>
      </c>
      <c r="AE40" s="18">
        <v>20</v>
      </c>
      <c r="AF40" s="18">
        <v>17</v>
      </c>
      <c r="AG40" s="19">
        <f t="shared" si="11"/>
        <v>64</v>
      </c>
      <c r="AH40" s="18">
        <v>9</v>
      </c>
      <c r="AI40" s="18">
        <v>48</v>
      </c>
      <c r="AJ40" s="18">
        <f t="shared" si="12"/>
        <v>121</v>
      </c>
    </row>
    <row r="41" spans="1:36" x14ac:dyDescent="0.25">
      <c r="A41" t="s">
        <v>450</v>
      </c>
      <c r="C41" s="90">
        <v>27</v>
      </c>
      <c r="D41" s="90">
        <v>23</v>
      </c>
      <c r="E41" s="90">
        <v>26</v>
      </c>
      <c r="F41" s="139">
        <f t="shared" si="7"/>
        <v>76</v>
      </c>
      <c r="G41" s="90">
        <v>17</v>
      </c>
      <c r="H41" s="90">
        <v>82</v>
      </c>
      <c r="I41" s="202">
        <f t="shared" si="10"/>
        <v>175</v>
      </c>
      <c r="J41" s="67">
        <v>179</v>
      </c>
      <c r="K41" s="65">
        <v>222</v>
      </c>
      <c r="L41" s="68">
        <v>217</v>
      </c>
      <c r="M41" s="87">
        <v>29</v>
      </c>
      <c r="N41" s="63">
        <v>30</v>
      </c>
      <c r="O41" s="63">
        <v>16</v>
      </c>
      <c r="P41" s="217">
        <f t="shared" ref="P41:P44" si="13">SUM(M41:O41)</f>
        <v>75</v>
      </c>
      <c r="Q41" s="63">
        <v>19</v>
      </c>
      <c r="R41" s="63">
        <v>85</v>
      </c>
      <c r="S41" s="67">
        <v>179</v>
      </c>
      <c r="T41" s="65">
        <v>222</v>
      </c>
      <c r="U41" s="209">
        <v>217</v>
      </c>
      <c r="V41" s="120">
        <v>36</v>
      </c>
      <c r="W41" s="120">
        <v>37</v>
      </c>
      <c r="X41" s="120">
        <v>24</v>
      </c>
      <c r="Y41" s="105">
        <f t="shared" si="9"/>
        <v>97</v>
      </c>
      <c r="Z41" s="120">
        <v>14</v>
      </c>
      <c r="AA41" s="120">
        <v>111</v>
      </c>
      <c r="AB41" s="128">
        <v>222</v>
      </c>
      <c r="AC41" s="206">
        <v>217</v>
      </c>
      <c r="AD41" s="18">
        <v>43</v>
      </c>
      <c r="AE41" s="18">
        <v>31</v>
      </c>
      <c r="AF41" s="18">
        <v>18</v>
      </c>
      <c r="AG41" s="19">
        <f t="shared" si="11"/>
        <v>92</v>
      </c>
      <c r="AH41" s="18">
        <v>14</v>
      </c>
      <c r="AI41" s="18">
        <v>111</v>
      </c>
      <c r="AJ41" s="18">
        <f t="shared" si="12"/>
        <v>217</v>
      </c>
    </row>
    <row r="42" spans="1:36" x14ac:dyDescent="0.25">
      <c r="A42" t="s">
        <v>193</v>
      </c>
      <c r="C42" s="90">
        <v>25</v>
      </c>
      <c r="D42" s="90">
        <v>10</v>
      </c>
      <c r="E42" s="90">
        <v>15</v>
      </c>
      <c r="F42" s="139">
        <f t="shared" si="7"/>
        <v>50</v>
      </c>
      <c r="G42" s="90">
        <v>8</v>
      </c>
      <c r="H42" s="90">
        <v>50</v>
      </c>
      <c r="I42" s="202">
        <f t="shared" si="10"/>
        <v>108</v>
      </c>
      <c r="J42" s="67">
        <v>116</v>
      </c>
      <c r="K42" s="65">
        <v>110</v>
      </c>
      <c r="L42" s="68">
        <v>120</v>
      </c>
      <c r="M42" s="87">
        <v>23</v>
      </c>
      <c r="N42" s="63">
        <v>10</v>
      </c>
      <c r="O42" s="63">
        <v>13</v>
      </c>
      <c r="P42" s="217">
        <f t="shared" si="13"/>
        <v>46</v>
      </c>
      <c r="Q42" s="63">
        <v>6</v>
      </c>
      <c r="R42" s="63">
        <v>64</v>
      </c>
      <c r="S42" s="67">
        <v>116</v>
      </c>
      <c r="T42" s="65">
        <v>110</v>
      </c>
      <c r="U42" s="209">
        <v>120</v>
      </c>
      <c r="V42" s="120">
        <v>12</v>
      </c>
      <c r="W42" s="120">
        <v>19</v>
      </c>
      <c r="X42" s="120">
        <v>9</v>
      </c>
      <c r="Y42" s="105">
        <f t="shared" si="9"/>
        <v>40</v>
      </c>
      <c r="Z42" s="120">
        <v>5</v>
      </c>
      <c r="AA42" s="120">
        <v>65</v>
      </c>
      <c r="AB42" s="128">
        <v>110</v>
      </c>
      <c r="AC42" s="206">
        <v>120</v>
      </c>
      <c r="AD42" s="18">
        <v>7</v>
      </c>
      <c r="AE42" s="18">
        <v>18</v>
      </c>
      <c r="AF42" s="18">
        <v>13</v>
      </c>
      <c r="AG42" s="19">
        <f t="shared" si="11"/>
        <v>38</v>
      </c>
      <c r="AH42" s="18">
        <v>7</v>
      </c>
      <c r="AI42" s="18">
        <v>75</v>
      </c>
      <c r="AJ42" s="18">
        <f t="shared" si="12"/>
        <v>120</v>
      </c>
    </row>
    <row r="43" spans="1:36" x14ac:dyDescent="0.25">
      <c r="A43" t="s">
        <v>192</v>
      </c>
      <c r="C43" s="90">
        <v>107</v>
      </c>
      <c r="D43" s="90">
        <v>78</v>
      </c>
      <c r="E43" s="90">
        <v>51</v>
      </c>
      <c r="F43" s="139">
        <f t="shared" si="7"/>
        <v>236</v>
      </c>
      <c r="G43" s="90">
        <v>40</v>
      </c>
      <c r="H43" s="90">
        <v>227</v>
      </c>
      <c r="I43" s="202">
        <f t="shared" si="10"/>
        <v>503</v>
      </c>
      <c r="J43" s="67">
        <v>477</v>
      </c>
      <c r="K43" s="65">
        <v>550</v>
      </c>
      <c r="L43" s="68">
        <v>559</v>
      </c>
      <c r="M43" s="87">
        <v>104</v>
      </c>
      <c r="N43" s="63">
        <v>72</v>
      </c>
      <c r="O43" s="63">
        <v>47</v>
      </c>
      <c r="P43" s="217">
        <f t="shared" si="13"/>
        <v>223</v>
      </c>
      <c r="Q43" s="63">
        <v>37</v>
      </c>
      <c r="R43" s="63">
        <v>217</v>
      </c>
      <c r="S43" s="67">
        <v>477</v>
      </c>
      <c r="T43" s="65">
        <v>550</v>
      </c>
      <c r="U43" s="209">
        <v>559</v>
      </c>
      <c r="V43" s="120">
        <v>106</v>
      </c>
      <c r="W43" s="120">
        <v>76</v>
      </c>
      <c r="X43" s="120">
        <v>57</v>
      </c>
      <c r="Y43" s="105">
        <f t="shared" si="9"/>
        <v>239</v>
      </c>
      <c r="Z43" s="120">
        <v>32</v>
      </c>
      <c r="AA43" s="120">
        <v>279</v>
      </c>
      <c r="AB43" s="128">
        <v>550</v>
      </c>
      <c r="AC43" s="206">
        <v>559</v>
      </c>
      <c r="AD43" s="18">
        <v>114</v>
      </c>
      <c r="AE43" s="18">
        <v>64</v>
      </c>
      <c r="AF43" s="18">
        <v>50</v>
      </c>
      <c r="AG43" s="19">
        <f t="shared" si="11"/>
        <v>228</v>
      </c>
      <c r="AH43" s="18">
        <v>33</v>
      </c>
      <c r="AI43" s="18">
        <v>298</v>
      </c>
      <c r="AJ43" s="18">
        <f t="shared" si="12"/>
        <v>559</v>
      </c>
    </row>
    <row r="44" spans="1:36" x14ac:dyDescent="0.25">
      <c r="A44" t="s">
        <v>191</v>
      </c>
      <c r="C44" s="90">
        <v>44</v>
      </c>
      <c r="D44" s="90">
        <v>37</v>
      </c>
      <c r="E44" s="90">
        <v>23</v>
      </c>
      <c r="F44" s="139">
        <f t="shared" si="7"/>
        <v>104</v>
      </c>
      <c r="G44" s="90">
        <v>13</v>
      </c>
      <c r="H44" s="90">
        <v>139</v>
      </c>
      <c r="I44" s="202">
        <f t="shared" si="10"/>
        <v>256</v>
      </c>
      <c r="J44" s="67">
        <v>266</v>
      </c>
      <c r="K44" s="65">
        <v>304</v>
      </c>
      <c r="L44" s="68">
        <v>341</v>
      </c>
      <c r="M44" s="87">
        <v>40</v>
      </c>
      <c r="N44" s="63">
        <v>33</v>
      </c>
      <c r="O44" s="63">
        <v>26</v>
      </c>
      <c r="P44" s="217">
        <f t="shared" si="13"/>
        <v>99</v>
      </c>
      <c r="Q44" s="63">
        <v>23</v>
      </c>
      <c r="R44" s="63">
        <v>144</v>
      </c>
      <c r="S44" s="67">
        <v>266</v>
      </c>
      <c r="T44" s="65">
        <v>304</v>
      </c>
      <c r="U44" s="209">
        <v>341</v>
      </c>
      <c r="V44" s="120">
        <v>46</v>
      </c>
      <c r="W44" s="120">
        <v>29</v>
      </c>
      <c r="X44" s="120">
        <v>24</v>
      </c>
      <c r="Y44" s="105">
        <f t="shared" si="9"/>
        <v>99</v>
      </c>
      <c r="Z44" s="120">
        <v>22</v>
      </c>
      <c r="AA44" s="120">
        <v>183</v>
      </c>
      <c r="AB44" s="128">
        <v>304</v>
      </c>
      <c r="AC44" s="206">
        <v>341</v>
      </c>
      <c r="AD44" s="18">
        <v>43</v>
      </c>
      <c r="AE44" s="18">
        <v>38</v>
      </c>
      <c r="AF44" s="18">
        <v>37</v>
      </c>
      <c r="AG44" s="19">
        <f t="shared" si="11"/>
        <v>118</v>
      </c>
      <c r="AH44" s="18">
        <v>31</v>
      </c>
      <c r="AI44" s="18">
        <v>192</v>
      </c>
      <c r="AJ44" s="18">
        <f t="shared" si="12"/>
        <v>341</v>
      </c>
    </row>
    <row r="45" spans="1:36" ht="15.75" thickBot="1" x14ac:dyDescent="0.3">
      <c r="A45" s="16" t="s">
        <v>451</v>
      </c>
      <c r="B45" s="16"/>
      <c r="C45" s="105">
        <f>SUM(C31:C44)</f>
        <v>616</v>
      </c>
      <c r="D45" s="105">
        <f>SUM(D31:D44)</f>
        <v>512</v>
      </c>
      <c r="E45" s="105">
        <f>SUM(E31:E44)</f>
        <v>351</v>
      </c>
      <c r="F45" s="218">
        <f t="shared" si="7"/>
        <v>1479</v>
      </c>
      <c r="G45" s="105">
        <f>SUM(G31:G44)</f>
        <v>216</v>
      </c>
      <c r="H45" s="105">
        <f>SUM(H31:H44)</f>
        <v>1276</v>
      </c>
      <c r="I45" s="204">
        <f t="shared" si="10"/>
        <v>2971</v>
      </c>
      <c r="J45" s="66">
        <f t="shared" ref="J45" si="14">SUM(J31:J44)</f>
        <v>2897</v>
      </c>
      <c r="K45" s="64">
        <v>3205</v>
      </c>
      <c r="L45" s="69">
        <v>3408</v>
      </c>
      <c r="M45" s="155">
        <f t="shared" ref="M45:S45" si="15">SUM(M31:M44)</f>
        <v>610</v>
      </c>
      <c r="N45" s="62">
        <f t="shared" si="15"/>
        <v>490</v>
      </c>
      <c r="O45" s="62">
        <f t="shared" si="15"/>
        <v>299</v>
      </c>
      <c r="P45" s="217">
        <f>SUM(P31:P44)</f>
        <v>1399</v>
      </c>
      <c r="Q45" s="62">
        <f t="shared" si="15"/>
        <v>223</v>
      </c>
      <c r="R45" s="62">
        <f t="shared" si="15"/>
        <v>1272</v>
      </c>
      <c r="S45" s="66">
        <f t="shared" si="15"/>
        <v>2897</v>
      </c>
      <c r="T45" s="64">
        <v>3205</v>
      </c>
      <c r="U45" s="208">
        <v>3408</v>
      </c>
      <c r="V45" s="121">
        <f t="shared" ref="V45:AI45" si="16">SUM(V31:V44)</f>
        <v>620</v>
      </c>
      <c r="W45" s="121">
        <f t="shared" si="16"/>
        <v>453</v>
      </c>
      <c r="X45" s="124">
        <f t="shared" si="16"/>
        <v>328</v>
      </c>
      <c r="Y45" s="105">
        <f t="shared" si="9"/>
        <v>1401</v>
      </c>
      <c r="Z45" s="124">
        <f t="shared" si="16"/>
        <v>217</v>
      </c>
      <c r="AA45" s="124">
        <f t="shared" si="16"/>
        <v>1575</v>
      </c>
      <c r="AB45" s="128">
        <f t="shared" si="16"/>
        <v>3205</v>
      </c>
      <c r="AC45" s="206">
        <f t="shared" si="16"/>
        <v>3408</v>
      </c>
      <c r="AD45" s="205">
        <f t="shared" si="16"/>
        <v>641</v>
      </c>
      <c r="AE45" s="205">
        <f t="shared" si="16"/>
        <v>445</v>
      </c>
      <c r="AF45" s="205">
        <f t="shared" si="16"/>
        <v>369</v>
      </c>
      <c r="AG45" s="205">
        <f>SUM(AG31:AG44)</f>
        <v>1455</v>
      </c>
      <c r="AH45" s="19">
        <f t="shared" si="16"/>
        <v>233</v>
      </c>
      <c r="AI45" s="19">
        <f t="shared" si="16"/>
        <v>1720</v>
      </c>
      <c r="AJ45" s="18">
        <f t="shared" si="12"/>
        <v>3408</v>
      </c>
    </row>
    <row r="46" spans="1:36" ht="15.75" thickBot="1" x14ac:dyDescent="0.3">
      <c r="A46" s="96" t="s">
        <v>452</v>
      </c>
      <c r="B46" s="96"/>
      <c r="C46" s="96"/>
      <c r="E46" s="220" t="s">
        <v>632</v>
      </c>
      <c r="F46" s="221">
        <v>1479</v>
      </c>
      <c r="O46" s="222" t="s">
        <v>550</v>
      </c>
      <c r="P46" s="223">
        <v>1399</v>
      </c>
      <c r="Q46" s="157"/>
      <c r="W46" s="224" t="s">
        <v>572</v>
      </c>
      <c r="X46" s="225" t="s">
        <v>551</v>
      </c>
      <c r="Y46" s="226">
        <v>1401</v>
      </c>
      <c r="Z46" s="157"/>
      <c r="AE46" s="91" t="s">
        <v>572</v>
      </c>
      <c r="AF46" s="62" t="s">
        <v>552</v>
      </c>
      <c r="AG46" s="62">
        <v>1455</v>
      </c>
    </row>
    <row r="47" spans="1:36" x14ac:dyDescent="0.25">
      <c r="M47" s="52"/>
    </row>
    <row r="48" spans="1:36" x14ac:dyDescent="0.25">
      <c r="A48" s="16" t="s">
        <v>601</v>
      </c>
    </row>
    <row r="49" spans="1:17" s="16" customFormat="1" x14ac:dyDescent="0.25">
      <c r="A49" s="16" t="s">
        <v>353</v>
      </c>
      <c r="B49" s="16" t="s">
        <v>354</v>
      </c>
      <c r="C49" s="16" t="s">
        <v>355</v>
      </c>
      <c r="D49" s="16" t="s">
        <v>356</v>
      </c>
      <c r="E49" s="16" t="s">
        <v>357</v>
      </c>
      <c r="F49" s="16" t="s">
        <v>358</v>
      </c>
      <c r="G49" s="16" t="s">
        <v>359</v>
      </c>
      <c r="H49" s="16" t="s">
        <v>360</v>
      </c>
      <c r="I49" s="16" t="s">
        <v>361</v>
      </c>
      <c r="J49" s="16" t="s">
        <v>362</v>
      </c>
      <c r="K49" s="16" t="s">
        <v>363</v>
      </c>
      <c r="L49" s="16" t="s">
        <v>364</v>
      </c>
      <c r="M49" s="16" t="s">
        <v>365</v>
      </c>
      <c r="N49" s="16" t="s">
        <v>366</v>
      </c>
    </row>
    <row r="50" spans="1:17" x14ac:dyDescent="0.25">
      <c r="A50" s="16" t="s">
        <v>257</v>
      </c>
      <c r="B50" s="16" t="s">
        <v>201</v>
      </c>
      <c r="C50" s="16" t="s">
        <v>200</v>
      </c>
      <c r="D50" s="16" t="s">
        <v>199</v>
      </c>
      <c r="E50" s="16" t="s">
        <v>320</v>
      </c>
      <c r="F50" s="16" t="s">
        <v>256</v>
      </c>
      <c r="G50" s="16" t="s">
        <v>266</v>
      </c>
      <c r="H50" s="16" t="s">
        <v>321</v>
      </c>
      <c r="I50" s="16" t="s">
        <v>282</v>
      </c>
      <c r="J50" s="16" t="s">
        <v>295</v>
      </c>
      <c r="K50" s="16" t="s">
        <v>301</v>
      </c>
      <c r="L50" s="16" t="s">
        <v>310</v>
      </c>
      <c r="M50" s="16" t="s">
        <v>319</v>
      </c>
      <c r="N50" s="16" t="s">
        <v>338</v>
      </c>
    </row>
    <row r="51" spans="1:17" x14ac:dyDescent="0.25">
      <c r="A51">
        <v>18</v>
      </c>
      <c r="B51">
        <v>19</v>
      </c>
      <c r="C51">
        <v>19</v>
      </c>
      <c r="D51">
        <v>16</v>
      </c>
      <c r="E51">
        <v>4</v>
      </c>
      <c r="F51">
        <v>12</v>
      </c>
      <c r="G51">
        <v>13</v>
      </c>
      <c r="H51">
        <v>8</v>
      </c>
      <c r="I51">
        <v>22</v>
      </c>
      <c r="J51">
        <v>9</v>
      </c>
      <c r="K51">
        <v>14</v>
      </c>
      <c r="L51">
        <v>11</v>
      </c>
      <c r="M51">
        <v>22</v>
      </c>
      <c r="N51">
        <v>18</v>
      </c>
      <c r="O51" s="16">
        <f>SUM(A51:N51)</f>
        <v>205</v>
      </c>
      <c r="P51" t="s">
        <v>629</v>
      </c>
    </row>
    <row r="52" spans="1:17" x14ac:dyDescent="0.25">
      <c r="A52">
        <v>21</v>
      </c>
      <c r="B52">
        <v>18</v>
      </c>
      <c r="C52">
        <v>19</v>
      </c>
      <c r="D52">
        <v>12</v>
      </c>
      <c r="E52">
        <v>6</v>
      </c>
      <c r="F52">
        <v>11</v>
      </c>
      <c r="G52">
        <v>13</v>
      </c>
      <c r="H52">
        <v>9</v>
      </c>
      <c r="I52">
        <v>22</v>
      </c>
      <c r="J52">
        <v>8</v>
      </c>
      <c r="K52">
        <v>15</v>
      </c>
      <c r="L52">
        <v>11</v>
      </c>
      <c r="M52">
        <v>23</v>
      </c>
      <c r="N52">
        <v>16</v>
      </c>
      <c r="O52" s="16">
        <f>SUM(A52:N52)</f>
        <v>204</v>
      </c>
      <c r="P52" t="s">
        <v>573</v>
      </c>
    </row>
    <row r="53" spans="1:17" s="22" customFormat="1" x14ac:dyDescent="0.25">
      <c r="A53" s="22">
        <v>20</v>
      </c>
      <c r="B53" s="22">
        <v>18</v>
      </c>
      <c r="C53" s="22">
        <v>21</v>
      </c>
      <c r="D53" s="22">
        <v>14</v>
      </c>
      <c r="E53" s="22">
        <v>6</v>
      </c>
      <c r="F53" s="22">
        <v>12</v>
      </c>
      <c r="G53" s="22">
        <v>12</v>
      </c>
      <c r="H53" s="22">
        <v>9</v>
      </c>
      <c r="I53" s="22">
        <v>21</v>
      </c>
      <c r="J53" s="22">
        <v>8</v>
      </c>
      <c r="K53" s="22">
        <v>15</v>
      </c>
      <c r="L53" s="22">
        <v>11</v>
      </c>
      <c r="M53" s="22">
        <v>23</v>
      </c>
      <c r="N53" s="22">
        <v>18</v>
      </c>
      <c r="O53" s="51">
        <f>SUM(A53:N53)</f>
        <v>208</v>
      </c>
      <c r="P53" s="22" t="s">
        <v>667</v>
      </c>
    </row>
    <row r="54" spans="1:17" x14ac:dyDescent="0.25">
      <c r="A54" s="17" t="s">
        <v>352</v>
      </c>
      <c r="B54" s="17" t="s">
        <v>350</v>
      </c>
      <c r="C54" s="17" t="s">
        <v>596</v>
      </c>
      <c r="D54" s="138" t="s">
        <v>595</v>
      </c>
      <c r="E54" s="138" t="s">
        <v>252</v>
      </c>
      <c r="F54" s="138" t="s">
        <v>258</v>
      </c>
      <c r="G54" s="138" t="s">
        <v>267</v>
      </c>
      <c r="H54" s="138" t="s">
        <v>276</v>
      </c>
      <c r="I54" s="138" t="s">
        <v>283</v>
      </c>
      <c r="J54" s="138" t="s">
        <v>296</v>
      </c>
      <c r="K54" s="138" t="s">
        <v>577</v>
      </c>
      <c r="L54" s="138" t="s">
        <v>311</v>
      </c>
      <c r="M54" s="138" t="s">
        <v>322</v>
      </c>
      <c r="N54" s="138" t="s">
        <v>339</v>
      </c>
      <c r="O54" s="138" t="s">
        <v>630</v>
      </c>
      <c r="P54" s="17"/>
      <c r="Q54" s="17"/>
    </row>
    <row r="55" spans="1:17" x14ac:dyDescent="0.25">
      <c r="A55" s="138" t="s">
        <v>202</v>
      </c>
      <c r="B55" s="17" t="s">
        <v>368</v>
      </c>
      <c r="C55" s="138" t="s">
        <v>230</v>
      </c>
      <c r="D55" s="138" t="s">
        <v>411</v>
      </c>
      <c r="E55" s="138" t="s">
        <v>253</v>
      </c>
      <c r="F55" s="138" t="s">
        <v>259</v>
      </c>
      <c r="G55" s="138" t="s">
        <v>268</v>
      </c>
      <c r="H55" s="138" t="s">
        <v>277</v>
      </c>
      <c r="I55" s="138" t="s">
        <v>284</v>
      </c>
      <c r="J55" s="138" t="s">
        <v>579</v>
      </c>
      <c r="K55" s="138" t="s">
        <v>302</v>
      </c>
      <c r="L55" s="138" t="s">
        <v>312</v>
      </c>
      <c r="M55" s="138" t="s">
        <v>323</v>
      </c>
      <c r="N55" s="138" t="s">
        <v>574</v>
      </c>
      <c r="O55" s="17"/>
      <c r="P55" s="138"/>
      <c r="Q55" s="17"/>
    </row>
    <row r="56" spans="1:17" x14ac:dyDescent="0.25">
      <c r="A56" s="138" t="s">
        <v>203</v>
      </c>
      <c r="B56" s="138" t="s">
        <v>216</v>
      </c>
      <c r="C56" s="138" t="s">
        <v>231</v>
      </c>
      <c r="D56" s="138" t="s">
        <v>610</v>
      </c>
      <c r="E56" s="138" t="s">
        <v>593</v>
      </c>
      <c r="F56" s="138" t="s">
        <v>260</v>
      </c>
      <c r="G56" s="138" t="s">
        <v>269</v>
      </c>
      <c r="H56" s="138" t="s">
        <v>588</v>
      </c>
      <c r="I56" s="138" t="s">
        <v>371</v>
      </c>
      <c r="J56" s="138" t="s">
        <v>580</v>
      </c>
      <c r="K56" s="138" t="s">
        <v>616</v>
      </c>
      <c r="L56" s="138" t="s">
        <v>313</v>
      </c>
      <c r="M56" s="138" t="s">
        <v>324</v>
      </c>
      <c r="N56" s="138" t="s">
        <v>678</v>
      </c>
      <c r="O56" s="17"/>
      <c r="P56" s="17"/>
      <c r="Q56" s="17"/>
    </row>
    <row r="57" spans="1:17" x14ac:dyDescent="0.25">
      <c r="A57" s="138" t="s">
        <v>599</v>
      </c>
      <c r="B57" s="138" t="s">
        <v>217</v>
      </c>
      <c r="C57" s="138" t="s">
        <v>597</v>
      </c>
      <c r="D57" s="138" t="s">
        <v>410</v>
      </c>
      <c r="E57" s="138" t="s">
        <v>254</v>
      </c>
      <c r="F57" s="138" t="s">
        <v>672</v>
      </c>
      <c r="G57" s="138" t="s">
        <v>270</v>
      </c>
      <c r="H57" s="138" t="s">
        <v>278</v>
      </c>
      <c r="I57" s="138" t="s">
        <v>41</v>
      </c>
      <c r="J57" s="138" t="s">
        <v>297</v>
      </c>
      <c r="K57" s="17" t="s">
        <v>408</v>
      </c>
      <c r="L57" s="138" t="s">
        <v>406</v>
      </c>
      <c r="M57" s="138" t="s">
        <v>325</v>
      </c>
      <c r="N57" s="138" t="s">
        <v>575</v>
      </c>
      <c r="O57" s="17"/>
      <c r="P57" s="17"/>
      <c r="Q57" s="17"/>
    </row>
    <row r="58" spans="1:17" x14ac:dyDescent="0.25">
      <c r="A58" s="138" t="s">
        <v>414</v>
      </c>
      <c r="B58" s="138" t="s">
        <v>218</v>
      </c>
      <c r="C58" s="138" t="s">
        <v>232</v>
      </c>
      <c r="D58" s="138" t="s">
        <v>245</v>
      </c>
      <c r="E58" s="138" t="s">
        <v>255</v>
      </c>
      <c r="F58" s="138" t="s">
        <v>261</v>
      </c>
      <c r="G58" s="138" t="s">
        <v>271</v>
      </c>
      <c r="H58" s="138" t="s">
        <v>279</v>
      </c>
      <c r="I58" s="138" t="s">
        <v>285</v>
      </c>
      <c r="J58" s="138" t="s">
        <v>298</v>
      </c>
      <c r="K58" s="17" t="s">
        <v>617</v>
      </c>
      <c r="L58" s="138" t="s">
        <v>314</v>
      </c>
      <c r="M58" s="138" t="s">
        <v>622</v>
      </c>
      <c r="N58" s="138" t="s">
        <v>340</v>
      </c>
      <c r="O58" s="17"/>
      <c r="P58" s="17"/>
      <c r="Q58" s="17"/>
    </row>
    <row r="59" spans="1:17" x14ac:dyDescent="0.25">
      <c r="A59" s="138" t="s">
        <v>204</v>
      </c>
      <c r="B59" s="138" t="s">
        <v>219</v>
      </c>
      <c r="C59" s="138" t="s">
        <v>233</v>
      </c>
      <c r="D59" s="138" t="s">
        <v>246</v>
      </c>
      <c r="E59" s="138" t="s">
        <v>594</v>
      </c>
      <c r="F59" s="138" t="s">
        <v>262</v>
      </c>
      <c r="G59" s="138" t="s">
        <v>673</v>
      </c>
      <c r="H59" s="138" t="s">
        <v>280</v>
      </c>
      <c r="I59" s="138" t="s">
        <v>674</v>
      </c>
      <c r="J59" s="138" t="s">
        <v>299</v>
      </c>
      <c r="K59" s="138" t="s">
        <v>303</v>
      </c>
      <c r="L59" s="138" t="s">
        <v>620</v>
      </c>
      <c r="M59" s="138" t="s">
        <v>326</v>
      </c>
      <c r="N59" s="138" t="s">
        <v>627</v>
      </c>
      <c r="O59" s="17"/>
      <c r="P59" s="17"/>
      <c r="Q59" s="17"/>
    </row>
    <row r="60" spans="1:17" x14ac:dyDescent="0.25">
      <c r="A60" s="138" t="s">
        <v>205</v>
      </c>
      <c r="B60" s="138" t="s">
        <v>220</v>
      </c>
      <c r="C60" s="138" t="s">
        <v>234</v>
      </c>
      <c r="D60" s="138" t="s">
        <v>247</v>
      </c>
      <c r="E60" s="17"/>
      <c r="F60" s="138" t="s">
        <v>591</v>
      </c>
      <c r="G60" s="138" t="s">
        <v>272</v>
      </c>
      <c r="H60" s="138" t="s">
        <v>612</v>
      </c>
      <c r="I60" s="138" t="s">
        <v>286</v>
      </c>
      <c r="J60" s="138" t="s">
        <v>581</v>
      </c>
      <c r="K60" s="138" t="s">
        <v>304</v>
      </c>
      <c r="L60" s="138" t="s">
        <v>315</v>
      </c>
      <c r="M60" s="138" t="s">
        <v>327</v>
      </c>
      <c r="N60" s="138" t="s">
        <v>101</v>
      </c>
      <c r="O60" s="17"/>
      <c r="P60" s="17"/>
      <c r="Q60" s="17"/>
    </row>
    <row r="61" spans="1:17" x14ac:dyDescent="0.25">
      <c r="A61" s="138" t="s">
        <v>206</v>
      </c>
      <c r="B61" s="138" t="s">
        <v>221</v>
      </c>
      <c r="C61" s="138" t="s">
        <v>70</v>
      </c>
      <c r="D61" s="138" t="s">
        <v>670</v>
      </c>
      <c r="E61" s="17"/>
      <c r="F61" s="138" t="s">
        <v>592</v>
      </c>
      <c r="G61" s="138" t="s">
        <v>273</v>
      </c>
      <c r="H61" s="138" t="s">
        <v>281</v>
      </c>
      <c r="I61" s="138" t="s">
        <v>287</v>
      </c>
      <c r="J61" s="138" t="s">
        <v>300</v>
      </c>
      <c r="K61" s="138" t="s">
        <v>618</v>
      </c>
      <c r="L61" s="138" t="s">
        <v>316</v>
      </c>
      <c r="M61" s="138" t="s">
        <v>328</v>
      </c>
      <c r="N61" s="138" t="s">
        <v>626</v>
      </c>
      <c r="O61" s="17"/>
      <c r="P61" s="17"/>
      <c r="Q61" s="17"/>
    </row>
    <row r="62" spans="1:17" x14ac:dyDescent="0.25">
      <c r="A62" s="138" t="s">
        <v>207</v>
      </c>
      <c r="B62" s="138" t="s">
        <v>401</v>
      </c>
      <c r="C62" s="138" t="s">
        <v>235</v>
      </c>
      <c r="D62" s="138" t="s">
        <v>105</v>
      </c>
      <c r="E62" s="17"/>
      <c r="F62" s="138" t="s">
        <v>263</v>
      </c>
      <c r="G62" s="138" t="s">
        <v>274</v>
      </c>
      <c r="H62" s="138" t="s">
        <v>589</v>
      </c>
      <c r="I62" s="138" t="s">
        <v>288</v>
      </c>
      <c r="J62" s="17"/>
      <c r="K62" s="138" t="s">
        <v>578</v>
      </c>
      <c r="L62" s="138" t="s">
        <v>317</v>
      </c>
      <c r="M62" s="138" t="s">
        <v>329</v>
      </c>
      <c r="N62" s="138" t="s">
        <v>341</v>
      </c>
      <c r="O62" s="17"/>
      <c r="P62" s="17"/>
      <c r="Q62" s="17"/>
    </row>
    <row r="63" spans="1:17" x14ac:dyDescent="0.25">
      <c r="A63" s="138" t="s">
        <v>208</v>
      </c>
      <c r="B63" s="138" t="s">
        <v>222</v>
      </c>
      <c r="C63" s="138" t="s">
        <v>236</v>
      </c>
      <c r="D63" s="138" t="s">
        <v>248</v>
      </c>
      <c r="E63" s="17"/>
      <c r="F63" s="138" t="s">
        <v>134</v>
      </c>
      <c r="G63" s="138" t="s">
        <v>275</v>
      </c>
      <c r="H63" s="17"/>
      <c r="I63" s="138" t="s">
        <v>582</v>
      </c>
      <c r="J63" s="17"/>
      <c r="K63" s="138" t="s">
        <v>305</v>
      </c>
      <c r="L63" s="138" t="s">
        <v>318</v>
      </c>
      <c r="M63" s="138" t="s">
        <v>330</v>
      </c>
      <c r="N63" s="138" t="s">
        <v>576</v>
      </c>
      <c r="O63" s="17"/>
      <c r="P63" s="17"/>
      <c r="Q63" s="17"/>
    </row>
    <row r="64" spans="1:17" x14ac:dyDescent="0.25">
      <c r="A64" s="138" t="s">
        <v>209</v>
      </c>
      <c r="B64" s="138" t="s">
        <v>223</v>
      </c>
      <c r="C64" s="138" t="s">
        <v>237</v>
      </c>
      <c r="D64" s="138" t="s">
        <v>249</v>
      </c>
      <c r="E64" s="17"/>
      <c r="F64" s="138" t="s">
        <v>264</v>
      </c>
      <c r="G64" s="138" t="s">
        <v>590</v>
      </c>
      <c r="H64" s="17"/>
      <c r="I64" s="138" t="s">
        <v>583</v>
      </c>
      <c r="J64" s="17"/>
      <c r="K64" s="138" t="s">
        <v>306</v>
      </c>
      <c r="L64" s="138" t="s">
        <v>404</v>
      </c>
      <c r="M64" s="138" t="s">
        <v>331</v>
      </c>
      <c r="N64" s="138" t="s">
        <v>342</v>
      </c>
      <c r="O64" s="17"/>
      <c r="P64" s="17"/>
      <c r="Q64" s="17"/>
    </row>
    <row r="65" spans="1:20" x14ac:dyDescent="0.25">
      <c r="A65" s="138" t="s">
        <v>210</v>
      </c>
      <c r="B65" s="138" t="s">
        <v>224</v>
      </c>
      <c r="C65" s="138" t="s">
        <v>238</v>
      </c>
      <c r="D65" s="138" t="s">
        <v>250</v>
      </c>
      <c r="E65" s="17"/>
      <c r="F65" s="138" t="s">
        <v>265</v>
      </c>
      <c r="G65" s="138" t="s">
        <v>413</v>
      </c>
      <c r="H65" s="17"/>
      <c r="I65" s="138" t="s">
        <v>584</v>
      </c>
      <c r="J65" s="17"/>
      <c r="K65" s="138" t="s">
        <v>307</v>
      </c>
      <c r="L65" s="17"/>
      <c r="M65" s="138" t="s">
        <v>96</v>
      </c>
      <c r="N65" s="138" t="s">
        <v>415</v>
      </c>
      <c r="O65" s="17"/>
      <c r="P65" s="17"/>
      <c r="Q65" s="17"/>
    </row>
    <row r="66" spans="1:20" x14ac:dyDescent="0.25">
      <c r="A66" s="138" t="s">
        <v>211</v>
      </c>
      <c r="B66" s="138" t="s">
        <v>225</v>
      </c>
      <c r="C66" s="138" t="s">
        <v>239</v>
      </c>
      <c r="D66" s="138" t="s">
        <v>251</v>
      </c>
      <c r="E66" s="17"/>
      <c r="F66" s="17"/>
      <c r="G66" s="17"/>
      <c r="H66" s="17"/>
      <c r="I66" s="138" t="s">
        <v>289</v>
      </c>
      <c r="J66" s="17"/>
      <c r="K66" s="138" t="s">
        <v>308</v>
      </c>
      <c r="L66" s="17"/>
      <c r="M66" s="138" t="s">
        <v>675</v>
      </c>
      <c r="N66" s="138" t="s">
        <v>679</v>
      </c>
      <c r="O66" s="17"/>
      <c r="P66" s="17"/>
      <c r="Q66" s="17"/>
    </row>
    <row r="67" spans="1:20" x14ac:dyDescent="0.25">
      <c r="A67" s="138" t="s">
        <v>608</v>
      </c>
      <c r="B67" s="138" t="s">
        <v>226</v>
      </c>
      <c r="C67" s="138" t="s">
        <v>598</v>
      </c>
      <c r="D67" s="17" t="s">
        <v>671</v>
      </c>
      <c r="E67" s="17"/>
      <c r="F67" s="17"/>
      <c r="G67" s="17"/>
      <c r="H67" s="17"/>
      <c r="I67" s="138" t="s">
        <v>585</v>
      </c>
      <c r="J67" s="17"/>
      <c r="K67" s="138" t="s">
        <v>309</v>
      </c>
      <c r="L67" s="17"/>
      <c r="M67" s="138" t="s">
        <v>332</v>
      </c>
      <c r="N67" s="138" t="s">
        <v>402</v>
      </c>
      <c r="O67" s="17"/>
      <c r="P67" s="17"/>
      <c r="Q67" s="17"/>
    </row>
    <row r="68" spans="1:20" x14ac:dyDescent="0.25">
      <c r="A68" s="138" t="s">
        <v>212</v>
      </c>
      <c r="B68" s="138" t="s">
        <v>227</v>
      </c>
      <c r="C68" s="138" t="s">
        <v>240</v>
      </c>
      <c r="D68" s="17"/>
      <c r="E68" s="17"/>
      <c r="F68" s="17"/>
      <c r="G68" s="17"/>
      <c r="H68" s="17"/>
      <c r="I68" s="138" t="s">
        <v>586</v>
      </c>
      <c r="J68" s="17"/>
      <c r="K68" s="138" t="s">
        <v>619</v>
      </c>
      <c r="L68" s="17"/>
      <c r="M68" s="138" t="s">
        <v>333</v>
      </c>
      <c r="N68" s="138" t="s">
        <v>343</v>
      </c>
      <c r="O68" s="17"/>
      <c r="P68" s="17"/>
      <c r="Q68" s="17"/>
    </row>
    <row r="69" spans="1:20" x14ac:dyDescent="0.25">
      <c r="A69" s="138" t="s">
        <v>213</v>
      </c>
      <c r="B69" s="138" t="s">
        <v>112</v>
      </c>
      <c r="C69" s="138" t="s">
        <v>668</v>
      </c>
      <c r="D69" s="17"/>
      <c r="E69" s="17"/>
      <c r="F69" s="17"/>
      <c r="G69" s="17"/>
      <c r="H69" s="17"/>
      <c r="I69" s="138" t="s">
        <v>290</v>
      </c>
      <c r="J69" s="17"/>
      <c r="K69" s="17"/>
      <c r="L69" s="17"/>
      <c r="M69" s="138" t="s">
        <v>334</v>
      </c>
      <c r="N69" s="138" t="s">
        <v>344</v>
      </c>
      <c r="O69" s="17"/>
      <c r="P69" s="17"/>
      <c r="Q69" s="17"/>
    </row>
    <row r="70" spans="1:20" x14ac:dyDescent="0.25">
      <c r="A70" s="138" t="s">
        <v>214</v>
      </c>
      <c r="B70" s="138" t="s">
        <v>228</v>
      </c>
      <c r="C70" s="138" t="s">
        <v>241</v>
      </c>
      <c r="D70" s="17"/>
      <c r="E70" s="17"/>
      <c r="F70" s="17"/>
      <c r="G70" s="17"/>
      <c r="H70" s="17"/>
      <c r="I70" s="138" t="s">
        <v>291</v>
      </c>
      <c r="J70" s="17"/>
      <c r="K70" s="17"/>
      <c r="L70" s="17"/>
      <c r="M70" s="138" t="s">
        <v>335</v>
      </c>
      <c r="N70" s="138" t="s">
        <v>345</v>
      </c>
      <c r="O70" s="17"/>
      <c r="P70" s="17"/>
      <c r="Q70" s="17"/>
    </row>
    <row r="71" spans="1:20" x14ac:dyDescent="0.25">
      <c r="A71" s="138" t="s">
        <v>600</v>
      </c>
      <c r="B71" s="17" t="s">
        <v>229</v>
      </c>
      <c r="C71" s="138" t="s">
        <v>242</v>
      </c>
      <c r="D71" s="17"/>
      <c r="E71" s="17"/>
      <c r="F71" s="17"/>
      <c r="G71" s="17"/>
      <c r="H71" s="17"/>
      <c r="I71" s="138" t="s">
        <v>292</v>
      </c>
      <c r="J71" s="17"/>
      <c r="K71" s="17"/>
      <c r="L71" s="17"/>
      <c r="M71" s="138" t="s">
        <v>407</v>
      </c>
      <c r="N71" s="138" t="s">
        <v>346</v>
      </c>
      <c r="O71" s="17"/>
      <c r="P71" s="17"/>
      <c r="Q71" s="17"/>
    </row>
    <row r="72" spans="1:20" x14ac:dyDescent="0.25">
      <c r="A72" s="138" t="s">
        <v>215</v>
      </c>
      <c r="B72" s="17"/>
      <c r="C72" s="138" t="s">
        <v>243</v>
      </c>
      <c r="D72" s="17"/>
      <c r="E72" s="17"/>
      <c r="F72" s="17"/>
      <c r="G72" s="17"/>
      <c r="H72" s="17"/>
      <c r="I72" s="138" t="s">
        <v>587</v>
      </c>
      <c r="J72" s="17"/>
      <c r="K72" s="17"/>
      <c r="L72" s="17"/>
      <c r="M72" s="138" t="s">
        <v>676</v>
      </c>
      <c r="N72" s="17"/>
      <c r="O72" s="17"/>
      <c r="P72" s="17"/>
      <c r="Q72" s="17"/>
    </row>
    <row r="73" spans="1:20" x14ac:dyDescent="0.25">
      <c r="A73" s="138" t="s">
        <v>609</v>
      </c>
      <c r="B73" s="17"/>
      <c r="C73" s="138" t="s">
        <v>244</v>
      </c>
      <c r="D73" s="17"/>
      <c r="E73" s="17"/>
      <c r="F73" s="17"/>
      <c r="G73" s="17"/>
      <c r="H73" s="17"/>
      <c r="I73" s="138" t="s">
        <v>293</v>
      </c>
      <c r="J73" s="17"/>
      <c r="K73" s="17"/>
      <c r="L73" s="17"/>
      <c r="M73" s="138" t="s">
        <v>623</v>
      </c>
      <c r="N73" s="17"/>
      <c r="O73" s="17"/>
      <c r="P73" s="17"/>
      <c r="Q73" s="17"/>
    </row>
    <row r="74" spans="1:20" x14ac:dyDescent="0.25">
      <c r="A74" s="138"/>
      <c r="B74" s="17"/>
      <c r="C74" s="17" t="s">
        <v>669</v>
      </c>
      <c r="D74" s="17"/>
      <c r="E74" s="17"/>
      <c r="F74" s="17"/>
      <c r="H74" s="17"/>
      <c r="I74" s="138" t="s">
        <v>294</v>
      </c>
      <c r="J74" s="17"/>
      <c r="K74" s="17"/>
      <c r="L74" s="17"/>
      <c r="M74" s="138" t="s">
        <v>336</v>
      </c>
      <c r="N74" s="17"/>
      <c r="O74" s="17"/>
      <c r="P74" s="17"/>
      <c r="Q74" s="17"/>
    </row>
    <row r="75" spans="1:20" x14ac:dyDescent="0.25">
      <c r="A75" s="138"/>
      <c r="B75" s="17"/>
      <c r="C75" s="17"/>
      <c r="D75" s="17"/>
      <c r="E75" s="17"/>
      <c r="F75" s="17"/>
      <c r="G75" s="118"/>
      <c r="H75" s="17"/>
      <c r="I75" s="17"/>
      <c r="J75" s="17"/>
      <c r="K75" s="17"/>
      <c r="L75" s="17"/>
      <c r="M75" s="138" t="s">
        <v>677</v>
      </c>
      <c r="N75" s="17"/>
      <c r="O75" s="17"/>
      <c r="P75" s="17"/>
      <c r="Q75" s="17"/>
    </row>
    <row r="76" spans="1:20" x14ac:dyDescent="0.25">
      <c r="A76" s="17"/>
      <c r="B76" s="17"/>
      <c r="C76" s="17"/>
      <c r="D76" s="17"/>
      <c r="E76" s="17"/>
      <c r="F76" s="17"/>
      <c r="G76" s="133"/>
      <c r="M76" s="138" t="s">
        <v>337</v>
      </c>
      <c r="N76" s="17"/>
      <c r="O76" s="17"/>
      <c r="P76" s="17"/>
    </row>
    <row r="77" spans="1:20" x14ac:dyDescent="0.25">
      <c r="A77" s="17"/>
      <c r="B77" s="17"/>
      <c r="C77" s="17"/>
      <c r="D77" s="17"/>
      <c r="E77" s="17"/>
      <c r="F77" s="17"/>
      <c r="G77" s="133"/>
      <c r="M77" s="138"/>
      <c r="N77" s="17"/>
      <c r="O77" s="17"/>
      <c r="P77" s="17"/>
    </row>
    <row r="78" spans="1:20" ht="15.75" thickBot="1" x14ac:dyDescent="0.3">
      <c r="A78" s="25" t="s">
        <v>666</v>
      </c>
      <c r="G78" s="23"/>
      <c r="H78" s="25" t="s">
        <v>604</v>
      </c>
      <c r="N78" s="17"/>
      <c r="O78" s="25" t="s">
        <v>502</v>
      </c>
      <c r="S78" s="17"/>
      <c r="T78" s="17"/>
    </row>
    <row r="79" spans="1:20" x14ac:dyDescent="0.25">
      <c r="A79" s="25" t="s">
        <v>453</v>
      </c>
      <c r="F79" s="140">
        <v>2013</v>
      </c>
      <c r="G79" s="191"/>
      <c r="H79" s="25" t="s">
        <v>453</v>
      </c>
      <c r="M79" s="140">
        <v>2012</v>
      </c>
      <c r="N79" s="17"/>
      <c r="O79" s="25" t="s">
        <v>453</v>
      </c>
      <c r="T79">
        <v>2011</v>
      </c>
    </row>
    <row r="80" spans="1:20" x14ac:dyDescent="0.25">
      <c r="C80" s="16" t="s">
        <v>454</v>
      </c>
      <c r="D80" s="16" t="s">
        <v>501</v>
      </c>
      <c r="E80" s="16" t="s">
        <v>456</v>
      </c>
      <c r="F80" s="141" t="s">
        <v>451</v>
      </c>
      <c r="G80" s="192"/>
      <c r="J80" s="16" t="s">
        <v>454</v>
      </c>
      <c r="K80" s="16" t="s">
        <v>501</v>
      </c>
      <c r="L80" s="16" t="s">
        <v>456</v>
      </c>
      <c r="M80" s="141" t="s">
        <v>451</v>
      </c>
      <c r="Q80" s="16" t="s">
        <v>454</v>
      </c>
      <c r="R80" s="16" t="s">
        <v>501</v>
      </c>
      <c r="S80" s="16" t="s">
        <v>456</v>
      </c>
      <c r="T80" s="16" t="s">
        <v>451</v>
      </c>
    </row>
    <row r="81" spans="1:20" x14ac:dyDescent="0.25">
      <c r="A81" t="s">
        <v>448</v>
      </c>
      <c r="C81">
        <f>Aalue1EP!C27</f>
        <v>90</v>
      </c>
      <c r="D81">
        <f>Aalue1EP!D27</f>
        <v>84</v>
      </c>
      <c r="E81" s="193">
        <f>Aalue1EP!E27</f>
        <v>87</v>
      </c>
      <c r="F81" s="195">
        <f t="shared" ref="F81:F94" si="17">SUM(C81:E81)</f>
        <v>261</v>
      </c>
      <c r="G81" s="192"/>
      <c r="H81" t="s">
        <v>448</v>
      </c>
      <c r="J81">
        <f>Aalue1EP!N27</f>
        <v>97</v>
      </c>
      <c r="K81">
        <f>Aalue1EP!O27</f>
        <v>92</v>
      </c>
      <c r="L81" s="104">
        <f>Aalue1EP!P27</f>
        <v>103</v>
      </c>
      <c r="M81" s="142">
        <f t="shared" ref="M81:M94" si="18">SUM(J81:L81)</f>
        <v>292</v>
      </c>
      <c r="O81" t="s">
        <v>448</v>
      </c>
      <c r="Q81">
        <f>Aalue1EP!X27</f>
        <v>101</v>
      </c>
      <c r="R81">
        <f>Aalue1EP!Y27</f>
        <v>92</v>
      </c>
      <c r="S81">
        <f>Aalue1EP!Z27</f>
        <v>87</v>
      </c>
      <c r="T81">
        <f t="shared" ref="T81:T94" si="19">SUM(Q81:S81)</f>
        <v>280</v>
      </c>
    </row>
    <row r="82" spans="1:20" x14ac:dyDescent="0.25">
      <c r="A82" t="s">
        <v>201</v>
      </c>
      <c r="C82">
        <f>Balue2FSO!C27</f>
        <v>81</v>
      </c>
      <c r="D82" s="104">
        <f>Balue2FSO!D27</f>
        <v>116</v>
      </c>
      <c r="E82" s="194">
        <f>Balue2FSO!E27</f>
        <v>115</v>
      </c>
      <c r="F82" s="196">
        <f t="shared" si="17"/>
        <v>312</v>
      </c>
      <c r="G82" s="192"/>
      <c r="H82" t="s">
        <v>201</v>
      </c>
      <c r="J82">
        <f>Balue2FSO!N27</f>
        <v>112</v>
      </c>
      <c r="K82">
        <f>Balue2FSO!O27</f>
        <v>115</v>
      </c>
      <c r="L82" s="108">
        <f>Balue2FSO!P27</f>
        <v>123</v>
      </c>
      <c r="M82" s="143">
        <f t="shared" si="18"/>
        <v>350</v>
      </c>
      <c r="O82" t="s">
        <v>201</v>
      </c>
      <c r="Q82">
        <f>Balue2FSO!X27</f>
        <v>146</v>
      </c>
      <c r="R82">
        <f>Balue2FSO!Y27</f>
        <v>132</v>
      </c>
      <c r="S82">
        <f>Balue2FSO!Z27</f>
        <v>126</v>
      </c>
      <c r="T82">
        <f t="shared" si="19"/>
        <v>404</v>
      </c>
    </row>
    <row r="83" spans="1:20" x14ac:dyDescent="0.25">
      <c r="A83" t="s">
        <v>200</v>
      </c>
      <c r="C83" s="104">
        <f>Calue3Häme!C27</f>
        <v>244</v>
      </c>
      <c r="D83">
        <f>Calue3Häme!D27</f>
        <v>168</v>
      </c>
      <c r="E83" s="104">
        <f>Calue3Häme!E27</f>
        <v>162</v>
      </c>
      <c r="F83" s="201">
        <f t="shared" si="17"/>
        <v>574</v>
      </c>
      <c r="G83" s="191"/>
      <c r="H83" t="s">
        <v>200</v>
      </c>
      <c r="J83">
        <f>Calue3Häme!N27</f>
        <v>226</v>
      </c>
      <c r="K83">
        <f>Calue3Häme!O27</f>
        <v>188</v>
      </c>
      <c r="L83" s="108">
        <f>Calue3Häme!P27</f>
        <v>140</v>
      </c>
      <c r="M83" s="143">
        <f t="shared" si="18"/>
        <v>554</v>
      </c>
      <c r="O83" t="s">
        <v>200</v>
      </c>
      <c r="Q83">
        <f>Calue3Häme!X27</f>
        <v>266</v>
      </c>
      <c r="R83">
        <f>Calue3Häme!Y27</f>
        <v>217</v>
      </c>
      <c r="S83">
        <f>Calue3Häme!Z27</f>
        <v>144</v>
      </c>
      <c r="T83">
        <f t="shared" si="19"/>
        <v>627</v>
      </c>
    </row>
    <row r="84" spans="1:20" x14ac:dyDescent="0.25">
      <c r="A84" t="s">
        <v>199</v>
      </c>
      <c r="C84">
        <f>Dalue4Kaak!C27</f>
        <v>198</v>
      </c>
      <c r="D84" s="104">
        <f>Dalue4Kaak!D27</f>
        <v>125</v>
      </c>
      <c r="E84" s="194">
        <f>Dalue4Kaak!E27</f>
        <v>94</v>
      </c>
      <c r="F84" s="196">
        <f t="shared" si="17"/>
        <v>417</v>
      </c>
      <c r="G84" s="191"/>
      <c r="H84" t="s">
        <v>199</v>
      </c>
      <c r="J84">
        <f>Dalue4Kaak!N27</f>
        <v>201</v>
      </c>
      <c r="K84">
        <f>Dalue4Kaak!O27</f>
        <v>120</v>
      </c>
      <c r="L84" s="108">
        <f>Dalue4Kaak!P27</f>
        <v>103</v>
      </c>
      <c r="M84" s="143">
        <f t="shared" si="18"/>
        <v>424</v>
      </c>
      <c r="O84" t="s">
        <v>199</v>
      </c>
      <c r="Q84">
        <f>Dalue4Kaak!X27</f>
        <v>216</v>
      </c>
      <c r="R84">
        <f>Dalue4Kaak!Y27</f>
        <v>133</v>
      </c>
      <c r="S84">
        <f>Dalue4Kaak!Z27</f>
        <v>131</v>
      </c>
      <c r="T84">
        <f t="shared" si="19"/>
        <v>480</v>
      </c>
    </row>
    <row r="85" spans="1:20" x14ac:dyDescent="0.25">
      <c r="A85" t="s">
        <v>198</v>
      </c>
      <c r="C85" s="118">
        <f>Ealue5Kain!C27</f>
        <v>12</v>
      </c>
      <c r="D85" s="104">
        <f>Ealue5Kain!D27</f>
        <v>21</v>
      </c>
      <c r="E85" s="104">
        <f>Ealue5Kain!E27</f>
        <v>17</v>
      </c>
      <c r="F85" s="195">
        <f t="shared" si="17"/>
        <v>50</v>
      </c>
      <c r="G85" s="192"/>
      <c r="H85" t="s">
        <v>198</v>
      </c>
      <c r="J85" s="104">
        <f>Ealue5Kain!N27</f>
        <v>25</v>
      </c>
      <c r="K85" s="104">
        <f>Ealue5Kain!O27</f>
        <v>21</v>
      </c>
      <c r="L85" s="104">
        <f>Ealue5Kain!P27</f>
        <v>17</v>
      </c>
      <c r="M85" s="142">
        <f t="shared" si="18"/>
        <v>63</v>
      </c>
      <c r="O85" t="s">
        <v>198</v>
      </c>
      <c r="Q85">
        <f>Ealue5Kain!X27</f>
        <v>15</v>
      </c>
      <c r="R85">
        <f>Ealue5Kain!Y27</f>
        <v>19</v>
      </c>
      <c r="S85">
        <f>Ealue5Kain!Z27</f>
        <v>12</v>
      </c>
      <c r="T85">
        <f t="shared" si="19"/>
        <v>46</v>
      </c>
    </row>
    <row r="86" spans="1:20" x14ac:dyDescent="0.25">
      <c r="A86" t="s">
        <v>197</v>
      </c>
      <c r="C86" s="118">
        <f>Falue6KP!C27</f>
        <v>10</v>
      </c>
      <c r="D86">
        <f>Falue6KP!D27</f>
        <v>20</v>
      </c>
      <c r="E86" s="194">
        <f>Falue6KP!E27</f>
        <v>22</v>
      </c>
      <c r="F86" s="195">
        <f t="shared" si="17"/>
        <v>52</v>
      </c>
      <c r="G86" s="192"/>
      <c r="H86" t="s">
        <v>197</v>
      </c>
      <c r="J86" s="104">
        <f>Falue6KP!N27</f>
        <v>12</v>
      </c>
      <c r="K86">
        <f>Falue6KP!O27</f>
        <v>23</v>
      </c>
      <c r="L86" s="104">
        <f>Falue6KP!P27</f>
        <v>29</v>
      </c>
      <c r="M86" s="142">
        <f t="shared" si="18"/>
        <v>64</v>
      </c>
      <c r="O86" t="s">
        <v>197</v>
      </c>
      <c r="Q86">
        <f>Falue6KP!X27</f>
        <v>8</v>
      </c>
      <c r="R86">
        <f>Falue6KP!Y27</f>
        <v>23</v>
      </c>
      <c r="S86">
        <f>Falue6KP!Z27</f>
        <v>25</v>
      </c>
      <c r="T86">
        <f t="shared" si="19"/>
        <v>56</v>
      </c>
    </row>
    <row r="87" spans="1:20" x14ac:dyDescent="0.25">
      <c r="A87" t="s">
        <v>196</v>
      </c>
      <c r="C87">
        <f>Galue7KS!C27</f>
        <v>46</v>
      </c>
      <c r="D87" s="118">
        <f>Galue7KS!D27</f>
        <v>57</v>
      </c>
      <c r="E87" s="193">
        <f>Galue7KS!E27</f>
        <v>46</v>
      </c>
      <c r="F87" s="195">
        <f t="shared" si="17"/>
        <v>149</v>
      </c>
      <c r="G87" s="191"/>
      <c r="H87" t="s">
        <v>196</v>
      </c>
      <c r="J87">
        <f>Galue7KS!N27</f>
        <v>66</v>
      </c>
      <c r="K87" s="104">
        <f>Galue7KS!O27</f>
        <v>72</v>
      </c>
      <c r="L87" s="108">
        <f>Galue7KS!P27</f>
        <v>67</v>
      </c>
      <c r="M87" s="144">
        <f t="shared" si="18"/>
        <v>205</v>
      </c>
      <c r="O87" t="s">
        <v>196</v>
      </c>
      <c r="Q87">
        <f>Galue7KS!X27</f>
        <v>68</v>
      </c>
      <c r="R87">
        <f>Galue7KS!Y27</f>
        <v>59</v>
      </c>
      <c r="S87">
        <f>Galue7KS!Z27</f>
        <v>73</v>
      </c>
      <c r="T87">
        <f t="shared" si="19"/>
        <v>200</v>
      </c>
    </row>
    <row r="88" spans="1:20" x14ac:dyDescent="0.25">
      <c r="A88" t="s">
        <v>195</v>
      </c>
      <c r="C88">
        <f>Halue8Lap!C27</f>
        <v>38</v>
      </c>
      <c r="D88">
        <f>Halue8Lap!D27</f>
        <v>37</v>
      </c>
      <c r="E88" s="194">
        <f>Halue8Lap!E27</f>
        <v>25</v>
      </c>
      <c r="F88" s="196">
        <f t="shared" si="17"/>
        <v>100</v>
      </c>
      <c r="G88" s="191"/>
      <c r="H88" t="s">
        <v>195</v>
      </c>
      <c r="J88">
        <f>Halue8Lap!N27</f>
        <v>45</v>
      </c>
      <c r="K88">
        <f>Halue8Lap!O27</f>
        <v>44</v>
      </c>
      <c r="L88" s="104">
        <f>Halue8Lap!P27</f>
        <v>30</v>
      </c>
      <c r="M88" s="143">
        <f t="shared" si="18"/>
        <v>119</v>
      </c>
      <c r="O88" t="s">
        <v>195</v>
      </c>
      <c r="Q88">
        <f>Halue8Lap!X27</f>
        <v>84</v>
      </c>
      <c r="R88">
        <f>Halue8Lap!Y27</f>
        <v>41</v>
      </c>
      <c r="S88">
        <f>Halue8Lap!Z27</f>
        <v>25</v>
      </c>
      <c r="T88">
        <f t="shared" si="19"/>
        <v>150</v>
      </c>
    </row>
    <row r="89" spans="1:20" x14ac:dyDescent="0.25">
      <c r="A89" t="s">
        <v>449</v>
      </c>
      <c r="C89" s="118">
        <f>Ialue9PP!C27</f>
        <v>47</v>
      </c>
      <c r="D89" s="118">
        <f>Ialue9PP!D27</f>
        <v>48</v>
      </c>
      <c r="E89" s="193">
        <f>Ialue9PP!E27</f>
        <v>44</v>
      </c>
      <c r="F89" s="195">
        <f t="shared" si="17"/>
        <v>139</v>
      </c>
      <c r="G89" s="192"/>
      <c r="H89" t="s">
        <v>449</v>
      </c>
      <c r="J89" s="104">
        <f>Ialue9PP!N27</f>
        <v>51</v>
      </c>
      <c r="K89" s="104">
        <f>Ialue9PP!O27</f>
        <v>60</v>
      </c>
      <c r="L89" s="104">
        <f>Ialue9PP!P27</f>
        <v>71</v>
      </c>
      <c r="M89" s="142">
        <f t="shared" si="18"/>
        <v>182</v>
      </c>
      <c r="O89" t="s">
        <v>449</v>
      </c>
      <c r="Q89">
        <f>Ialue9PP!X27</f>
        <v>34</v>
      </c>
      <c r="R89">
        <f>Ialue9PP!Y27</f>
        <v>39</v>
      </c>
      <c r="S89">
        <f>Ialue9PP!Z27</f>
        <v>47</v>
      </c>
      <c r="T89">
        <f t="shared" si="19"/>
        <v>120</v>
      </c>
    </row>
    <row r="90" spans="1:20" x14ac:dyDescent="0.25">
      <c r="A90" t="s">
        <v>194</v>
      </c>
      <c r="C90" s="118">
        <f>Jalue10PH!C27</f>
        <v>82</v>
      </c>
      <c r="D90" s="118">
        <f>Jalue10PH!D27</f>
        <v>73</v>
      </c>
      <c r="E90" s="194">
        <f>Jalue10PH!E27</f>
        <v>61</v>
      </c>
      <c r="F90" s="197">
        <f t="shared" si="17"/>
        <v>216</v>
      </c>
      <c r="G90" s="191"/>
      <c r="H90" t="s">
        <v>194</v>
      </c>
      <c r="J90" s="104">
        <f>Jalue10PH!N27</f>
        <v>85</v>
      </c>
      <c r="K90" s="104">
        <f>Jalue10PH!O27</f>
        <v>80</v>
      </c>
      <c r="L90" s="104">
        <f>Jalue10PH!P27</f>
        <v>64</v>
      </c>
      <c r="M90" s="142">
        <f t="shared" si="18"/>
        <v>229</v>
      </c>
      <c r="O90" t="s">
        <v>194</v>
      </c>
      <c r="Q90">
        <f>Jalue10PH!X27</f>
        <v>79</v>
      </c>
      <c r="R90">
        <f>Jalue10PH!Y27</f>
        <v>78</v>
      </c>
      <c r="S90">
        <f>Jalue10PH!Z27</f>
        <v>53</v>
      </c>
      <c r="T90">
        <f t="shared" si="19"/>
        <v>210</v>
      </c>
    </row>
    <row r="91" spans="1:20" x14ac:dyDescent="0.25">
      <c r="A91" t="s">
        <v>450</v>
      </c>
      <c r="C91" s="104">
        <f>Kalue11Sat!C27</f>
        <v>85</v>
      </c>
      <c r="D91">
        <f>Kalue11Sat!D27</f>
        <v>70</v>
      </c>
      <c r="E91" s="194">
        <f>Kalue11Sat!E27</f>
        <v>75</v>
      </c>
      <c r="F91" s="197">
        <f t="shared" si="17"/>
        <v>230</v>
      </c>
      <c r="G91" s="192"/>
      <c r="H91" t="s">
        <v>450</v>
      </c>
      <c r="J91">
        <f>Kalue11Sat!N27</f>
        <v>79</v>
      </c>
      <c r="K91">
        <f>Kalue11Sat!O27</f>
        <v>72</v>
      </c>
      <c r="L91" s="104">
        <f>Kalue11Sat!P27</f>
        <v>84</v>
      </c>
      <c r="M91" s="143">
        <f t="shared" si="18"/>
        <v>235</v>
      </c>
      <c r="O91" t="s">
        <v>450</v>
      </c>
      <c r="Q91">
        <f>Kalue11Sat!X27</f>
        <v>96</v>
      </c>
      <c r="R91">
        <f>Kalue11Sat!Y27</f>
        <v>91</v>
      </c>
      <c r="S91">
        <f>Kalue11Sat!Z27</f>
        <v>65</v>
      </c>
      <c r="T91">
        <f t="shared" si="19"/>
        <v>252</v>
      </c>
    </row>
    <row r="92" spans="1:20" x14ac:dyDescent="0.25">
      <c r="A92" t="s">
        <v>193</v>
      </c>
      <c r="C92" s="118">
        <f>Lalue12SK!C27</f>
        <v>42</v>
      </c>
      <c r="D92" s="104">
        <f>Lalue12SK!D27</f>
        <v>42</v>
      </c>
      <c r="E92" s="193">
        <f>Lalue12SK!E27</f>
        <v>18</v>
      </c>
      <c r="F92" s="198">
        <f t="shared" si="17"/>
        <v>102</v>
      </c>
      <c r="G92" s="191"/>
      <c r="H92" t="s">
        <v>193</v>
      </c>
      <c r="J92" s="104">
        <f>Lalue12SK!N27</f>
        <v>43</v>
      </c>
      <c r="K92" s="104">
        <f>Lalue12SK!O27</f>
        <v>29</v>
      </c>
      <c r="L92">
        <f>Lalue12SK!P27</f>
        <v>29</v>
      </c>
      <c r="M92" s="142">
        <f t="shared" si="18"/>
        <v>101</v>
      </c>
      <c r="O92" t="s">
        <v>193</v>
      </c>
      <c r="Q92">
        <f>Lalue12SK!X27</f>
        <v>35</v>
      </c>
      <c r="R92">
        <f>Lalue12SK!Y27</f>
        <v>26</v>
      </c>
      <c r="S92">
        <f>Lalue12SK!Z27</f>
        <v>30</v>
      </c>
      <c r="T92">
        <f t="shared" si="19"/>
        <v>91</v>
      </c>
    </row>
    <row r="93" spans="1:20" x14ac:dyDescent="0.25">
      <c r="A93" t="s">
        <v>192</v>
      </c>
      <c r="C93">
        <f>Malue13Uus!C27</f>
        <v>253</v>
      </c>
      <c r="D93">
        <f>Malue13Uus!D27</f>
        <v>244</v>
      </c>
      <c r="E93" s="104">
        <f>Malue13Uus!E27</f>
        <v>217</v>
      </c>
      <c r="F93" s="104">
        <f t="shared" si="17"/>
        <v>714</v>
      </c>
      <c r="G93" s="133"/>
      <c r="H93" t="s">
        <v>192</v>
      </c>
      <c r="J93">
        <f>Malue13Uus!N27</f>
        <v>262</v>
      </c>
      <c r="K93">
        <f>Malue13Uus!O27</f>
        <v>249</v>
      </c>
      <c r="L93" s="108">
        <f>Malue13Uus!P27</f>
        <v>183</v>
      </c>
      <c r="M93" s="143">
        <f t="shared" si="18"/>
        <v>694</v>
      </c>
      <c r="O93" t="s">
        <v>192</v>
      </c>
      <c r="Q93">
        <f>Malue13Uus!X27</f>
        <v>364</v>
      </c>
      <c r="R93">
        <f>Malue13Uus!Y27</f>
        <v>326</v>
      </c>
      <c r="S93">
        <f>Malue13Uus!Z27</f>
        <v>208</v>
      </c>
      <c r="T93">
        <f t="shared" si="19"/>
        <v>898</v>
      </c>
    </row>
    <row r="94" spans="1:20" x14ac:dyDescent="0.25">
      <c r="A94" t="s">
        <v>191</v>
      </c>
      <c r="C94" s="118">
        <f>Nalue14VS!C27</f>
        <v>46</v>
      </c>
      <c r="D94" s="118">
        <f>Nalue14VS!D27</f>
        <v>72</v>
      </c>
      <c r="E94" s="194">
        <f>Nalue14VS!E27</f>
        <v>71</v>
      </c>
      <c r="F94" s="195">
        <f t="shared" si="17"/>
        <v>189</v>
      </c>
      <c r="G94" s="133"/>
      <c r="H94" t="s">
        <v>191</v>
      </c>
      <c r="J94" s="104">
        <f>Nalue14VS!N27</f>
        <v>94</v>
      </c>
      <c r="K94" s="104">
        <f>Nalue14VS!O27</f>
        <v>112</v>
      </c>
      <c r="L94" s="108">
        <f>Nalue14VS!P27</f>
        <v>79</v>
      </c>
      <c r="M94" s="142">
        <f t="shared" si="18"/>
        <v>285</v>
      </c>
      <c r="O94" t="s">
        <v>191</v>
      </c>
      <c r="Q94">
        <f>Nalue14VS!X27</f>
        <v>86</v>
      </c>
      <c r="R94">
        <f>Nalue14VS!Y27</f>
        <v>92</v>
      </c>
      <c r="S94">
        <f>Nalue14VS!Z27</f>
        <v>86</v>
      </c>
      <c r="T94">
        <f t="shared" si="19"/>
        <v>264</v>
      </c>
    </row>
    <row r="95" spans="1:20" x14ac:dyDescent="0.25">
      <c r="F95" s="145"/>
      <c r="M95" s="145"/>
    </row>
    <row r="96" spans="1:20" ht="15.75" thickBot="1" x14ac:dyDescent="0.3">
      <c r="A96" s="16" t="s">
        <v>451</v>
      </c>
      <c r="C96" s="200">
        <f>SUM(C81:C95)</f>
        <v>1274</v>
      </c>
      <c r="D96" s="200">
        <f t="shared" ref="D96:F96" si="20">SUM(D81:D95)</f>
        <v>1177</v>
      </c>
      <c r="E96" s="193">
        <f t="shared" si="20"/>
        <v>1054</v>
      </c>
      <c r="F96" s="199">
        <f t="shared" si="20"/>
        <v>3505</v>
      </c>
      <c r="H96" s="16" t="s">
        <v>451</v>
      </c>
      <c r="J96">
        <f>SUM(J81:J95)</f>
        <v>1398</v>
      </c>
      <c r="K96">
        <f t="shared" ref="K96:M96" si="21">SUM(K81:K95)</f>
        <v>1277</v>
      </c>
      <c r="L96" s="104">
        <f t="shared" si="21"/>
        <v>1122</v>
      </c>
      <c r="M96" s="146">
        <f t="shared" si="21"/>
        <v>3797</v>
      </c>
      <c r="O96" s="16" t="s">
        <v>451</v>
      </c>
      <c r="Q96">
        <f>SUM(Q81:Q95)</f>
        <v>1598</v>
      </c>
      <c r="R96">
        <f t="shared" ref="R96:T96" si="22">SUM(R81:R95)</f>
        <v>1368</v>
      </c>
      <c r="S96" s="90">
        <f t="shared" si="22"/>
        <v>1112</v>
      </c>
      <c r="T96">
        <f t="shared" si="22"/>
        <v>4078</v>
      </c>
    </row>
  </sheetData>
  <pageMargins left="0.7" right="0.7" top="0.75" bottom="0.75" header="0.3" footer="0.3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D26" sqref="D26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37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37</v>
      </c>
      <c r="O1" s="30"/>
      <c r="P1" s="30"/>
      <c r="Q1" s="30"/>
      <c r="R1" s="30"/>
      <c r="S1" s="31"/>
      <c r="V1" s="117" t="s">
        <v>347</v>
      </c>
      <c r="W1" s="109"/>
      <c r="X1" t="s">
        <v>37</v>
      </c>
      <c r="AC1" s="16"/>
      <c r="AD1" s="16"/>
      <c r="AE1" t="s">
        <v>6</v>
      </c>
      <c r="AG1" t="s">
        <v>37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2</v>
      </c>
      <c r="E5" s="161">
        <v>1</v>
      </c>
      <c r="F5" s="161">
        <v>0</v>
      </c>
      <c r="G5" s="161">
        <v>2</v>
      </c>
      <c r="H5" s="160"/>
      <c r="I5" s="31"/>
      <c r="L5" s="32" t="s">
        <v>2</v>
      </c>
      <c r="M5" s="34">
        <v>1</v>
      </c>
      <c r="N5" s="38">
        <v>0</v>
      </c>
      <c r="O5" s="38">
        <v>2</v>
      </c>
      <c r="P5" s="38">
        <v>1</v>
      </c>
      <c r="Q5" s="38">
        <v>2</v>
      </c>
      <c r="R5" s="38">
        <v>3</v>
      </c>
      <c r="S5" s="31"/>
      <c r="V5" s="1" t="s">
        <v>2</v>
      </c>
      <c r="W5" s="3">
        <v>1</v>
      </c>
      <c r="X5" s="12">
        <v>1</v>
      </c>
      <c r="Y5" s="12">
        <v>1</v>
      </c>
      <c r="Z5" s="12">
        <v>0</v>
      </c>
      <c r="AA5" s="12">
        <v>1</v>
      </c>
      <c r="AB5" s="12">
        <v>1</v>
      </c>
      <c r="AC5" s="16"/>
      <c r="AD5" s="16"/>
      <c r="AE5" s="1" t="s">
        <v>2</v>
      </c>
      <c r="AF5" s="3">
        <v>1</v>
      </c>
      <c r="AG5" s="12">
        <v>2</v>
      </c>
      <c r="AH5" s="12">
        <v>0</v>
      </c>
      <c r="AI5" s="12">
        <v>0</v>
      </c>
      <c r="AJ5" s="12">
        <v>0</v>
      </c>
      <c r="AK5" s="12">
        <v>1</v>
      </c>
    </row>
    <row r="6" spans="1:37" x14ac:dyDescent="0.25">
      <c r="A6" s="39"/>
      <c r="B6" s="40">
        <v>2</v>
      </c>
      <c r="C6" s="161">
        <v>4</v>
      </c>
      <c r="D6" s="161">
        <v>1</v>
      </c>
      <c r="E6" s="161">
        <v>0</v>
      </c>
      <c r="F6" s="161">
        <v>2</v>
      </c>
      <c r="G6" s="161">
        <v>1</v>
      </c>
      <c r="H6" s="160"/>
      <c r="I6" s="31"/>
      <c r="L6" s="39"/>
      <c r="M6" s="40">
        <v>2</v>
      </c>
      <c r="N6" s="38">
        <v>2</v>
      </c>
      <c r="O6" s="38">
        <v>0</v>
      </c>
      <c r="P6" s="38">
        <v>0</v>
      </c>
      <c r="Q6" s="38">
        <v>0</v>
      </c>
      <c r="R6" s="38">
        <v>2</v>
      </c>
      <c r="S6" s="31"/>
      <c r="W6" s="8">
        <v>2</v>
      </c>
      <c r="X6" s="12">
        <v>1</v>
      </c>
      <c r="Y6" s="12">
        <v>1</v>
      </c>
      <c r="Z6" s="12">
        <v>2</v>
      </c>
      <c r="AA6" s="12">
        <v>0</v>
      </c>
      <c r="AB6" s="12">
        <v>3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1</v>
      </c>
      <c r="AJ6" s="12">
        <v>0</v>
      </c>
      <c r="AK6" s="12">
        <v>8</v>
      </c>
    </row>
    <row r="7" spans="1:37" x14ac:dyDescent="0.25">
      <c r="A7" s="41"/>
      <c r="B7" s="42">
        <v>3</v>
      </c>
      <c r="C7" s="161">
        <v>0</v>
      </c>
      <c r="D7" s="161">
        <v>1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3</v>
      </c>
      <c r="O7" s="38">
        <v>1</v>
      </c>
      <c r="P7" s="38">
        <v>1</v>
      </c>
      <c r="Q7" s="38">
        <v>0</v>
      </c>
      <c r="R7" s="38">
        <v>1</v>
      </c>
      <c r="S7" s="31"/>
      <c r="V7" s="9"/>
      <c r="W7" s="10">
        <v>3</v>
      </c>
      <c r="X7" s="12">
        <v>2</v>
      </c>
      <c r="Y7" s="12">
        <v>0</v>
      </c>
      <c r="Z7" s="12">
        <v>1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1</v>
      </c>
      <c r="AH7" s="12">
        <v>3</v>
      </c>
      <c r="AI7" s="12">
        <v>1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4</v>
      </c>
      <c r="D8" s="44">
        <f t="shared" ref="D8:G8" si="0">SUM(D5:D7)</f>
        <v>4</v>
      </c>
      <c r="E8" s="44">
        <f t="shared" si="0"/>
        <v>1</v>
      </c>
      <c r="F8" s="44">
        <f t="shared" si="0"/>
        <v>2</v>
      </c>
      <c r="G8" s="45">
        <f t="shared" si="0"/>
        <v>3</v>
      </c>
      <c r="H8" s="160">
        <f>SUM(C8:G8)</f>
        <v>14</v>
      </c>
      <c r="I8" s="31">
        <f>SUM(S8)</f>
        <v>18</v>
      </c>
      <c r="J8">
        <f>SUM(T8)</f>
        <v>14</v>
      </c>
      <c r="K8" s="8">
        <f>SUM(U8)</f>
        <v>18</v>
      </c>
      <c r="L8" s="30" t="s">
        <v>5</v>
      </c>
      <c r="M8" s="30"/>
      <c r="N8" s="43">
        <f>SUM(N5:N7)</f>
        <v>5</v>
      </c>
      <c r="O8" s="44">
        <f t="shared" ref="O8:R8" si="1">SUM(O5:O7)</f>
        <v>3</v>
      </c>
      <c r="P8" s="44">
        <f t="shared" si="1"/>
        <v>2</v>
      </c>
      <c r="Q8" s="44">
        <f t="shared" si="1"/>
        <v>2</v>
      </c>
      <c r="R8" s="45">
        <f t="shared" si="1"/>
        <v>6</v>
      </c>
      <c r="S8" s="31">
        <f>SUM(N8:R8)</f>
        <v>18</v>
      </c>
      <c r="T8">
        <v>14</v>
      </c>
      <c r="U8">
        <v>18</v>
      </c>
      <c r="V8" s="7" t="s">
        <v>5</v>
      </c>
      <c r="X8" s="13">
        <f>SUM(X5:X7)</f>
        <v>4</v>
      </c>
      <c r="Y8" s="14">
        <f t="shared" ref="Y8:AB8" si="2">SUM(Y5:Y7)</f>
        <v>2</v>
      </c>
      <c r="Z8" s="14">
        <f t="shared" si="2"/>
        <v>3</v>
      </c>
      <c r="AA8" s="14">
        <f t="shared" si="2"/>
        <v>1</v>
      </c>
      <c r="AB8" s="15">
        <f t="shared" si="2"/>
        <v>4</v>
      </c>
      <c r="AC8" s="16">
        <f>SUM(X8:AB8)</f>
        <v>14</v>
      </c>
      <c r="AD8" s="16">
        <v>18</v>
      </c>
      <c r="AE8" t="s">
        <v>5</v>
      </c>
      <c r="AG8" s="13">
        <f>SUM(AG5:AG7)</f>
        <v>3</v>
      </c>
      <c r="AH8" s="14">
        <f t="shared" ref="AH8:AK8" si="3">SUM(AH5:AH7)</f>
        <v>3</v>
      </c>
      <c r="AI8" s="14">
        <f t="shared" si="3"/>
        <v>2</v>
      </c>
      <c r="AJ8" s="14">
        <f t="shared" si="3"/>
        <v>0</v>
      </c>
      <c r="AK8" s="15">
        <f t="shared" si="3"/>
        <v>10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1</v>
      </c>
      <c r="E13" s="161">
        <v>1</v>
      </c>
      <c r="F13" s="161">
        <v>2</v>
      </c>
      <c r="G13" s="161">
        <v>7</v>
      </c>
      <c r="H13" s="160"/>
      <c r="I13" s="31"/>
      <c r="L13" s="32" t="s">
        <v>2</v>
      </c>
      <c r="M13" s="34">
        <v>1</v>
      </c>
      <c r="N13" s="38">
        <v>1</v>
      </c>
      <c r="O13" s="38">
        <v>1</v>
      </c>
      <c r="P13" s="38">
        <v>1</v>
      </c>
      <c r="Q13" s="38">
        <v>0</v>
      </c>
      <c r="R13" s="38">
        <v>7</v>
      </c>
      <c r="S13" s="31"/>
      <c r="V13" s="1" t="s">
        <v>2</v>
      </c>
      <c r="W13" s="3">
        <v>1</v>
      </c>
      <c r="X13" s="12">
        <v>1</v>
      </c>
      <c r="Y13" s="12">
        <v>2</v>
      </c>
      <c r="Z13" s="12">
        <v>2</v>
      </c>
      <c r="AA13" s="12">
        <v>3</v>
      </c>
      <c r="AB13" s="12">
        <v>4</v>
      </c>
      <c r="AC13" s="16"/>
      <c r="AD13" s="16"/>
      <c r="AE13" s="1" t="s">
        <v>2</v>
      </c>
      <c r="AF13" s="3">
        <v>1</v>
      </c>
      <c r="AG13" s="12">
        <v>3</v>
      </c>
      <c r="AH13" s="12">
        <v>1</v>
      </c>
      <c r="AI13" s="12">
        <v>0</v>
      </c>
      <c r="AJ13" s="12">
        <v>1</v>
      </c>
      <c r="AK13" s="12">
        <v>5</v>
      </c>
    </row>
    <row r="14" spans="1:37" x14ac:dyDescent="0.25">
      <c r="A14" s="39"/>
      <c r="B14" s="40">
        <v>2</v>
      </c>
      <c r="C14" s="161">
        <v>1</v>
      </c>
      <c r="D14" s="161">
        <v>0</v>
      </c>
      <c r="E14" s="161">
        <v>1</v>
      </c>
      <c r="F14" s="161">
        <v>1</v>
      </c>
      <c r="G14" s="161">
        <v>5</v>
      </c>
      <c r="H14" s="160"/>
      <c r="I14" s="31"/>
      <c r="L14" s="39"/>
      <c r="M14" s="40">
        <v>2</v>
      </c>
      <c r="N14" s="38">
        <v>1</v>
      </c>
      <c r="O14" s="38">
        <v>1</v>
      </c>
      <c r="P14" s="38">
        <v>1</v>
      </c>
      <c r="Q14" s="38">
        <v>1</v>
      </c>
      <c r="R14" s="38">
        <v>3</v>
      </c>
      <c r="S14" s="31"/>
      <c r="W14" s="8">
        <v>2</v>
      </c>
      <c r="X14" s="12">
        <v>1</v>
      </c>
      <c r="Y14" s="12">
        <v>2</v>
      </c>
      <c r="Z14" s="12">
        <v>0</v>
      </c>
      <c r="AA14" s="12">
        <v>1</v>
      </c>
      <c r="AB14" s="12">
        <v>4</v>
      </c>
      <c r="AC14" s="16"/>
      <c r="AD14" s="16"/>
      <c r="AE14" s="7"/>
      <c r="AF14" s="8">
        <v>2</v>
      </c>
      <c r="AG14" s="12">
        <v>0</v>
      </c>
      <c r="AH14" s="12">
        <v>2</v>
      </c>
      <c r="AI14" s="12">
        <v>1</v>
      </c>
      <c r="AJ14" s="12">
        <v>2</v>
      </c>
      <c r="AK14" s="12">
        <v>7</v>
      </c>
    </row>
    <row r="15" spans="1:37" x14ac:dyDescent="0.25">
      <c r="A15" s="41"/>
      <c r="B15" s="42">
        <v>3</v>
      </c>
      <c r="C15" s="161">
        <v>1</v>
      </c>
      <c r="D15" s="161">
        <v>1</v>
      </c>
      <c r="E15" s="161">
        <v>0</v>
      </c>
      <c r="F15" s="161">
        <v>0</v>
      </c>
      <c r="G15" s="161">
        <v>2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2</v>
      </c>
      <c r="Q15" s="38">
        <v>0</v>
      </c>
      <c r="R15" s="38">
        <v>4</v>
      </c>
      <c r="S15" s="31"/>
      <c r="V15" s="9"/>
      <c r="W15" s="10">
        <v>3</v>
      </c>
      <c r="X15" s="12">
        <v>3</v>
      </c>
      <c r="Y15" s="12">
        <v>1</v>
      </c>
      <c r="Z15" s="12">
        <v>2</v>
      </c>
      <c r="AA15" s="12">
        <v>2</v>
      </c>
      <c r="AB15" s="12">
        <v>5</v>
      </c>
      <c r="AC15" s="16"/>
      <c r="AD15" s="16"/>
      <c r="AE15" s="9"/>
      <c r="AF15" s="10">
        <v>3</v>
      </c>
      <c r="AG15" s="12">
        <v>0</v>
      </c>
      <c r="AH15" s="12">
        <v>2</v>
      </c>
      <c r="AI15" s="12">
        <v>6</v>
      </c>
      <c r="AJ15" s="12">
        <v>1</v>
      </c>
      <c r="AK15" s="12">
        <v>5</v>
      </c>
    </row>
    <row r="16" spans="1:37" x14ac:dyDescent="0.25">
      <c r="A16" s="30" t="s">
        <v>5</v>
      </c>
      <c r="B16" s="30"/>
      <c r="C16" s="43">
        <f t="shared" ref="C16:G16" si="4">SUM(C13:C15)</f>
        <v>2</v>
      </c>
      <c r="D16" s="44">
        <f t="shared" si="4"/>
        <v>2</v>
      </c>
      <c r="E16" s="44">
        <f t="shared" si="4"/>
        <v>2</v>
      </c>
      <c r="F16" s="44">
        <f t="shared" si="4"/>
        <v>3</v>
      </c>
      <c r="G16" s="45">
        <f t="shared" si="4"/>
        <v>14</v>
      </c>
      <c r="H16" s="160">
        <f>SUM(C16:G16)</f>
        <v>23</v>
      </c>
      <c r="I16" s="31">
        <f>SUM(S16)</f>
        <v>24</v>
      </c>
      <c r="J16">
        <f>SUM(T16)</f>
        <v>33</v>
      </c>
      <c r="K16" s="8">
        <f>SUM(U16)</f>
        <v>36</v>
      </c>
      <c r="L16" s="30" t="s">
        <v>5</v>
      </c>
      <c r="M16" s="30"/>
      <c r="N16" s="43">
        <f t="shared" ref="N16:R16" si="5">SUM(N13:N15)</f>
        <v>3</v>
      </c>
      <c r="O16" s="44">
        <f t="shared" si="5"/>
        <v>2</v>
      </c>
      <c r="P16" s="44">
        <f t="shared" si="5"/>
        <v>4</v>
      </c>
      <c r="Q16" s="44">
        <f t="shared" si="5"/>
        <v>1</v>
      </c>
      <c r="R16" s="45">
        <f t="shared" si="5"/>
        <v>14</v>
      </c>
      <c r="S16" s="31">
        <f>SUM(N16:R16)</f>
        <v>24</v>
      </c>
      <c r="T16">
        <v>33</v>
      </c>
      <c r="U16">
        <v>36</v>
      </c>
      <c r="V16" s="7" t="s">
        <v>5</v>
      </c>
      <c r="X16" s="13">
        <f t="shared" ref="X16:AB16" si="6">SUM(X13:X15)</f>
        <v>5</v>
      </c>
      <c r="Y16" s="14">
        <f t="shared" si="6"/>
        <v>5</v>
      </c>
      <c r="Z16" s="14">
        <f t="shared" si="6"/>
        <v>4</v>
      </c>
      <c r="AA16" s="14">
        <f t="shared" si="6"/>
        <v>6</v>
      </c>
      <c r="AB16" s="15">
        <f t="shared" si="6"/>
        <v>13</v>
      </c>
      <c r="AC16" s="16">
        <f>SUM(X16:AB16)</f>
        <v>33</v>
      </c>
      <c r="AD16" s="16">
        <v>36</v>
      </c>
      <c r="AE16" t="s">
        <v>5</v>
      </c>
      <c r="AG16" s="13">
        <f t="shared" ref="AG16:AK16" si="7">SUM(AG13:AG15)</f>
        <v>3</v>
      </c>
      <c r="AH16" s="14">
        <f t="shared" si="7"/>
        <v>5</v>
      </c>
      <c r="AI16" s="14">
        <f t="shared" si="7"/>
        <v>7</v>
      </c>
      <c r="AJ16" s="14">
        <f t="shared" si="7"/>
        <v>4</v>
      </c>
      <c r="AK16" s="15">
        <f t="shared" si="7"/>
        <v>17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6</v>
      </c>
      <c r="D19" s="186">
        <f>SUM(D16)+D8</f>
        <v>6</v>
      </c>
      <c r="E19" s="178">
        <f t="shared" ref="E19:G19" si="8">SUM(E16)+E8</f>
        <v>3</v>
      </c>
      <c r="F19" s="169">
        <f t="shared" si="8"/>
        <v>5</v>
      </c>
      <c r="G19" s="169">
        <f t="shared" si="8"/>
        <v>17</v>
      </c>
      <c r="H19" s="166">
        <f>SUM(H16)+H8</f>
        <v>37</v>
      </c>
      <c r="I19" s="167">
        <f>SUM(S19)</f>
        <v>42</v>
      </c>
      <c r="J19">
        <f>SUM(T19)</f>
        <v>47</v>
      </c>
      <c r="K19" s="8">
        <f>SUM(U19)</f>
        <v>54</v>
      </c>
      <c r="L19" s="46" t="s">
        <v>5</v>
      </c>
      <c r="M19" s="46"/>
      <c r="N19" s="110">
        <f>SUM(N16)+N8</f>
        <v>8</v>
      </c>
      <c r="O19" s="111">
        <f>SUM(O16)+O8</f>
        <v>5</v>
      </c>
      <c r="P19" s="112">
        <f t="shared" ref="P19:R19" si="9">SUM(P16)+P8</f>
        <v>6</v>
      </c>
      <c r="Q19" s="46">
        <f t="shared" si="9"/>
        <v>3</v>
      </c>
      <c r="R19" s="46">
        <f t="shared" si="9"/>
        <v>20</v>
      </c>
      <c r="S19" s="31">
        <f>SUM(S16)+S8</f>
        <v>42</v>
      </c>
      <c r="T19">
        <v>47</v>
      </c>
      <c r="U19">
        <v>54</v>
      </c>
      <c r="X19" s="113">
        <f t="shared" ref="X19:AB19" si="10">SUM(X16)+X8</f>
        <v>9</v>
      </c>
      <c r="Y19" s="114">
        <f t="shared" si="10"/>
        <v>7</v>
      </c>
      <c r="Z19" s="115">
        <f t="shared" si="10"/>
        <v>7</v>
      </c>
      <c r="AA19" s="16">
        <f t="shared" si="10"/>
        <v>7</v>
      </c>
      <c r="AB19" s="16">
        <f t="shared" si="10"/>
        <v>17</v>
      </c>
      <c r="AC19" s="16">
        <f>SUM(AC16)+AC8</f>
        <v>47</v>
      </c>
      <c r="AD19" s="16">
        <f>SUM(AD16)+AD8</f>
        <v>54</v>
      </c>
    </row>
    <row r="20" spans="1:30" x14ac:dyDescent="0.25">
      <c r="A20" s="177" t="s">
        <v>451</v>
      </c>
      <c r="B20" s="181">
        <v>2012</v>
      </c>
      <c r="C20" s="170">
        <f>SUM(N19)</f>
        <v>8</v>
      </c>
      <c r="D20" s="171">
        <f>SUM(O19)</f>
        <v>5</v>
      </c>
      <c r="E20" s="172">
        <f>SUM(P19)</f>
        <v>6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9</v>
      </c>
      <c r="D21" s="174">
        <f>SUM(Y19)</f>
        <v>7</v>
      </c>
      <c r="E21" s="175">
        <f>SUM(Z19)</f>
        <v>7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7</v>
      </c>
      <c r="O23" s="50">
        <v>9</v>
      </c>
      <c r="P23" s="50">
        <v>12</v>
      </c>
      <c r="Q23" s="50">
        <f>SUM(N23:P23)</f>
        <v>28</v>
      </c>
      <c r="R23" s="30"/>
      <c r="S23" s="107"/>
      <c r="V23" s="7" t="s">
        <v>457</v>
      </c>
      <c r="X23" s="26">
        <v>9</v>
      </c>
      <c r="Y23" s="26">
        <v>9</v>
      </c>
      <c r="Z23" s="26">
        <v>10</v>
      </c>
      <c r="AA23" s="26">
        <f>SUM(X23:Z23)</f>
        <v>28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  <c r="X24" t="s">
        <v>0</v>
      </c>
      <c r="Y24" t="s">
        <v>0</v>
      </c>
      <c r="Z24" t="s">
        <v>0</v>
      </c>
    </row>
    <row r="25" spans="1:30" x14ac:dyDescent="0.25">
      <c r="A25" s="30" t="s">
        <v>457</v>
      </c>
      <c r="B25" s="30"/>
      <c r="C25" s="162">
        <v>6</v>
      </c>
      <c r="D25" s="162">
        <v>8</v>
      </c>
      <c r="E25" s="162">
        <v>6</v>
      </c>
      <c r="F25" s="162">
        <f>SUM(C25:E25)</f>
        <v>20</v>
      </c>
      <c r="G25" s="30"/>
      <c r="H25" s="162">
        <f>SUM(F25)</f>
        <v>20</v>
      </c>
      <c r="I25" s="50">
        <f>SUM(Q23)</f>
        <v>28</v>
      </c>
      <c r="J25" s="26">
        <f>SUM(AA23)</f>
        <v>28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6" sqref="F26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38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38</v>
      </c>
      <c r="O1" s="30"/>
      <c r="P1" s="30"/>
      <c r="Q1" s="30"/>
      <c r="R1" s="30"/>
      <c r="S1" s="31"/>
      <c r="V1" s="117" t="s">
        <v>3</v>
      </c>
      <c r="W1" s="109" t="s">
        <v>347</v>
      </c>
      <c r="AC1" s="16"/>
      <c r="AD1" s="16"/>
      <c r="AE1" t="s">
        <v>3</v>
      </c>
      <c r="AF1" t="s">
        <v>6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38</v>
      </c>
      <c r="AC2" s="16"/>
      <c r="AD2" s="16"/>
      <c r="AE2" t="s">
        <v>38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2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1</v>
      </c>
      <c r="O6" s="38">
        <v>2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1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1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1</v>
      </c>
      <c r="Q7" s="38">
        <v>0</v>
      </c>
      <c r="R7" s="38">
        <v>1</v>
      </c>
      <c r="S7" s="31"/>
      <c r="V7" s="9"/>
      <c r="W7" s="10">
        <v>3</v>
      </c>
      <c r="X7" s="12">
        <v>1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2</v>
      </c>
      <c r="AH7" s="12">
        <v>1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1</v>
      </c>
      <c r="D8" s="44">
        <f t="shared" ref="D8:G8" si="0">SUM(D5:D7)</f>
        <v>2</v>
      </c>
      <c r="E8" s="44">
        <f t="shared" si="0"/>
        <v>1</v>
      </c>
      <c r="F8" s="44">
        <f t="shared" si="0"/>
        <v>0</v>
      </c>
      <c r="G8" s="45">
        <f t="shared" si="0"/>
        <v>1</v>
      </c>
      <c r="H8" s="160">
        <f>SUM(C8:G8)</f>
        <v>5</v>
      </c>
      <c r="I8" s="31">
        <f>SUM(S8)</f>
        <v>5</v>
      </c>
      <c r="J8">
        <f>SUM(T8)</f>
        <v>2</v>
      </c>
      <c r="K8" s="8">
        <f>SUM(U8)</f>
        <v>3</v>
      </c>
      <c r="L8" s="30" t="s">
        <v>5</v>
      </c>
      <c r="M8" s="30"/>
      <c r="N8" s="43">
        <f>SUM(N5:N7)</f>
        <v>1</v>
      </c>
      <c r="O8" s="44">
        <f t="shared" ref="O8:R8" si="1">SUM(O5:O7)</f>
        <v>2</v>
      </c>
      <c r="P8" s="44">
        <f t="shared" si="1"/>
        <v>1</v>
      </c>
      <c r="Q8" s="44">
        <f t="shared" si="1"/>
        <v>0</v>
      </c>
      <c r="R8" s="45">
        <f t="shared" si="1"/>
        <v>1</v>
      </c>
      <c r="S8" s="31">
        <f>SUM(N8:R8)</f>
        <v>5</v>
      </c>
      <c r="T8">
        <v>2</v>
      </c>
      <c r="U8">
        <v>3</v>
      </c>
      <c r="V8" s="7" t="s">
        <v>5</v>
      </c>
      <c r="W8" t="s">
        <v>0</v>
      </c>
      <c r="X8" s="13">
        <f>SUM(X5:X7)</f>
        <v>1</v>
      </c>
      <c r="Y8" s="14">
        <f t="shared" ref="Y8:AB8" si="2">SUM(Y5:Y7)</f>
        <v>1</v>
      </c>
      <c r="Z8" s="14">
        <f t="shared" si="2"/>
        <v>0</v>
      </c>
      <c r="AA8" s="14">
        <f t="shared" si="2"/>
        <v>0</v>
      </c>
      <c r="AB8" s="15">
        <f t="shared" si="2"/>
        <v>0</v>
      </c>
      <c r="AC8" s="16">
        <f>SUM(X8:AB8)</f>
        <v>2</v>
      </c>
      <c r="AD8" s="16">
        <v>3</v>
      </c>
      <c r="AE8" t="s">
        <v>5</v>
      </c>
      <c r="AF8" t="s">
        <v>0</v>
      </c>
      <c r="AG8" s="13">
        <f>SUM(AG5:AG7)</f>
        <v>2</v>
      </c>
      <c r="AH8" s="14">
        <f t="shared" ref="AH8:AK8" si="3">SUM(AH5:AH7)</f>
        <v>1</v>
      </c>
      <c r="AI8" s="14">
        <f t="shared" si="3"/>
        <v>0</v>
      </c>
      <c r="AJ8" s="14">
        <f t="shared" si="3"/>
        <v>0</v>
      </c>
      <c r="AK8" s="15">
        <f t="shared" si="3"/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1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2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1</v>
      </c>
      <c r="Y14" s="12">
        <v>0</v>
      </c>
      <c r="Z14" s="12">
        <v>0</v>
      </c>
      <c r="AA14" s="12">
        <v>0</v>
      </c>
      <c r="AB14" s="12">
        <v>2</v>
      </c>
      <c r="AC14" s="16"/>
      <c r="AD14" s="16"/>
      <c r="AE14" s="7"/>
      <c r="AF14" s="8">
        <v>2</v>
      </c>
      <c r="AG14" s="12">
        <v>1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1</v>
      </c>
      <c r="E15" s="161">
        <v>1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2</v>
      </c>
      <c r="O15" s="38">
        <v>2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2</v>
      </c>
      <c r="Y15" s="12">
        <v>5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2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4">SUM(C13:C15)</f>
        <v>0</v>
      </c>
      <c r="D16" s="44">
        <f t="shared" si="4"/>
        <v>2</v>
      </c>
      <c r="E16" s="44">
        <f t="shared" si="4"/>
        <v>1</v>
      </c>
      <c r="F16" s="44">
        <f t="shared" si="4"/>
        <v>0</v>
      </c>
      <c r="G16" s="45">
        <f t="shared" si="4"/>
        <v>1</v>
      </c>
      <c r="H16" s="160">
        <f>SUM(C16:G16)</f>
        <v>4</v>
      </c>
      <c r="I16" s="31">
        <f>SUM(S16)</f>
        <v>6</v>
      </c>
      <c r="J16">
        <f>SUM(T16)</f>
        <v>10</v>
      </c>
      <c r="K16" s="8">
        <f>SUM(U16)</f>
        <v>3</v>
      </c>
      <c r="L16" s="30" t="s">
        <v>5</v>
      </c>
      <c r="M16" s="30"/>
      <c r="N16" s="43">
        <f t="shared" ref="N16:R16" si="5">SUM(N13:N15)</f>
        <v>4</v>
      </c>
      <c r="O16" s="44">
        <f t="shared" si="5"/>
        <v>2</v>
      </c>
      <c r="P16" s="44">
        <f t="shared" si="5"/>
        <v>0</v>
      </c>
      <c r="Q16" s="44">
        <f t="shared" si="5"/>
        <v>0</v>
      </c>
      <c r="R16" s="45">
        <f t="shared" si="5"/>
        <v>0</v>
      </c>
      <c r="S16" s="31">
        <f>SUM(N16:R16)</f>
        <v>6</v>
      </c>
      <c r="T16">
        <v>10</v>
      </c>
      <c r="U16">
        <v>3</v>
      </c>
      <c r="V16" s="7" t="s">
        <v>5</v>
      </c>
      <c r="X16" s="13">
        <f t="shared" ref="X16:AB16" si="6">SUM(X13:X15)</f>
        <v>3</v>
      </c>
      <c r="Y16" s="14">
        <f t="shared" si="6"/>
        <v>5</v>
      </c>
      <c r="Z16" s="14">
        <f t="shared" si="6"/>
        <v>0</v>
      </c>
      <c r="AA16" s="14">
        <f t="shared" si="6"/>
        <v>0</v>
      </c>
      <c r="AB16" s="15">
        <f t="shared" si="6"/>
        <v>2</v>
      </c>
      <c r="AC16" s="16">
        <f>SUM(X16:AB16)</f>
        <v>10</v>
      </c>
      <c r="AD16" s="16">
        <v>3</v>
      </c>
      <c r="AE16" t="s">
        <v>5</v>
      </c>
      <c r="AG16" s="13">
        <f t="shared" ref="AG16:AK16" si="7">SUM(AG13:AG15)</f>
        <v>1</v>
      </c>
      <c r="AH16" s="14">
        <f t="shared" si="7"/>
        <v>2</v>
      </c>
      <c r="AI16" s="14">
        <f t="shared" si="7"/>
        <v>0</v>
      </c>
      <c r="AJ16" s="14">
        <f t="shared" si="7"/>
        <v>0</v>
      </c>
      <c r="AK16" s="15">
        <f t="shared" si="7"/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1</v>
      </c>
      <c r="D19" s="186">
        <f>SUM(D16)+D8</f>
        <v>4</v>
      </c>
      <c r="E19" s="178">
        <f t="shared" ref="E19:G19" si="8">SUM(E16)+E8</f>
        <v>2</v>
      </c>
      <c r="F19" s="169">
        <f t="shared" si="8"/>
        <v>0</v>
      </c>
      <c r="G19" s="169">
        <f t="shared" si="8"/>
        <v>2</v>
      </c>
      <c r="H19" s="166">
        <f>SUM(H16)+H8</f>
        <v>9</v>
      </c>
      <c r="I19" s="167">
        <f>SUM(S19)</f>
        <v>11</v>
      </c>
      <c r="J19">
        <f>SUM(T19)</f>
        <v>12</v>
      </c>
      <c r="K19" s="8">
        <f>SUM(U19)</f>
        <v>6</v>
      </c>
      <c r="L19" s="46" t="s">
        <v>5</v>
      </c>
      <c r="M19" s="46"/>
      <c r="N19" s="110">
        <f>SUM(N16)+N8</f>
        <v>5</v>
      </c>
      <c r="O19" s="111">
        <f>SUM(O16)+O8</f>
        <v>4</v>
      </c>
      <c r="P19" s="112">
        <f t="shared" ref="P19:R19" si="9">SUM(P16)+P8</f>
        <v>1</v>
      </c>
      <c r="Q19" s="46">
        <f t="shared" si="9"/>
        <v>0</v>
      </c>
      <c r="R19" s="46">
        <f t="shared" si="9"/>
        <v>1</v>
      </c>
      <c r="S19" s="31">
        <f>SUM(S16)+S8</f>
        <v>11</v>
      </c>
      <c r="T19">
        <v>12</v>
      </c>
      <c r="U19">
        <v>6</v>
      </c>
      <c r="X19" s="113">
        <f t="shared" ref="X19:AB19" si="10">SUM(X16)+X8</f>
        <v>4</v>
      </c>
      <c r="Y19" s="114">
        <f t="shared" si="10"/>
        <v>6</v>
      </c>
      <c r="Z19" s="115">
        <f t="shared" si="10"/>
        <v>0</v>
      </c>
      <c r="AA19" s="16">
        <f t="shared" si="10"/>
        <v>0</v>
      </c>
      <c r="AB19" s="16">
        <f t="shared" si="10"/>
        <v>2</v>
      </c>
      <c r="AC19" s="16">
        <f>SUM(AC16)+AC8</f>
        <v>12</v>
      </c>
      <c r="AD19" s="16">
        <f>SUM(AD16)+AD8</f>
        <v>6</v>
      </c>
    </row>
    <row r="20" spans="1:30" x14ac:dyDescent="0.25">
      <c r="A20" s="177" t="s">
        <v>451</v>
      </c>
      <c r="B20" s="181">
        <v>2012</v>
      </c>
      <c r="C20" s="170">
        <f>SUM(N19)</f>
        <v>5</v>
      </c>
      <c r="D20" s="171">
        <f>SUM(O19)</f>
        <v>4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4</v>
      </c>
      <c r="D21" s="174">
        <f>SUM(Y19)</f>
        <v>6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/>
      <c r="O23" s="50">
        <v>4</v>
      </c>
      <c r="P23" s="50"/>
      <c r="Q23" s="50">
        <f>SUM(N23:P23)</f>
        <v>4</v>
      </c>
      <c r="R23" s="30"/>
      <c r="S23" s="107"/>
      <c r="V23" s="7" t="s">
        <v>457</v>
      </c>
      <c r="X23" s="26">
        <v>0</v>
      </c>
      <c r="Y23" s="26">
        <v>3</v>
      </c>
      <c r="Z23" s="26">
        <v>2</v>
      </c>
      <c r="AA23" s="26">
        <f>SUM(X23:Z23)</f>
        <v>5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1</v>
      </c>
      <c r="E25" s="162">
        <v>5</v>
      </c>
      <c r="F25" s="162">
        <f>SUM(C25:E25)</f>
        <v>7</v>
      </c>
      <c r="G25" s="30"/>
      <c r="H25" s="162">
        <f>SUM(F25)</f>
        <v>7</v>
      </c>
      <c r="I25" s="50">
        <f>SUM(Q23)</f>
        <v>4</v>
      </c>
      <c r="J25" s="26">
        <f>SUM(AA23)</f>
        <v>5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39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39</v>
      </c>
      <c r="O1" s="30"/>
      <c r="P1" s="30"/>
      <c r="Q1" s="30"/>
      <c r="R1" s="30"/>
      <c r="S1" s="31"/>
      <c r="V1" s="117" t="s">
        <v>3</v>
      </c>
      <c r="W1" s="109" t="s">
        <v>347</v>
      </c>
      <c r="AC1" s="16"/>
      <c r="AD1" s="16"/>
      <c r="AE1" t="s">
        <v>3</v>
      </c>
      <c r="AF1" t="s">
        <v>6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39</v>
      </c>
      <c r="AC2" s="16"/>
      <c r="AD2" s="16"/>
      <c r="AE2" t="s">
        <v>39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3</v>
      </c>
      <c r="D5" s="161">
        <v>1</v>
      </c>
      <c r="E5" s="161">
        <v>1</v>
      </c>
      <c r="F5" s="161">
        <v>0</v>
      </c>
      <c r="G5" s="161">
        <v>1</v>
      </c>
      <c r="H5" s="160"/>
      <c r="I5" s="31"/>
      <c r="L5" s="32" t="s">
        <v>2</v>
      </c>
      <c r="M5" s="34">
        <v>1</v>
      </c>
      <c r="N5" s="38">
        <v>0</v>
      </c>
      <c r="O5" s="38">
        <v>1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2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2</v>
      </c>
    </row>
    <row r="6" spans="1:37" x14ac:dyDescent="0.25">
      <c r="A6" s="39"/>
      <c r="B6" s="40">
        <v>2</v>
      </c>
      <c r="C6" s="161">
        <v>0</v>
      </c>
      <c r="D6" s="161">
        <v>1</v>
      </c>
      <c r="E6" s="161">
        <v>2</v>
      </c>
      <c r="F6" s="161">
        <v>1</v>
      </c>
      <c r="G6" s="161">
        <v>6</v>
      </c>
      <c r="H6" s="160"/>
      <c r="I6" s="31"/>
      <c r="L6" s="39"/>
      <c r="M6" s="40">
        <v>2</v>
      </c>
      <c r="N6" s="38">
        <v>3</v>
      </c>
      <c r="O6" s="38">
        <v>1</v>
      </c>
      <c r="P6" s="38">
        <v>2</v>
      </c>
      <c r="Q6" s="38">
        <v>0</v>
      </c>
      <c r="R6" s="38">
        <v>4</v>
      </c>
      <c r="S6" s="31"/>
      <c r="W6" s="8">
        <v>2</v>
      </c>
      <c r="X6" s="12">
        <v>0</v>
      </c>
      <c r="Y6" s="12">
        <v>2</v>
      </c>
      <c r="Z6" s="12">
        <v>0</v>
      </c>
      <c r="AA6" s="12">
        <v>1</v>
      </c>
      <c r="AB6" s="12">
        <v>6</v>
      </c>
      <c r="AC6" s="16"/>
      <c r="AD6" s="16"/>
      <c r="AE6" s="7"/>
      <c r="AF6" s="8">
        <v>2</v>
      </c>
      <c r="AG6" s="12">
        <v>3</v>
      </c>
      <c r="AH6" s="12">
        <v>1</v>
      </c>
      <c r="AI6" s="12">
        <v>0</v>
      </c>
      <c r="AJ6" s="12">
        <v>1</v>
      </c>
      <c r="AK6" s="12">
        <v>6</v>
      </c>
    </row>
    <row r="7" spans="1:37" x14ac:dyDescent="0.25">
      <c r="A7" s="41"/>
      <c r="B7" s="42">
        <v>3</v>
      </c>
      <c r="C7" s="161">
        <v>0</v>
      </c>
      <c r="D7" s="161">
        <v>1</v>
      </c>
      <c r="E7" s="161">
        <v>1</v>
      </c>
      <c r="F7" s="161">
        <v>0</v>
      </c>
      <c r="G7" s="161">
        <v>2</v>
      </c>
      <c r="H7" s="160"/>
      <c r="I7" s="31"/>
      <c r="L7" s="41"/>
      <c r="M7" s="42">
        <v>3</v>
      </c>
      <c r="N7" s="38">
        <v>4</v>
      </c>
      <c r="O7" s="38">
        <v>4</v>
      </c>
      <c r="P7" s="38">
        <v>2</v>
      </c>
      <c r="Q7" s="38">
        <v>0</v>
      </c>
      <c r="R7" s="38">
        <v>1</v>
      </c>
      <c r="S7" s="31"/>
      <c r="V7" s="9"/>
      <c r="W7" s="10">
        <v>3</v>
      </c>
      <c r="X7" s="12">
        <v>5</v>
      </c>
      <c r="Y7" s="12">
        <v>2</v>
      </c>
      <c r="Z7" s="12">
        <v>2</v>
      </c>
      <c r="AA7" s="12">
        <v>0</v>
      </c>
      <c r="AB7" s="12">
        <v>5</v>
      </c>
      <c r="AC7" s="16"/>
      <c r="AD7" s="16"/>
      <c r="AE7" s="9"/>
      <c r="AF7" s="10">
        <v>3</v>
      </c>
      <c r="AG7" s="12">
        <v>4</v>
      </c>
      <c r="AH7" s="12">
        <v>3</v>
      </c>
      <c r="AI7" s="12">
        <v>0</v>
      </c>
      <c r="AJ7" s="12">
        <v>2</v>
      </c>
      <c r="AK7" s="12">
        <v>5</v>
      </c>
    </row>
    <row r="8" spans="1:37" x14ac:dyDescent="0.25">
      <c r="A8" s="30" t="s">
        <v>5</v>
      </c>
      <c r="B8" s="30"/>
      <c r="C8" s="43">
        <f>SUM(C5:C7)</f>
        <v>3</v>
      </c>
      <c r="D8" s="44">
        <f t="shared" ref="D8:G8" si="0">SUM(D5:D7)</f>
        <v>3</v>
      </c>
      <c r="E8" s="44">
        <f t="shared" si="0"/>
        <v>4</v>
      </c>
      <c r="F8" s="44">
        <f t="shared" si="0"/>
        <v>1</v>
      </c>
      <c r="G8" s="45">
        <f t="shared" si="0"/>
        <v>9</v>
      </c>
      <c r="H8" s="160">
        <f>SUM(C8:G8)</f>
        <v>20</v>
      </c>
      <c r="I8" s="31">
        <f>SUM(S8)</f>
        <v>22</v>
      </c>
      <c r="J8">
        <f>SUM(T8)</f>
        <v>25</v>
      </c>
      <c r="K8" s="8">
        <f>SUM(U8)</f>
        <v>27</v>
      </c>
      <c r="L8" s="30" t="s">
        <v>5</v>
      </c>
      <c r="M8" s="30"/>
      <c r="N8" s="43">
        <f>SUM(N5:N7)</f>
        <v>7</v>
      </c>
      <c r="O8" s="44">
        <f t="shared" ref="O8:R8" si="1">SUM(O5:O7)</f>
        <v>6</v>
      </c>
      <c r="P8" s="44">
        <f t="shared" si="1"/>
        <v>4</v>
      </c>
      <c r="Q8" s="44">
        <f t="shared" si="1"/>
        <v>0</v>
      </c>
      <c r="R8" s="45">
        <f t="shared" si="1"/>
        <v>5</v>
      </c>
      <c r="S8" s="31">
        <f>SUM(N8:R8)</f>
        <v>22</v>
      </c>
      <c r="T8">
        <v>25</v>
      </c>
      <c r="U8">
        <v>27</v>
      </c>
      <c r="V8" s="7" t="s">
        <v>5</v>
      </c>
      <c r="W8" t="s">
        <v>0</v>
      </c>
      <c r="X8" s="13">
        <f>SUM(X5:X7)</f>
        <v>5</v>
      </c>
      <c r="Y8" s="14">
        <f t="shared" ref="Y8:AB8" si="2">SUM(Y5:Y7)</f>
        <v>4</v>
      </c>
      <c r="Z8" s="14">
        <f t="shared" si="2"/>
        <v>2</v>
      </c>
      <c r="AA8" s="14">
        <f t="shared" si="2"/>
        <v>1</v>
      </c>
      <c r="AB8" s="15">
        <f t="shared" si="2"/>
        <v>13</v>
      </c>
      <c r="AC8" s="16">
        <f>SUM(X8:AB8)</f>
        <v>25</v>
      </c>
      <c r="AD8" s="16">
        <v>27</v>
      </c>
      <c r="AE8" t="s">
        <v>5</v>
      </c>
      <c r="AF8" t="s">
        <v>0</v>
      </c>
      <c r="AG8" s="13">
        <f>SUM(AG5:AG7)</f>
        <v>7</v>
      </c>
      <c r="AH8" s="14">
        <f t="shared" ref="AH8:AK8" si="3">SUM(AH5:AH7)</f>
        <v>4</v>
      </c>
      <c r="AI8" s="14">
        <f t="shared" si="3"/>
        <v>0</v>
      </c>
      <c r="AJ8" s="14">
        <f t="shared" si="3"/>
        <v>3</v>
      </c>
      <c r="AK8" s="15">
        <f t="shared" si="3"/>
        <v>13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1</v>
      </c>
      <c r="E13" s="161">
        <v>1</v>
      </c>
      <c r="F13" s="161">
        <v>0</v>
      </c>
      <c r="G13" s="161">
        <v>4</v>
      </c>
      <c r="H13" s="160"/>
      <c r="I13" s="31"/>
      <c r="L13" s="32" t="s">
        <v>2</v>
      </c>
      <c r="M13" s="34">
        <v>1</v>
      </c>
      <c r="N13" s="38">
        <v>1</v>
      </c>
      <c r="O13" s="38">
        <v>0</v>
      </c>
      <c r="P13" s="38">
        <v>0</v>
      </c>
      <c r="Q13" s="38">
        <v>0</v>
      </c>
      <c r="R13" s="38">
        <v>7</v>
      </c>
      <c r="S13" s="31"/>
      <c r="V13" s="1" t="s">
        <v>2</v>
      </c>
      <c r="W13" s="3">
        <v>1</v>
      </c>
      <c r="X13" s="12">
        <v>1</v>
      </c>
      <c r="Y13" s="12">
        <v>0</v>
      </c>
      <c r="Z13" s="12">
        <v>1</v>
      </c>
      <c r="AA13" s="12">
        <v>0</v>
      </c>
      <c r="AB13" s="12">
        <v>6</v>
      </c>
      <c r="AC13" s="16"/>
      <c r="AD13" s="16"/>
      <c r="AE13" s="1" t="s">
        <v>2</v>
      </c>
      <c r="AF13" s="3">
        <v>1</v>
      </c>
      <c r="AG13" s="12">
        <v>0</v>
      </c>
      <c r="AH13" s="12">
        <v>2</v>
      </c>
      <c r="AI13" s="12">
        <v>1</v>
      </c>
      <c r="AJ13" s="12">
        <v>2</v>
      </c>
      <c r="AK13" s="12">
        <v>8</v>
      </c>
    </row>
    <row r="14" spans="1:37" x14ac:dyDescent="0.25">
      <c r="A14" s="39"/>
      <c r="B14" s="40">
        <v>2</v>
      </c>
      <c r="C14" s="161">
        <v>2</v>
      </c>
      <c r="D14" s="161">
        <v>3</v>
      </c>
      <c r="E14" s="161">
        <v>3</v>
      </c>
      <c r="F14" s="161">
        <v>0</v>
      </c>
      <c r="G14" s="161">
        <v>6</v>
      </c>
      <c r="H14" s="160"/>
      <c r="I14" s="31"/>
      <c r="L14" s="39"/>
      <c r="M14" s="40">
        <v>2</v>
      </c>
      <c r="N14" s="38">
        <v>1</v>
      </c>
      <c r="O14" s="38">
        <v>5</v>
      </c>
      <c r="P14" s="38">
        <v>3</v>
      </c>
      <c r="Q14" s="38">
        <v>0</v>
      </c>
      <c r="R14" s="38">
        <v>7</v>
      </c>
      <c r="S14" s="31"/>
      <c r="W14" s="8">
        <v>2</v>
      </c>
      <c r="X14" s="12">
        <v>4</v>
      </c>
      <c r="Y14" s="12">
        <v>4</v>
      </c>
      <c r="Z14" s="12">
        <v>2</v>
      </c>
      <c r="AA14" s="12">
        <v>0</v>
      </c>
      <c r="AB14" s="12">
        <v>9</v>
      </c>
      <c r="AC14" s="16"/>
      <c r="AD14" s="16"/>
      <c r="AE14" s="7"/>
      <c r="AF14" s="8">
        <v>2</v>
      </c>
      <c r="AG14" s="12">
        <v>3</v>
      </c>
      <c r="AH14" s="12">
        <v>1</v>
      </c>
      <c r="AI14" s="12">
        <v>0</v>
      </c>
      <c r="AJ14" s="12">
        <v>0</v>
      </c>
      <c r="AK14" s="12">
        <v>7</v>
      </c>
    </row>
    <row r="15" spans="1:37" x14ac:dyDescent="0.25">
      <c r="A15" s="41"/>
      <c r="B15" s="42">
        <v>3</v>
      </c>
      <c r="C15" s="161">
        <v>3</v>
      </c>
      <c r="D15" s="161">
        <v>4</v>
      </c>
      <c r="E15" s="161">
        <v>2</v>
      </c>
      <c r="F15" s="161">
        <v>2</v>
      </c>
      <c r="G15" s="161">
        <v>1</v>
      </c>
      <c r="H15" s="160"/>
      <c r="I15" s="31"/>
      <c r="L15" s="41"/>
      <c r="M15" s="42">
        <v>3</v>
      </c>
      <c r="N15" s="38">
        <v>2</v>
      </c>
      <c r="O15" s="38">
        <v>3</v>
      </c>
      <c r="P15" s="38">
        <v>1</v>
      </c>
      <c r="Q15" s="38">
        <v>0</v>
      </c>
      <c r="R15" s="38">
        <v>3</v>
      </c>
      <c r="S15" s="31"/>
      <c r="V15" s="9"/>
      <c r="W15" s="10">
        <v>3</v>
      </c>
      <c r="X15" s="12">
        <v>0</v>
      </c>
      <c r="Y15" s="12">
        <v>1</v>
      </c>
      <c r="Z15" s="12">
        <v>1</v>
      </c>
      <c r="AA15" s="12">
        <v>0</v>
      </c>
      <c r="AB15" s="12">
        <v>3</v>
      </c>
      <c r="AC15" s="16"/>
      <c r="AD15" s="16"/>
      <c r="AE15" s="9"/>
      <c r="AF15" s="10">
        <v>3</v>
      </c>
      <c r="AG15" s="12">
        <v>4</v>
      </c>
      <c r="AH15" s="12">
        <v>3</v>
      </c>
      <c r="AI15" s="12">
        <v>0</v>
      </c>
      <c r="AJ15" s="12">
        <v>2</v>
      </c>
      <c r="AK15" s="12">
        <v>5</v>
      </c>
    </row>
    <row r="16" spans="1:37" x14ac:dyDescent="0.25">
      <c r="A16" s="30" t="s">
        <v>5</v>
      </c>
      <c r="B16" s="30"/>
      <c r="C16" s="43">
        <f t="shared" ref="C16:G16" si="4">SUM(C13:C15)</f>
        <v>5</v>
      </c>
      <c r="D16" s="44">
        <f t="shared" si="4"/>
        <v>8</v>
      </c>
      <c r="E16" s="44">
        <f t="shared" si="4"/>
        <v>6</v>
      </c>
      <c r="F16" s="44">
        <f t="shared" si="4"/>
        <v>2</v>
      </c>
      <c r="G16" s="45">
        <f t="shared" si="4"/>
        <v>11</v>
      </c>
      <c r="H16" s="160">
        <f>SUM(C16:G16)</f>
        <v>32</v>
      </c>
      <c r="I16" s="31">
        <f>SUM(S16)</f>
        <v>33</v>
      </c>
      <c r="J16">
        <f>SUM(T16)</f>
        <v>32</v>
      </c>
      <c r="K16" s="8">
        <f>SUM(U16)</f>
        <v>38</v>
      </c>
      <c r="L16" s="30" t="s">
        <v>5</v>
      </c>
      <c r="M16" s="30"/>
      <c r="N16" s="43">
        <f t="shared" ref="N16:R16" si="5">SUM(N13:N15)</f>
        <v>4</v>
      </c>
      <c r="O16" s="44">
        <f t="shared" si="5"/>
        <v>8</v>
      </c>
      <c r="P16" s="44">
        <f t="shared" si="5"/>
        <v>4</v>
      </c>
      <c r="Q16" s="44">
        <f t="shared" si="5"/>
        <v>0</v>
      </c>
      <c r="R16" s="45">
        <f t="shared" si="5"/>
        <v>17</v>
      </c>
      <c r="S16" s="31">
        <f>SUM(N16:R16)</f>
        <v>33</v>
      </c>
      <c r="T16">
        <v>32</v>
      </c>
      <c r="U16">
        <v>38</v>
      </c>
      <c r="V16" s="7" t="s">
        <v>5</v>
      </c>
      <c r="X16" s="13">
        <f t="shared" ref="X16:AB16" si="6">SUM(X13:X15)</f>
        <v>5</v>
      </c>
      <c r="Y16" s="14">
        <f t="shared" si="6"/>
        <v>5</v>
      </c>
      <c r="Z16" s="14">
        <f t="shared" si="6"/>
        <v>4</v>
      </c>
      <c r="AA16" s="14">
        <f t="shared" si="6"/>
        <v>0</v>
      </c>
      <c r="AB16" s="15">
        <f t="shared" si="6"/>
        <v>18</v>
      </c>
      <c r="AC16" s="16">
        <f>SUM(X16:AB16)</f>
        <v>32</v>
      </c>
      <c r="AD16" s="16">
        <v>38</v>
      </c>
      <c r="AE16" t="s">
        <v>5</v>
      </c>
      <c r="AG16" s="13">
        <f t="shared" ref="AG16:AK16" si="7">SUM(AG13:AG15)</f>
        <v>7</v>
      </c>
      <c r="AH16" s="14">
        <f t="shared" si="7"/>
        <v>6</v>
      </c>
      <c r="AI16" s="14">
        <f t="shared" si="7"/>
        <v>1</v>
      </c>
      <c r="AJ16" s="14">
        <f t="shared" si="7"/>
        <v>4</v>
      </c>
      <c r="AK16" s="15">
        <f t="shared" si="7"/>
        <v>20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8</v>
      </c>
      <c r="D19" s="186">
        <f>SUM(D16)+D8</f>
        <v>11</v>
      </c>
      <c r="E19" s="178">
        <f t="shared" ref="E19:G19" si="8">SUM(E16)+E8</f>
        <v>10</v>
      </c>
      <c r="F19" s="169">
        <f t="shared" si="8"/>
        <v>3</v>
      </c>
      <c r="G19" s="169">
        <f t="shared" si="8"/>
        <v>20</v>
      </c>
      <c r="H19" s="166">
        <f>SUM(H16)+H8</f>
        <v>52</v>
      </c>
      <c r="I19" s="167">
        <f>SUM(S19)</f>
        <v>55</v>
      </c>
      <c r="J19">
        <f>SUM(T19)</f>
        <v>57</v>
      </c>
      <c r="K19" s="8">
        <f>SUM(U19)</f>
        <v>65</v>
      </c>
      <c r="L19" s="46" t="s">
        <v>5</v>
      </c>
      <c r="M19" s="46"/>
      <c r="N19" s="110">
        <f>SUM(N16)+N8</f>
        <v>11</v>
      </c>
      <c r="O19" s="111">
        <f>SUM(O16)+O8</f>
        <v>14</v>
      </c>
      <c r="P19" s="112">
        <f t="shared" ref="P19:R19" si="9">SUM(P16)+P8</f>
        <v>8</v>
      </c>
      <c r="Q19" s="46">
        <f t="shared" si="9"/>
        <v>0</v>
      </c>
      <c r="R19" s="46">
        <f t="shared" si="9"/>
        <v>22</v>
      </c>
      <c r="S19" s="31">
        <f>SUM(S16)+S8</f>
        <v>55</v>
      </c>
      <c r="T19">
        <v>57</v>
      </c>
      <c r="U19">
        <v>65</v>
      </c>
      <c r="X19" s="113">
        <f t="shared" ref="X19:AB19" si="10">SUM(X16)+X8</f>
        <v>10</v>
      </c>
      <c r="Y19" s="114">
        <f t="shared" si="10"/>
        <v>9</v>
      </c>
      <c r="Z19" s="115">
        <f t="shared" si="10"/>
        <v>6</v>
      </c>
      <c r="AA19" s="16">
        <f t="shared" si="10"/>
        <v>1</v>
      </c>
      <c r="AB19" s="16">
        <f t="shared" si="10"/>
        <v>31</v>
      </c>
      <c r="AC19" s="16">
        <f>SUM(AC16)+AC8</f>
        <v>57</v>
      </c>
      <c r="AD19" s="16">
        <f>SUM(AD16)+AD8</f>
        <v>65</v>
      </c>
    </row>
    <row r="20" spans="1:30" x14ac:dyDescent="0.25">
      <c r="A20" s="177" t="s">
        <v>451</v>
      </c>
      <c r="B20" s="181">
        <v>2012</v>
      </c>
      <c r="C20" s="170">
        <f>SUM(N19)</f>
        <v>11</v>
      </c>
      <c r="D20" s="171">
        <f>SUM(O19)</f>
        <v>14</v>
      </c>
      <c r="E20" s="172">
        <f>SUM(P19)</f>
        <v>8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10</v>
      </c>
      <c r="D21" s="174">
        <f>SUM(Y19)</f>
        <v>9</v>
      </c>
      <c r="E21" s="175">
        <f>SUM(Z19)</f>
        <v>6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32</v>
      </c>
      <c r="O23" s="50">
        <v>26</v>
      </c>
      <c r="P23" s="50">
        <v>23</v>
      </c>
      <c r="Q23" s="50">
        <f>SUM(N23:P23)</f>
        <v>81</v>
      </c>
      <c r="R23" s="30"/>
      <c r="S23" s="107"/>
      <c r="V23" s="7" t="s">
        <v>457</v>
      </c>
      <c r="X23" s="26">
        <v>71</v>
      </c>
      <c r="Y23" s="26">
        <v>41</v>
      </c>
      <c r="Z23" s="26">
        <v>28</v>
      </c>
      <c r="AA23" s="26">
        <f>SUM(X23:Z23)</f>
        <v>140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20</v>
      </c>
      <c r="D25" s="162">
        <v>22</v>
      </c>
      <c r="E25" s="162">
        <v>20</v>
      </c>
      <c r="F25" s="162">
        <f>SUM(C25:E25)</f>
        <v>62</v>
      </c>
      <c r="G25" s="30"/>
      <c r="H25" s="162">
        <f>SUM(F25)</f>
        <v>62</v>
      </c>
      <c r="I25" s="50">
        <f>SUM(Q23)</f>
        <v>81</v>
      </c>
      <c r="J25" s="26">
        <f>SUM(AA23)</f>
        <v>140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2" sqref="F22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44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44</v>
      </c>
      <c r="O1" s="30"/>
      <c r="P1" s="30"/>
      <c r="Q1" s="30"/>
      <c r="R1" s="30"/>
      <c r="S1" s="31"/>
      <c r="V1" s="117" t="s">
        <v>3</v>
      </c>
      <c r="W1" s="109" t="s">
        <v>347</v>
      </c>
      <c r="Z1" t="s">
        <v>44</v>
      </c>
      <c r="AC1" s="16"/>
      <c r="AD1" s="16"/>
      <c r="AE1" t="s">
        <v>3</v>
      </c>
      <c r="AF1" t="s">
        <v>6</v>
      </c>
      <c r="AI1" t="s">
        <v>44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AC2" s="16"/>
      <c r="AD2" s="16"/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1</v>
      </c>
      <c r="F6" s="161">
        <v>0</v>
      </c>
      <c r="G6" s="161">
        <v>2</v>
      </c>
      <c r="H6" s="160"/>
      <c r="I6" s="31"/>
      <c r="L6" s="39"/>
      <c r="M6" s="40">
        <v>2</v>
      </c>
      <c r="N6" s="38">
        <v>0</v>
      </c>
      <c r="O6" s="38">
        <v>1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0</v>
      </c>
      <c r="Y6" s="12">
        <v>1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1</v>
      </c>
      <c r="G7" s="161">
        <v>1</v>
      </c>
      <c r="H7" s="160"/>
      <c r="I7" s="31"/>
      <c r="L7" s="41"/>
      <c r="M7" s="42">
        <v>3</v>
      </c>
      <c r="N7" s="38">
        <v>1</v>
      </c>
      <c r="O7" s="38">
        <v>0</v>
      </c>
      <c r="P7" s="38">
        <v>0</v>
      </c>
      <c r="Q7" s="38">
        <v>1</v>
      </c>
      <c r="R7" s="38">
        <v>2</v>
      </c>
      <c r="S7" s="31"/>
      <c r="V7" s="9"/>
      <c r="W7" s="10">
        <v>3</v>
      </c>
      <c r="X7" s="12">
        <v>0</v>
      </c>
      <c r="Y7" s="12">
        <v>0</v>
      </c>
      <c r="Z7" s="12">
        <v>2</v>
      </c>
      <c r="AA7" s="12">
        <v>0</v>
      </c>
      <c r="AB7" s="12">
        <v>2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2</v>
      </c>
      <c r="AK7" s="12">
        <v>2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0</v>
      </c>
      <c r="E8" s="44">
        <f t="shared" si="0"/>
        <v>1</v>
      </c>
      <c r="F8" s="44">
        <f t="shared" si="0"/>
        <v>1</v>
      </c>
      <c r="G8" s="45">
        <f t="shared" si="0"/>
        <v>3</v>
      </c>
      <c r="H8" s="160">
        <f>SUM(C8:G8)</f>
        <v>5</v>
      </c>
      <c r="I8" s="31">
        <f>SUM(S8)</f>
        <v>6</v>
      </c>
      <c r="J8">
        <f>SUM(T8)</f>
        <v>5</v>
      </c>
      <c r="K8" s="8">
        <f>SUM(U8)</f>
        <v>5</v>
      </c>
      <c r="L8" s="30" t="s">
        <v>5</v>
      </c>
      <c r="M8" s="30"/>
      <c r="N8" s="43">
        <f>SUM(N5:N7)</f>
        <v>1</v>
      </c>
      <c r="O8" s="44">
        <f t="shared" ref="O8:R8" si="1">SUM(O5:O7)</f>
        <v>1</v>
      </c>
      <c r="P8" s="44">
        <f t="shared" si="1"/>
        <v>0</v>
      </c>
      <c r="Q8" s="44">
        <f t="shared" si="1"/>
        <v>1</v>
      </c>
      <c r="R8" s="45">
        <f t="shared" si="1"/>
        <v>3</v>
      </c>
      <c r="S8" s="31">
        <f>SUM(N8:R8)</f>
        <v>6</v>
      </c>
      <c r="T8">
        <v>5</v>
      </c>
      <c r="U8">
        <v>5</v>
      </c>
      <c r="V8" s="7" t="s">
        <v>5</v>
      </c>
      <c r="W8" t="s">
        <v>0</v>
      </c>
      <c r="X8" s="13">
        <f>SUM(X5:X7)</f>
        <v>0</v>
      </c>
      <c r="Y8" s="14">
        <f t="shared" ref="Y8:AB8" si="2">SUM(Y5:Y7)</f>
        <v>1</v>
      </c>
      <c r="Z8" s="14">
        <f t="shared" si="2"/>
        <v>2</v>
      </c>
      <c r="AA8" s="14">
        <f t="shared" si="2"/>
        <v>0</v>
      </c>
      <c r="AB8" s="15">
        <f t="shared" si="2"/>
        <v>2</v>
      </c>
      <c r="AC8" s="16">
        <f>SUM(X8:AB8)</f>
        <v>5</v>
      </c>
      <c r="AD8" s="16">
        <v>5</v>
      </c>
      <c r="AE8" t="s">
        <v>5</v>
      </c>
      <c r="AF8" t="s">
        <v>0</v>
      </c>
      <c r="AG8" s="13">
        <f>SUM(AG5:AG7)</f>
        <v>1</v>
      </c>
      <c r="AH8" s="14">
        <f t="shared" ref="AH8:AK8" si="3">SUM(AH5:AH7)</f>
        <v>0</v>
      </c>
      <c r="AI8" s="14">
        <f t="shared" si="3"/>
        <v>0</v>
      </c>
      <c r="AJ8" s="14">
        <f t="shared" si="3"/>
        <v>2</v>
      </c>
      <c r="AK8" s="15">
        <f t="shared" si="3"/>
        <v>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1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1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2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2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1</v>
      </c>
      <c r="O14" s="38">
        <v>0</v>
      </c>
      <c r="P14" s="38">
        <v>2</v>
      </c>
      <c r="Q14" s="38">
        <v>0</v>
      </c>
      <c r="R14" s="38">
        <v>1</v>
      </c>
      <c r="S14" s="31"/>
      <c r="W14" s="8">
        <v>2</v>
      </c>
      <c r="X14" s="12">
        <v>1</v>
      </c>
      <c r="Y14" s="12">
        <v>0</v>
      </c>
      <c r="Z14" s="12">
        <v>0</v>
      </c>
      <c r="AA14" s="12">
        <v>0</v>
      </c>
      <c r="AB14" s="12">
        <v>1</v>
      </c>
      <c r="AC14" s="16"/>
      <c r="AD14" s="16"/>
      <c r="AE14" s="7"/>
      <c r="AF14" s="8">
        <v>2</v>
      </c>
      <c r="AG14" s="12">
        <v>1</v>
      </c>
      <c r="AH14" s="12">
        <v>2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2</v>
      </c>
      <c r="D15" s="161">
        <v>1</v>
      </c>
      <c r="E15" s="161">
        <v>0</v>
      </c>
      <c r="F15" s="161">
        <v>0</v>
      </c>
      <c r="G15" s="161">
        <v>2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0</v>
      </c>
      <c r="Q15" s="38">
        <v>0</v>
      </c>
      <c r="R15" s="38">
        <v>3</v>
      </c>
      <c r="S15" s="31"/>
      <c r="V15" s="9"/>
      <c r="W15" s="10">
        <v>3</v>
      </c>
      <c r="X15" s="12">
        <v>2</v>
      </c>
      <c r="Y15" s="12">
        <v>0</v>
      </c>
      <c r="Z15" s="12">
        <v>0</v>
      </c>
      <c r="AA15" s="12">
        <v>0</v>
      </c>
      <c r="AB15" s="12">
        <v>2</v>
      </c>
      <c r="AC15" s="16"/>
      <c r="AD15" s="16"/>
      <c r="AE15" s="9"/>
      <c r="AF15" s="10">
        <v>3</v>
      </c>
      <c r="AG15" s="12">
        <v>2</v>
      </c>
      <c r="AH15" s="12">
        <v>0</v>
      </c>
      <c r="AI15" s="12">
        <v>0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 t="shared" ref="C16:G16" si="4">SUM(C13:C15)</f>
        <v>2</v>
      </c>
      <c r="D16" s="44">
        <f t="shared" si="4"/>
        <v>2</v>
      </c>
      <c r="E16" s="44">
        <f t="shared" si="4"/>
        <v>2</v>
      </c>
      <c r="F16" s="44">
        <f t="shared" si="4"/>
        <v>0</v>
      </c>
      <c r="G16" s="45">
        <f t="shared" si="4"/>
        <v>3</v>
      </c>
      <c r="H16" s="160">
        <f>SUM(C16:G16)</f>
        <v>9</v>
      </c>
      <c r="I16" s="31">
        <f>SUM(S16)</f>
        <v>9</v>
      </c>
      <c r="J16">
        <f>SUM(T16)</f>
        <v>8</v>
      </c>
      <c r="K16" s="8">
        <f>SUM(U16)</f>
        <v>6</v>
      </c>
      <c r="L16" s="30" t="s">
        <v>5</v>
      </c>
      <c r="M16" s="30"/>
      <c r="N16" s="43">
        <f t="shared" ref="N16:R16" si="5">SUM(N13:N15)</f>
        <v>3</v>
      </c>
      <c r="O16" s="44">
        <f t="shared" si="5"/>
        <v>0</v>
      </c>
      <c r="P16" s="44">
        <f t="shared" si="5"/>
        <v>2</v>
      </c>
      <c r="Q16" s="44">
        <f t="shared" si="5"/>
        <v>0</v>
      </c>
      <c r="R16" s="45">
        <f t="shared" si="5"/>
        <v>4</v>
      </c>
      <c r="S16" s="31">
        <f>SUM(N16:R16)</f>
        <v>9</v>
      </c>
      <c r="T16">
        <v>8</v>
      </c>
      <c r="U16">
        <v>6</v>
      </c>
      <c r="V16" s="7" t="s">
        <v>5</v>
      </c>
      <c r="X16" s="13">
        <f t="shared" ref="X16:AB16" si="6">SUM(X13:X15)</f>
        <v>3</v>
      </c>
      <c r="Y16" s="14">
        <f t="shared" si="6"/>
        <v>2</v>
      </c>
      <c r="Z16" s="14">
        <f t="shared" si="6"/>
        <v>0</v>
      </c>
      <c r="AA16" s="14">
        <f t="shared" si="6"/>
        <v>0</v>
      </c>
      <c r="AB16" s="15">
        <f t="shared" si="6"/>
        <v>3</v>
      </c>
      <c r="AC16" s="16">
        <f>SUM(X16:AB16)</f>
        <v>8</v>
      </c>
      <c r="AD16" s="16">
        <v>6</v>
      </c>
      <c r="AE16" t="s">
        <v>5</v>
      </c>
      <c r="AG16" s="13">
        <f t="shared" ref="AG16:AK16" si="7">SUM(AG13:AG15)</f>
        <v>3</v>
      </c>
      <c r="AH16" s="14">
        <f t="shared" si="7"/>
        <v>2</v>
      </c>
      <c r="AI16" s="14">
        <f t="shared" si="7"/>
        <v>0</v>
      </c>
      <c r="AJ16" s="14">
        <f t="shared" si="7"/>
        <v>0</v>
      </c>
      <c r="AK16" s="15">
        <f t="shared" si="7"/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2</v>
      </c>
      <c r="D19" s="186">
        <f>SUM(D16)+D8</f>
        <v>2</v>
      </c>
      <c r="E19" s="178">
        <f t="shared" ref="E19:G19" si="8">SUM(E16)+E8</f>
        <v>3</v>
      </c>
      <c r="F19" s="169">
        <f t="shared" si="8"/>
        <v>1</v>
      </c>
      <c r="G19" s="169">
        <f t="shared" si="8"/>
        <v>6</v>
      </c>
      <c r="H19" s="166">
        <f>SUM(H16)+H8</f>
        <v>14</v>
      </c>
      <c r="I19" s="167">
        <f>SUM(S19)</f>
        <v>15</v>
      </c>
      <c r="J19">
        <f>SUM(T19)</f>
        <v>13</v>
      </c>
      <c r="K19" s="8">
        <f>SUM(U19)</f>
        <v>11</v>
      </c>
      <c r="L19" s="46" t="s">
        <v>5</v>
      </c>
      <c r="M19" s="46"/>
      <c r="N19" s="110">
        <f>SUM(N16)+N8</f>
        <v>4</v>
      </c>
      <c r="O19" s="111">
        <f>SUM(O16)+O8</f>
        <v>1</v>
      </c>
      <c r="P19" s="112">
        <f t="shared" ref="P19:R19" si="9">SUM(P16)+P8</f>
        <v>2</v>
      </c>
      <c r="Q19" s="46">
        <f t="shared" si="9"/>
        <v>1</v>
      </c>
      <c r="R19" s="46">
        <f t="shared" si="9"/>
        <v>7</v>
      </c>
      <c r="S19" s="31">
        <f>SUM(S16)+S8</f>
        <v>15</v>
      </c>
      <c r="T19">
        <v>13</v>
      </c>
      <c r="U19">
        <v>11</v>
      </c>
      <c r="X19" s="113">
        <f t="shared" ref="X19:AB19" si="10">SUM(X16)+X8</f>
        <v>3</v>
      </c>
      <c r="Y19" s="114">
        <f t="shared" si="10"/>
        <v>3</v>
      </c>
      <c r="Z19" s="115">
        <f t="shared" si="10"/>
        <v>2</v>
      </c>
      <c r="AA19" s="16">
        <f t="shared" si="10"/>
        <v>0</v>
      </c>
      <c r="AB19" s="16">
        <f t="shared" si="10"/>
        <v>5</v>
      </c>
      <c r="AC19" s="16">
        <f>SUM(AC16)+AC8</f>
        <v>13</v>
      </c>
      <c r="AD19" s="16">
        <f>SUM(AD16)+AD8</f>
        <v>11</v>
      </c>
    </row>
    <row r="20" spans="1:30" x14ac:dyDescent="0.25">
      <c r="A20" s="177" t="s">
        <v>451</v>
      </c>
      <c r="B20" s="181">
        <v>2012</v>
      </c>
      <c r="C20" s="170">
        <f>SUM(N19)</f>
        <v>4</v>
      </c>
      <c r="D20" s="171">
        <f>SUM(O19)</f>
        <v>1</v>
      </c>
      <c r="E20" s="172">
        <f>SUM(P19)</f>
        <v>2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3</v>
      </c>
      <c r="D21" s="174">
        <f>SUM(Y19)</f>
        <v>3</v>
      </c>
      <c r="E21" s="175">
        <f>SUM(Z19)</f>
        <v>2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4</v>
      </c>
      <c r="O23" s="50">
        <v>8</v>
      </c>
      <c r="P23" s="50">
        <v>8</v>
      </c>
      <c r="Q23" s="50">
        <f>SUM(N23:P23)</f>
        <v>20</v>
      </c>
      <c r="R23" s="30"/>
      <c r="S23" s="107"/>
      <c r="V23" s="7" t="s">
        <v>457</v>
      </c>
      <c r="X23" s="26">
        <v>1</v>
      </c>
      <c r="Y23" s="26">
        <v>7</v>
      </c>
      <c r="Z23" s="26">
        <v>6</v>
      </c>
      <c r="AA23" s="26">
        <f>SUM(X23:Z23)</f>
        <v>14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4</v>
      </c>
      <c r="D25" s="162">
        <v>6</v>
      </c>
      <c r="E25" s="162">
        <v>8</v>
      </c>
      <c r="F25" s="162">
        <f>SUM(C25:E25)</f>
        <v>18</v>
      </c>
      <c r="G25" s="30"/>
      <c r="H25" s="162">
        <f>SUM(F25)</f>
        <v>18</v>
      </c>
      <c r="I25" s="50">
        <f>SUM(Q23)</f>
        <v>20</v>
      </c>
      <c r="J25" s="26">
        <f>SUM(AA23)</f>
        <v>14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E25" sqref="E25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49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49</v>
      </c>
      <c r="O1" s="30"/>
      <c r="P1" s="30"/>
      <c r="Q1" s="30"/>
      <c r="R1" s="30"/>
      <c r="S1" s="31"/>
      <c r="V1" s="117" t="s">
        <v>347</v>
      </c>
      <c r="W1" s="109"/>
      <c r="X1" t="s">
        <v>49</v>
      </c>
      <c r="AC1" s="16"/>
      <c r="AD1" s="16"/>
      <c r="AE1" t="s">
        <v>6</v>
      </c>
      <c r="AG1" t="s">
        <v>49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1</v>
      </c>
      <c r="D7" s="161">
        <v>0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2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1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1</v>
      </c>
      <c r="AI7" s="12">
        <v>1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1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2</v>
      </c>
      <c r="H8" s="160">
        <f>SUM(C8:G8)</f>
        <v>3</v>
      </c>
      <c r="I8" s="31">
        <f>SUM(S8)</f>
        <v>3</v>
      </c>
      <c r="J8">
        <f>SUM(T8)</f>
        <v>1</v>
      </c>
      <c r="K8" s="8">
        <f>SUM(U8)</f>
        <v>3</v>
      </c>
      <c r="L8" s="30" t="s">
        <v>5</v>
      </c>
      <c r="M8" s="30"/>
      <c r="N8" s="43">
        <f>SUM(N5:N7)</f>
        <v>2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1</v>
      </c>
      <c r="S8" s="31">
        <f>SUM(N8:R8)</f>
        <v>3</v>
      </c>
      <c r="T8">
        <v>1</v>
      </c>
      <c r="U8">
        <v>3</v>
      </c>
      <c r="V8" s="7" t="s">
        <v>5</v>
      </c>
      <c r="X8" s="13">
        <f>SUM(X5:X7)</f>
        <v>1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1</v>
      </c>
      <c r="AD8" s="16">
        <v>3</v>
      </c>
      <c r="AE8" t="s">
        <v>5</v>
      </c>
      <c r="AG8" s="13">
        <f>SUM(AG5:AG7)</f>
        <v>0</v>
      </c>
      <c r="AH8" s="14">
        <f>SUM(AH5:AH7)</f>
        <v>1</v>
      </c>
      <c r="AI8" s="14">
        <f>SUM(AI5:AI7)</f>
        <v>1</v>
      </c>
      <c r="AJ8" s="14">
        <f>SUM(AJ5:AJ7)</f>
        <v>0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1</v>
      </c>
      <c r="R15" s="38">
        <v>0</v>
      </c>
      <c r="S15" s="31"/>
      <c r="V15" s="9"/>
      <c r="W15" s="10">
        <v>3</v>
      </c>
      <c r="X15" s="12">
        <v>1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2">SUM(C13:C15)</f>
        <v>1</v>
      </c>
      <c r="D16" s="44">
        <f t="shared" si="2"/>
        <v>0</v>
      </c>
      <c r="E16" s="44">
        <f t="shared" si="2"/>
        <v>0</v>
      </c>
      <c r="F16" s="44">
        <f t="shared" si="2"/>
        <v>0</v>
      </c>
      <c r="G16" s="45">
        <f t="shared" si="2"/>
        <v>0</v>
      </c>
      <c r="H16" s="160">
        <f>SUM(C16:G16)</f>
        <v>1</v>
      </c>
      <c r="I16" s="31">
        <f>SUM(S16)</f>
        <v>2</v>
      </c>
      <c r="J16">
        <f>SUM(T16)</f>
        <v>1</v>
      </c>
      <c r="K16" s="8">
        <f>SUM(U16)</f>
        <v>1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0</v>
      </c>
      <c r="P16" s="44">
        <f t="shared" si="3"/>
        <v>0</v>
      </c>
      <c r="Q16" s="44">
        <f t="shared" si="3"/>
        <v>1</v>
      </c>
      <c r="R16" s="45">
        <f t="shared" si="3"/>
        <v>1</v>
      </c>
      <c r="S16" s="31">
        <f>SUM(N16:R16)</f>
        <v>2</v>
      </c>
      <c r="T16">
        <v>1</v>
      </c>
      <c r="U16">
        <v>1</v>
      </c>
      <c r="V16" s="7" t="s">
        <v>5</v>
      </c>
      <c r="X16" s="13">
        <f>SUM(X13:X15)</f>
        <v>1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1</v>
      </c>
      <c r="AD16" s="16">
        <v>1</v>
      </c>
      <c r="AE16" t="s">
        <v>5</v>
      </c>
      <c r="AG16" s="13">
        <f>SUM(AG13:AG15)</f>
        <v>1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2</v>
      </c>
      <c r="D19" s="186">
        <f>SUM(D16)+D8</f>
        <v>0</v>
      </c>
      <c r="E19" s="178">
        <f t="shared" ref="E19:G19" si="4">SUM(E16)+E8</f>
        <v>0</v>
      </c>
      <c r="F19" s="169">
        <f t="shared" si="4"/>
        <v>0</v>
      </c>
      <c r="G19" s="169">
        <f t="shared" si="4"/>
        <v>2</v>
      </c>
      <c r="H19" s="166">
        <f>SUM(H16)+H8</f>
        <v>4</v>
      </c>
      <c r="I19" s="167">
        <f>SUM(S19)</f>
        <v>5</v>
      </c>
      <c r="J19">
        <f>SUM(T19)</f>
        <v>2</v>
      </c>
      <c r="K19" s="8">
        <f>SUM(U19)</f>
        <v>4</v>
      </c>
      <c r="L19" s="46" t="s">
        <v>5</v>
      </c>
      <c r="M19" s="46"/>
      <c r="N19" s="110">
        <f>SUM(N16)+N8</f>
        <v>2</v>
      </c>
      <c r="O19" s="111">
        <f>SUM(O16)+O8</f>
        <v>0</v>
      </c>
      <c r="P19" s="112">
        <f t="shared" ref="P19:R19" si="5">SUM(P16)+P8</f>
        <v>0</v>
      </c>
      <c r="Q19" s="46">
        <f t="shared" si="5"/>
        <v>1</v>
      </c>
      <c r="R19" s="46">
        <f t="shared" si="5"/>
        <v>2</v>
      </c>
      <c r="S19" s="31">
        <f>SUM(S16)+S8</f>
        <v>5</v>
      </c>
      <c r="T19">
        <v>2</v>
      </c>
      <c r="U19">
        <v>4</v>
      </c>
      <c r="X19" s="113">
        <f t="shared" ref="X19:AB19" si="6">SUM(X16)+X8</f>
        <v>2</v>
      </c>
      <c r="Y19" s="114">
        <f t="shared" si="6"/>
        <v>0</v>
      </c>
      <c r="Z19" s="115">
        <f t="shared" si="6"/>
        <v>0</v>
      </c>
      <c r="AA19" s="16">
        <f t="shared" si="6"/>
        <v>0</v>
      </c>
      <c r="AB19" s="16">
        <f t="shared" si="6"/>
        <v>0</v>
      </c>
      <c r="AC19" s="16">
        <f>SUM(AC16)+AC8</f>
        <v>2</v>
      </c>
      <c r="AD19" s="16">
        <f>SUM(AD16)+AD8</f>
        <v>4</v>
      </c>
    </row>
    <row r="20" spans="1:30" x14ac:dyDescent="0.25">
      <c r="A20" s="177" t="s">
        <v>451</v>
      </c>
      <c r="B20" s="181">
        <v>2012</v>
      </c>
      <c r="C20" s="170">
        <f>SUM(N19)</f>
        <v>2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2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/>
      <c r="O23" s="50">
        <v>3</v>
      </c>
      <c r="P23" s="50">
        <v>5</v>
      </c>
      <c r="Q23" s="50">
        <f>SUM(N23:P23)</f>
        <v>8</v>
      </c>
      <c r="R23" s="30"/>
      <c r="S23" s="107"/>
      <c r="V23" s="7" t="s">
        <v>457</v>
      </c>
      <c r="X23" s="26">
        <v>0</v>
      </c>
      <c r="Y23" s="26">
        <v>7</v>
      </c>
      <c r="Z23" s="26">
        <v>4</v>
      </c>
      <c r="AA23" s="26">
        <f>SUM(X23:Z23)</f>
        <v>11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2</v>
      </c>
      <c r="E25" s="162">
        <v>2</v>
      </c>
      <c r="F25" s="162">
        <f>SUM(C25:E25)</f>
        <v>4</v>
      </c>
      <c r="G25" s="30"/>
      <c r="H25" s="162">
        <f>SUM(F25)</f>
        <v>4</v>
      </c>
      <c r="I25" s="50">
        <f>SUM(Q23)</f>
        <v>8</v>
      </c>
      <c r="J25" s="26">
        <f>SUM(AA23)</f>
        <v>11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45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45</v>
      </c>
      <c r="O1" s="30"/>
      <c r="P1" s="30"/>
      <c r="Q1" s="30"/>
      <c r="R1" s="30"/>
      <c r="S1" s="31"/>
      <c r="V1" s="117" t="s">
        <v>3</v>
      </c>
      <c r="W1" s="109" t="s">
        <v>347</v>
      </c>
      <c r="Z1" t="s">
        <v>45</v>
      </c>
      <c r="AC1" s="16"/>
      <c r="AD1" s="16"/>
      <c r="AE1" t="s">
        <v>3</v>
      </c>
      <c r="AF1" t="s">
        <v>6</v>
      </c>
      <c r="AI1" t="s">
        <v>45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AC2" s="16"/>
      <c r="AD2" s="16"/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1</v>
      </c>
      <c r="E5" s="161">
        <v>1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2</v>
      </c>
      <c r="P5" s="38">
        <v>0</v>
      </c>
      <c r="Q5" s="38">
        <v>0</v>
      </c>
      <c r="R5" s="38">
        <v>2</v>
      </c>
      <c r="S5" s="31"/>
      <c r="V5" s="1" t="s">
        <v>2</v>
      </c>
      <c r="W5" s="3">
        <v>1</v>
      </c>
      <c r="X5" s="12">
        <v>1</v>
      </c>
      <c r="Y5" s="12">
        <v>0</v>
      </c>
      <c r="Z5" s="12">
        <v>0</v>
      </c>
      <c r="AA5" s="12">
        <v>1</v>
      </c>
      <c r="AB5" s="12">
        <v>0</v>
      </c>
      <c r="AC5" s="16"/>
      <c r="AD5" s="16"/>
      <c r="AE5" s="1" t="s">
        <v>2</v>
      </c>
      <c r="AF5" s="3">
        <v>1</v>
      </c>
      <c r="AG5" s="12">
        <v>1</v>
      </c>
      <c r="AH5" s="12">
        <v>0</v>
      </c>
      <c r="AI5" s="12">
        <v>0</v>
      </c>
      <c r="AJ5" s="12">
        <v>0</v>
      </c>
      <c r="AK5" s="12">
        <v>1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2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1</v>
      </c>
      <c r="Y6" s="12">
        <v>1</v>
      </c>
      <c r="Z6" s="12">
        <v>1</v>
      </c>
      <c r="AA6" s="12">
        <v>1</v>
      </c>
      <c r="AB6" s="12">
        <v>1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2</v>
      </c>
      <c r="AJ6" s="12">
        <v>1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2</v>
      </c>
      <c r="P7" s="38">
        <v>0</v>
      </c>
      <c r="Q7" s="38">
        <v>2</v>
      </c>
      <c r="R7" s="38">
        <v>1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2</v>
      </c>
      <c r="AC7" s="16"/>
      <c r="AD7" s="16"/>
      <c r="AE7" s="9"/>
      <c r="AF7" s="10">
        <v>3</v>
      </c>
      <c r="AG7" s="12">
        <v>2</v>
      </c>
      <c r="AH7" s="12">
        <v>0</v>
      </c>
      <c r="AI7" s="12">
        <v>0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1</v>
      </c>
      <c r="D8" s="44">
        <f t="shared" ref="D8:G8" si="0">SUM(D5:D7)</f>
        <v>1</v>
      </c>
      <c r="E8" s="44">
        <f t="shared" si="0"/>
        <v>1</v>
      </c>
      <c r="F8" s="44">
        <f t="shared" si="0"/>
        <v>0</v>
      </c>
      <c r="G8" s="45">
        <f t="shared" si="0"/>
        <v>2</v>
      </c>
      <c r="H8" s="160">
        <f>SUM(C8:G8)</f>
        <v>5</v>
      </c>
      <c r="I8" s="31">
        <f>SUM(S8)</f>
        <v>10</v>
      </c>
      <c r="J8">
        <f>SUM(T8)</f>
        <v>9</v>
      </c>
      <c r="K8" s="8">
        <f>SUM(U8)</f>
        <v>9</v>
      </c>
      <c r="L8" s="30" t="s">
        <v>5</v>
      </c>
      <c r="M8" s="30"/>
      <c r="N8" s="43">
        <f>SUM(N5:N7)</f>
        <v>1</v>
      </c>
      <c r="O8" s="44">
        <f>SUM(O5:O7)</f>
        <v>4</v>
      </c>
      <c r="P8" s="44">
        <f>SUM(P5:P7)</f>
        <v>0</v>
      </c>
      <c r="Q8" s="44">
        <f>SUM(Q5:Q7)</f>
        <v>2</v>
      </c>
      <c r="R8" s="45">
        <f>SUM(R5:R7)</f>
        <v>3</v>
      </c>
      <c r="S8" s="31">
        <f>SUM(N8:R8)</f>
        <v>10</v>
      </c>
      <c r="T8">
        <v>9</v>
      </c>
      <c r="U8">
        <v>9</v>
      </c>
      <c r="V8" s="7" t="s">
        <v>5</v>
      </c>
      <c r="W8" t="s">
        <v>0</v>
      </c>
      <c r="X8" s="13">
        <f>SUM(X5:X7)</f>
        <v>2</v>
      </c>
      <c r="Y8" s="14">
        <f>SUM(Y5:Y7)</f>
        <v>1</v>
      </c>
      <c r="Z8" s="14">
        <f>SUM(Z5:Z7)</f>
        <v>1</v>
      </c>
      <c r="AA8" s="14">
        <f>SUM(AA5:AA7)</f>
        <v>2</v>
      </c>
      <c r="AB8" s="15">
        <f>SUM(AB5:AB7)</f>
        <v>3</v>
      </c>
      <c r="AC8" s="16">
        <f>SUM(X8:AB8)</f>
        <v>9</v>
      </c>
      <c r="AD8" s="16">
        <v>9</v>
      </c>
      <c r="AE8" t="s">
        <v>5</v>
      </c>
      <c r="AF8" t="s">
        <v>0</v>
      </c>
      <c r="AG8" s="13">
        <f>SUM(AG5:AG7)</f>
        <v>4</v>
      </c>
      <c r="AH8" s="14">
        <f t="shared" ref="AH8:AK8" si="1">SUM(AH5:AH7)</f>
        <v>0</v>
      </c>
      <c r="AI8" s="14">
        <f t="shared" si="1"/>
        <v>2</v>
      </c>
      <c r="AJ8" s="14">
        <f t="shared" si="1"/>
        <v>1</v>
      </c>
      <c r="AK8" s="15">
        <f t="shared" si="1"/>
        <v>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1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2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2</v>
      </c>
      <c r="Y15" s="12">
        <v>0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2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1</v>
      </c>
      <c r="E16" s="44">
        <f t="shared" si="2"/>
        <v>0</v>
      </c>
      <c r="F16" s="44">
        <f t="shared" si="2"/>
        <v>0</v>
      </c>
      <c r="G16" s="45">
        <f t="shared" si="2"/>
        <v>0</v>
      </c>
      <c r="H16" s="160">
        <f>SUM(C16:G16)</f>
        <v>1</v>
      </c>
      <c r="I16" s="31">
        <f>SUM(S16)</f>
        <v>2</v>
      </c>
      <c r="J16">
        <f>SUM(T16)</f>
        <v>3</v>
      </c>
      <c r="K16" s="8">
        <f>SUM(U16)</f>
        <v>2</v>
      </c>
      <c r="L16" s="30" t="s">
        <v>5</v>
      </c>
      <c r="M16" s="30"/>
      <c r="N16" s="43">
        <f>SUM(N13:N15)</f>
        <v>0</v>
      </c>
      <c r="O16" s="44">
        <f>SUM(O13:O15)</f>
        <v>2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2</v>
      </c>
      <c r="T16">
        <v>3</v>
      </c>
      <c r="U16">
        <v>2</v>
      </c>
      <c r="V16" s="7" t="s">
        <v>5</v>
      </c>
      <c r="X16" s="13">
        <f>SUM(X13:X15)</f>
        <v>2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1</v>
      </c>
      <c r="AC16" s="16">
        <f>SUM(X16:AB16)</f>
        <v>3</v>
      </c>
      <c r="AD16" s="16">
        <v>2</v>
      </c>
      <c r="AE16" t="s">
        <v>5</v>
      </c>
      <c r="AG16" s="13">
        <f t="shared" ref="AG16:AK16" si="3">SUM(AG13:AG15)</f>
        <v>2</v>
      </c>
      <c r="AH16" s="14">
        <f t="shared" si="3"/>
        <v>0</v>
      </c>
      <c r="AI16" s="14">
        <f t="shared" si="3"/>
        <v>0</v>
      </c>
      <c r="AJ16" s="14">
        <f t="shared" si="3"/>
        <v>0</v>
      </c>
      <c r="AK16" s="15">
        <f t="shared" si="3"/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1</v>
      </c>
      <c r="D19" s="186">
        <f>SUM(D16)+D8</f>
        <v>2</v>
      </c>
      <c r="E19" s="178">
        <f t="shared" ref="E19:G19" si="4">SUM(E16)+E8</f>
        <v>1</v>
      </c>
      <c r="F19" s="169">
        <f t="shared" si="4"/>
        <v>0</v>
      </c>
      <c r="G19" s="169">
        <f t="shared" si="4"/>
        <v>2</v>
      </c>
      <c r="H19" s="166">
        <f>SUM(H16)+H8</f>
        <v>6</v>
      </c>
      <c r="I19" s="167">
        <f>SUM(S19)</f>
        <v>12</v>
      </c>
      <c r="J19">
        <f>SUM(T19)</f>
        <v>12</v>
      </c>
      <c r="K19" s="8">
        <f>SUM(U19)</f>
        <v>11</v>
      </c>
      <c r="L19" s="46" t="s">
        <v>5</v>
      </c>
      <c r="M19" s="46"/>
      <c r="N19" s="110">
        <f t="shared" ref="N19:S19" si="5">SUM(N16)+N8</f>
        <v>1</v>
      </c>
      <c r="O19" s="111">
        <f t="shared" si="5"/>
        <v>6</v>
      </c>
      <c r="P19" s="112">
        <f t="shared" si="5"/>
        <v>0</v>
      </c>
      <c r="Q19" s="46">
        <f t="shared" si="5"/>
        <v>2</v>
      </c>
      <c r="R19" s="46">
        <f t="shared" si="5"/>
        <v>3</v>
      </c>
      <c r="S19" s="31">
        <f t="shared" si="5"/>
        <v>12</v>
      </c>
      <c r="T19">
        <v>12</v>
      </c>
      <c r="U19">
        <f>SUM(U16)+U8</f>
        <v>11</v>
      </c>
      <c r="X19" s="113">
        <f t="shared" ref="X19:AB19" si="6">SUM(X16)+X8</f>
        <v>4</v>
      </c>
      <c r="Y19" s="114">
        <f t="shared" si="6"/>
        <v>1</v>
      </c>
      <c r="Z19" s="115">
        <f t="shared" si="6"/>
        <v>1</v>
      </c>
      <c r="AA19" s="16">
        <f t="shared" si="6"/>
        <v>2</v>
      </c>
      <c r="AB19" s="16">
        <f t="shared" si="6"/>
        <v>4</v>
      </c>
      <c r="AC19" s="16">
        <f>SUM(AC16)+AC8</f>
        <v>12</v>
      </c>
      <c r="AD19" s="16">
        <f>SUM(AD16)+AD8</f>
        <v>11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6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4</v>
      </c>
      <c r="D21" s="174">
        <f>SUM(Y19)</f>
        <v>1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2</v>
      </c>
      <c r="P23" s="50">
        <v>0</v>
      </c>
      <c r="Q23" s="50">
        <f>SUM(N23:P23)</f>
        <v>2</v>
      </c>
      <c r="R23" s="30"/>
      <c r="S23" s="107"/>
      <c r="V23" s="7" t="s">
        <v>457</v>
      </c>
      <c r="X23" s="26">
        <v>1</v>
      </c>
      <c r="Y23" s="26">
        <v>0</v>
      </c>
      <c r="Z23" s="26">
        <v>2</v>
      </c>
      <c r="AA23" s="26">
        <f>SUM(X23:Z23)</f>
        <v>3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4</v>
      </c>
      <c r="E25" s="162">
        <v>1</v>
      </c>
      <c r="F25" s="162">
        <f>SUM(C25:E25)</f>
        <v>5</v>
      </c>
      <c r="G25" s="30"/>
      <c r="H25" s="162">
        <f>SUM(F25)</f>
        <v>5</v>
      </c>
      <c r="I25" s="50">
        <f>SUM(Q23)</f>
        <v>2</v>
      </c>
      <c r="J25" s="26">
        <f>SUM(AA23)</f>
        <v>3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379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379</v>
      </c>
      <c r="O1" s="30"/>
      <c r="P1" s="30"/>
      <c r="Q1" s="30"/>
      <c r="R1" s="30"/>
      <c r="S1" s="31"/>
      <c r="V1" s="117" t="s">
        <v>3</v>
      </c>
      <c r="W1" s="109" t="s">
        <v>347</v>
      </c>
      <c r="Z1" t="s">
        <v>379</v>
      </c>
      <c r="AC1" s="16"/>
      <c r="AD1" s="16"/>
      <c r="AE1" t="s">
        <v>3</v>
      </c>
      <c r="AF1" t="s">
        <v>6</v>
      </c>
      <c r="AI1" t="s">
        <v>379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AC2" s="16"/>
      <c r="AD2" s="16"/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1</v>
      </c>
      <c r="O7" s="38">
        <v>0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1</v>
      </c>
      <c r="H8" s="160">
        <f>SUM(C8:G8)</f>
        <v>1</v>
      </c>
      <c r="I8" s="31">
        <f>SUM(S8)</f>
        <v>2</v>
      </c>
      <c r="J8">
        <f>SUM(T8)</f>
        <v>1</v>
      </c>
      <c r="K8" s="8">
        <f>SUM(U8)</f>
        <v>0</v>
      </c>
      <c r="L8" s="30" t="s">
        <v>5</v>
      </c>
      <c r="M8" s="30"/>
      <c r="N8" s="43">
        <f>SUM(N5:N7)</f>
        <v>1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1</v>
      </c>
      <c r="S8" s="31">
        <f>SUM(N8:R8)</f>
        <v>2</v>
      </c>
      <c r="T8">
        <v>1</v>
      </c>
      <c r="U8">
        <v>0</v>
      </c>
      <c r="V8" s="7" t="s">
        <v>5</v>
      </c>
      <c r="W8" t="s">
        <v>0</v>
      </c>
      <c r="X8" s="13">
        <f>SUM(X5:X7)</f>
        <v>0</v>
      </c>
      <c r="Y8" s="14">
        <f t="shared" ref="Y8:AB8" si="2">SUM(Y5:Y7)</f>
        <v>0</v>
      </c>
      <c r="Z8" s="14">
        <f t="shared" si="2"/>
        <v>0</v>
      </c>
      <c r="AA8" s="14">
        <f t="shared" si="2"/>
        <v>0</v>
      </c>
      <c r="AB8" s="15">
        <f t="shared" si="2"/>
        <v>1</v>
      </c>
      <c r="AC8" s="16">
        <f>SUM(X8:AB8)</f>
        <v>1</v>
      </c>
      <c r="AD8" s="16">
        <v>0</v>
      </c>
      <c r="AE8" t="s">
        <v>5</v>
      </c>
      <c r="AF8" t="s">
        <v>0</v>
      </c>
      <c r="AG8" s="13">
        <f>SUM(AG5:AG7)</f>
        <v>0</v>
      </c>
      <c r="AH8" s="14">
        <f t="shared" ref="AH8:AK8" si="3">SUM(AH5:AH7)</f>
        <v>0</v>
      </c>
      <c r="AI8" s="14">
        <f t="shared" si="3"/>
        <v>0</v>
      </c>
      <c r="AJ8" s="14">
        <f t="shared" si="3"/>
        <v>0</v>
      </c>
      <c r="AK8" s="15">
        <f t="shared" si="3"/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1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1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1</v>
      </c>
      <c r="Q15" s="38">
        <v>0</v>
      </c>
      <c r="R15" s="38">
        <v>2</v>
      </c>
      <c r="S15" s="31"/>
      <c r="V15" s="9"/>
      <c r="W15" s="10">
        <v>3</v>
      </c>
      <c r="X15" s="12">
        <v>0</v>
      </c>
      <c r="Y15" s="12">
        <v>2</v>
      </c>
      <c r="Z15" s="12">
        <v>0</v>
      </c>
      <c r="AA15" s="12">
        <v>0</v>
      </c>
      <c r="AB15" s="12">
        <v>2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4">SUM(C13:C15)</f>
        <v>0</v>
      </c>
      <c r="D16" s="44">
        <f t="shared" si="4"/>
        <v>0</v>
      </c>
      <c r="E16" s="44">
        <f t="shared" si="4"/>
        <v>1</v>
      </c>
      <c r="F16" s="44">
        <f t="shared" si="4"/>
        <v>0</v>
      </c>
      <c r="G16" s="45">
        <f t="shared" si="4"/>
        <v>1</v>
      </c>
      <c r="H16" s="160">
        <f>SUM(C16:G16)</f>
        <v>2</v>
      </c>
      <c r="I16" s="31">
        <f>SUM(S16)</f>
        <v>4</v>
      </c>
      <c r="J16">
        <f>SUM(T16)</f>
        <v>4</v>
      </c>
      <c r="K16" s="8">
        <f>SUM(U16)</f>
        <v>0</v>
      </c>
      <c r="L16" s="30" t="s">
        <v>5</v>
      </c>
      <c r="M16" s="30"/>
      <c r="N16" s="43">
        <f t="shared" ref="N16:R16" si="5">SUM(N13:N15)</f>
        <v>0</v>
      </c>
      <c r="O16" s="44">
        <f t="shared" si="5"/>
        <v>1</v>
      </c>
      <c r="P16" s="44">
        <f t="shared" si="5"/>
        <v>1</v>
      </c>
      <c r="Q16" s="44">
        <f t="shared" si="5"/>
        <v>0</v>
      </c>
      <c r="R16" s="45">
        <f t="shared" si="5"/>
        <v>2</v>
      </c>
      <c r="S16" s="31">
        <f>SUM(N16:R16)</f>
        <v>4</v>
      </c>
      <c r="T16">
        <v>4</v>
      </c>
      <c r="U16">
        <v>0</v>
      </c>
      <c r="V16" s="7" t="s">
        <v>5</v>
      </c>
      <c r="X16" s="13">
        <f t="shared" ref="X16:AB16" si="6">SUM(X13:X15)</f>
        <v>0</v>
      </c>
      <c r="Y16" s="14">
        <f t="shared" si="6"/>
        <v>2</v>
      </c>
      <c r="Z16" s="14">
        <f t="shared" si="6"/>
        <v>0</v>
      </c>
      <c r="AA16" s="14">
        <f t="shared" si="6"/>
        <v>0</v>
      </c>
      <c r="AB16" s="15">
        <f t="shared" si="6"/>
        <v>2</v>
      </c>
      <c r="AC16" s="16">
        <f>SUM(X16:AB16)</f>
        <v>4</v>
      </c>
      <c r="AD16" s="16">
        <v>0</v>
      </c>
      <c r="AE16" t="s">
        <v>5</v>
      </c>
      <c r="AG16" s="13">
        <f t="shared" ref="AG16:AK16" si="7">SUM(AG13:AG15)</f>
        <v>0</v>
      </c>
      <c r="AH16" s="14">
        <f t="shared" si="7"/>
        <v>0</v>
      </c>
      <c r="AI16" s="14">
        <f t="shared" si="7"/>
        <v>0</v>
      </c>
      <c r="AJ16" s="14">
        <f t="shared" si="7"/>
        <v>0</v>
      </c>
      <c r="AK16" s="15">
        <f t="shared" si="7"/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0</v>
      </c>
      <c r="D19" s="186">
        <f>SUM(D16)+D8</f>
        <v>0</v>
      </c>
      <c r="E19" s="178">
        <f t="shared" ref="E19:G19" si="8">SUM(E16)+E8</f>
        <v>1</v>
      </c>
      <c r="F19" s="169">
        <f t="shared" si="8"/>
        <v>0</v>
      </c>
      <c r="G19" s="169">
        <f t="shared" si="8"/>
        <v>2</v>
      </c>
      <c r="H19" s="166">
        <f>SUM(H16)+H8</f>
        <v>3</v>
      </c>
      <c r="I19" s="167">
        <f>SUM(S19)</f>
        <v>6</v>
      </c>
      <c r="J19">
        <f>SUM(T19)</f>
        <v>5</v>
      </c>
      <c r="K19" s="8">
        <f>SUM(U19)</f>
        <v>0</v>
      </c>
      <c r="L19" s="46" t="s">
        <v>5</v>
      </c>
      <c r="M19" s="46"/>
      <c r="N19" s="110">
        <f>SUM(N16)+N8</f>
        <v>1</v>
      </c>
      <c r="O19" s="111">
        <f>SUM(O16)+O8</f>
        <v>1</v>
      </c>
      <c r="P19" s="112">
        <f t="shared" ref="P19:R19" si="9">SUM(P16)+P8</f>
        <v>1</v>
      </c>
      <c r="Q19" s="46">
        <f t="shared" si="9"/>
        <v>0</v>
      </c>
      <c r="R19" s="46">
        <f t="shared" si="9"/>
        <v>3</v>
      </c>
      <c r="S19" s="31">
        <f>SUM(S16)+S8</f>
        <v>6</v>
      </c>
      <c r="T19">
        <v>5</v>
      </c>
      <c r="U19">
        <v>0</v>
      </c>
      <c r="X19" s="113">
        <f t="shared" ref="X19:AB19" si="10">SUM(X16)+X8</f>
        <v>0</v>
      </c>
      <c r="Y19" s="114">
        <f t="shared" si="10"/>
        <v>2</v>
      </c>
      <c r="Z19" s="115">
        <f t="shared" si="10"/>
        <v>0</v>
      </c>
      <c r="AA19" s="16">
        <f t="shared" si="10"/>
        <v>0</v>
      </c>
      <c r="AB19" s="16">
        <f t="shared" si="10"/>
        <v>3</v>
      </c>
      <c r="AC19" s="16">
        <f>SUM(AC16)+AC8</f>
        <v>5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1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U20" t="s">
        <v>377</v>
      </c>
      <c r="AD20" t="s">
        <v>377</v>
      </c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2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1</v>
      </c>
      <c r="P23" s="50">
        <v>3</v>
      </c>
      <c r="Q23" s="50">
        <f>SUM(N23:P23)</f>
        <v>4</v>
      </c>
      <c r="R23" s="30"/>
      <c r="S23" s="107"/>
      <c r="V23" s="7" t="s">
        <v>457</v>
      </c>
      <c r="X23" s="26">
        <v>0</v>
      </c>
      <c r="Y23" s="26">
        <v>2</v>
      </c>
      <c r="Z23" s="26">
        <v>2</v>
      </c>
      <c r="AA23" s="26">
        <f>SUM(X23:Z23)</f>
        <v>4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4</v>
      </c>
      <c r="E25" s="162">
        <v>1</v>
      </c>
      <c r="F25" s="162">
        <f>SUM(C25:E25)</f>
        <v>5</v>
      </c>
      <c r="G25" s="30"/>
      <c r="H25" s="162">
        <f>SUM(F25)</f>
        <v>5</v>
      </c>
      <c r="I25" s="50">
        <f>SUM(Q23)</f>
        <v>4</v>
      </c>
      <c r="J25" s="26">
        <f>SUM(AA23)</f>
        <v>4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2" sqref="F22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99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99</v>
      </c>
      <c r="O1" s="30"/>
      <c r="P1" s="30"/>
      <c r="Q1" s="30"/>
      <c r="R1" s="30"/>
      <c r="S1" s="31"/>
      <c r="V1" s="117" t="s">
        <v>347</v>
      </c>
      <c r="W1" s="109"/>
      <c r="X1" t="s">
        <v>99</v>
      </c>
      <c r="AC1" s="16"/>
      <c r="AD1" s="16"/>
      <c r="AE1" t="s">
        <v>6</v>
      </c>
      <c r="AG1" t="s">
        <v>99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1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1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1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2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1</v>
      </c>
      <c r="AH7" s="12">
        <v>1</v>
      </c>
      <c r="AI7" s="12">
        <v>1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1</v>
      </c>
      <c r="I8" s="31">
        <f>SUM(S8)</f>
        <v>2</v>
      </c>
      <c r="J8">
        <f>SUM(T8)</f>
        <v>1</v>
      </c>
      <c r="K8" s="8">
        <f>SUM(U8)</f>
        <v>5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2</v>
      </c>
      <c r="S8" s="31">
        <f>SUM(N8:R8)</f>
        <v>2</v>
      </c>
      <c r="T8">
        <v>1</v>
      </c>
      <c r="U8">
        <v>5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1</v>
      </c>
      <c r="AA8" s="14">
        <f>SUM(AA5:AA7)</f>
        <v>0</v>
      </c>
      <c r="AB8" s="15">
        <f>SUM(AB5:AB7)</f>
        <v>0</v>
      </c>
      <c r="AC8" s="16">
        <f>SUM(X8:AB8)</f>
        <v>1</v>
      </c>
      <c r="AD8" s="16">
        <v>5</v>
      </c>
      <c r="AE8" t="s">
        <v>5</v>
      </c>
      <c r="AG8" s="13">
        <f>SUM(AG5:AG7)</f>
        <v>1</v>
      </c>
      <c r="AH8" s="14">
        <f>SUM(AH5:AH7)</f>
        <v>1</v>
      </c>
      <c r="AI8" s="14">
        <f>SUM(AI5:AI7)</f>
        <v>2</v>
      </c>
      <c r="AJ8" s="14">
        <f>SUM(AJ5:AJ7)</f>
        <v>0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2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3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3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1</v>
      </c>
      <c r="AJ14" s="12">
        <v>0</v>
      </c>
      <c r="AK14" s="12">
        <v>4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0</v>
      </c>
      <c r="F15" s="161">
        <v>0</v>
      </c>
      <c r="G15" s="161">
        <v>3</v>
      </c>
      <c r="H15" s="160"/>
      <c r="I15" s="31"/>
      <c r="L15" s="41"/>
      <c r="M15" s="42">
        <v>3</v>
      </c>
      <c r="N15" s="38">
        <v>1</v>
      </c>
      <c r="O15" s="38">
        <v>1</v>
      </c>
      <c r="P15" s="38">
        <v>0</v>
      </c>
      <c r="Q15" s="38">
        <v>0</v>
      </c>
      <c r="R15" s="38">
        <v>2</v>
      </c>
      <c r="S15" s="31"/>
      <c r="V15" s="9"/>
      <c r="W15" s="10">
        <v>3</v>
      </c>
      <c r="X15" s="12">
        <v>0</v>
      </c>
      <c r="Y15" s="12">
        <v>0</v>
      </c>
      <c r="Z15" s="12">
        <v>1</v>
      </c>
      <c r="AA15" s="12">
        <v>2</v>
      </c>
      <c r="AB15" s="12">
        <v>2</v>
      </c>
      <c r="AC15" s="16"/>
      <c r="AD15" s="16"/>
      <c r="AE15" s="9"/>
      <c r="AF15" s="10">
        <v>3</v>
      </c>
      <c r="AG15" s="12">
        <v>1</v>
      </c>
      <c r="AH15" s="12">
        <v>1</v>
      </c>
      <c r="AI15" s="12">
        <v>0</v>
      </c>
      <c r="AJ15" s="12">
        <v>1</v>
      </c>
      <c r="AK15" s="12">
        <v>3</v>
      </c>
    </row>
    <row r="16" spans="1:37" x14ac:dyDescent="0.25">
      <c r="A16" s="30" t="s">
        <v>5</v>
      </c>
      <c r="B16" s="30"/>
      <c r="C16" s="43">
        <f>SUM(C13:C15)</f>
        <v>1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5</v>
      </c>
      <c r="H16" s="160">
        <f>SUM(C16:G16)</f>
        <v>6</v>
      </c>
      <c r="I16" s="31">
        <f>SUM(S16)</f>
        <v>7</v>
      </c>
      <c r="J16">
        <f>SUM(T16)</f>
        <v>8</v>
      </c>
      <c r="K16" s="8">
        <f>SUM(U16)</f>
        <v>11</v>
      </c>
      <c r="L16" s="30" t="s">
        <v>5</v>
      </c>
      <c r="M16" s="30"/>
      <c r="N16" s="43">
        <f>SUM(N13:N15)</f>
        <v>1</v>
      </c>
      <c r="O16" s="44">
        <f>SUM(O13:O15)</f>
        <v>1</v>
      </c>
      <c r="P16" s="44">
        <f>SUM(P13:P15)</f>
        <v>0</v>
      </c>
      <c r="Q16" s="44">
        <f>SUM(Q13:Q15)</f>
        <v>0</v>
      </c>
      <c r="R16" s="45">
        <f>SUM(R13:R15)</f>
        <v>5</v>
      </c>
      <c r="S16" s="31">
        <f>SUM(N16:R16)</f>
        <v>7</v>
      </c>
      <c r="T16">
        <v>8</v>
      </c>
      <c r="U16">
        <v>11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1</v>
      </c>
      <c r="AA16" s="14">
        <f>SUM(AA13:AA15)</f>
        <v>2</v>
      </c>
      <c r="AB16" s="15">
        <f>SUM(AB13:AB15)</f>
        <v>5</v>
      </c>
      <c r="AC16" s="16">
        <f>SUM(X16:AB16)</f>
        <v>8</v>
      </c>
      <c r="AD16" s="16">
        <v>11</v>
      </c>
      <c r="AE16" t="s">
        <v>5</v>
      </c>
      <c r="AG16" s="13">
        <f>SUM(AG13:AG15)</f>
        <v>1</v>
      </c>
      <c r="AH16" s="14">
        <f>SUM(AH13:AH15)</f>
        <v>1</v>
      </c>
      <c r="AI16" s="14">
        <f>SUM(AI13:AI15)</f>
        <v>1</v>
      </c>
      <c r="AJ16" s="14">
        <f>SUM(AJ13:AJ15)</f>
        <v>1</v>
      </c>
      <c r="AK16" s="15">
        <f>SUM(AK13:AK15)</f>
        <v>7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2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5</v>
      </c>
      <c r="H19" s="166">
        <f t="shared" si="0"/>
        <v>7</v>
      </c>
      <c r="I19" s="167">
        <f>SUM(S19)</f>
        <v>9</v>
      </c>
      <c r="J19">
        <f>SUM(T19)</f>
        <v>9</v>
      </c>
      <c r="K19" s="8">
        <f>SUM(U19)</f>
        <v>16</v>
      </c>
      <c r="L19" s="46" t="s">
        <v>5</v>
      </c>
      <c r="M19" s="46"/>
      <c r="N19" s="110">
        <f t="shared" ref="N19:S19" si="1">SUM(N16)+N8</f>
        <v>1</v>
      </c>
      <c r="O19" s="111">
        <f t="shared" si="1"/>
        <v>1</v>
      </c>
      <c r="P19" s="112">
        <f t="shared" si="1"/>
        <v>0</v>
      </c>
      <c r="Q19" s="46">
        <f t="shared" si="1"/>
        <v>0</v>
      </c>
      <c r="R19" s="46">
        <f t="shared" si="1"/>
        <v>7</v>
      </c>
      <c r="S19" s="31">
        <f t="shared" si="1"/>
        <v>9</v>
      </c>
      <c r="T19">
        <v>9</v>
      </c>
      <c r="U19">
        <v>16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2</v>
      </c>
      <c r="AA19" s="16">
        <f t="shared" si="2"/>
        <v>2</v>
      </c>
      <c r="AB19" s="16">
        <f t="shared" si="2"/>
        <v>5</v>
      </c>
      <c r="AC19" s="16">
        <f>SUM(AC16)+AC8</f>
        <v>9</v>
      </c>
      <c r="AD19" s="16">
        <f>SUM(AD16)+AD8</f>
        <v>16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1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2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2</v>
      </c>
      <c r="O23" s="50">
        <v>2</v>
      </c>
      <c r="P23" s="50">
        <v>3</v>
      </c>
      <c r="Q23" s="50">
        <f>SUM(N23:P23)</f>
        <v>7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5</v>
      </c>
      <c r="D25" s="162">
        <v>2</v>
      </c>
      <c r="E25" s="162">
        <v>5</v>
      </c>
      <c r="F25" s="162">
        <f>SUM(C25:E25)</f>
        <v>12</v>
      </c>
      <c r="G25" s="30"/>
      <c r="H25" s="162">
        <f>SUM(F25)</f>
        <v>12</v>
      </c>
      <c r="I25" s="50">
        <f>SUM(Q23)</f>
        <v>7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D10" sqref="D1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107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107</v>
      </c>
      <c r="O1" s="30"/>
      <c r="P1" s="30"/>
      <c r="Q1" s="30"/>
      <c r="R1" s="30"/>
      <c r="S1" s="31"/>
      <c r="V1" s="117" t="s">
        <v>347</v>
      </c>
      <c r="W1" s="109"/>
      <c r="X1" t="s">
        <v>107</v>
      </c>
      <c r="AC1" s="16"/>
      <c r="AD1" s="16"/>
      <c r="AE1" t="s">
        <v>6</v>
      </c>
      <c r="AG1" t="s">
        <v>107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1</v>
      </c>
      <c r="F5" s="161">
        <v>0</v>
      </c>
      <c r="G5" s="161">
        <v>2</v>
      </c>
      <c r="H5" s="160"/>
      <c r="I5" s="31"/>
      <c r="L5" s="32" t="s">
        <v>2</v>
      </c>
      <c r="M5" s="34">
        <v>1</v>
      </c>
      <c r="N5" s="38">
        <v>2</v>
      </c>
      <c r="O5" s="38">
        <v>0</v>
      </c>
      <c r="P5" s="38">
        <v>0</v>
      </c>
      <c r="Q5" s="38">
        <v>0</v>
      </c>
      <c r="R5" s="38">
        <v>1</v>
      </c>
      <c r="S5" s="31"/>
      <c r="V5" s="1" t="s">
        <v>2</v>
      </c>
      <c r="W5" s="3">
        <v>1</v>
      </c>
      <c r="X5" s="12">
        <v>0</v>
      </c>
      <c r="Y5" s="12">
        <v>1</v>
      </c>
      <c r="Z5" s="12">
        <v>0</v>
      </c>
      <c r="AA5" s="12">
        <v>0</v>
      </c>
      <c r="AB5" s="12">
        <v>2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1</v>
      </c>
    </row>
    <row r="6" spans="1:37" x14ac:dyDescent="0.25">
      <c r="A6" s="39"/>
      <c r="B6" s="40">
        <v>2</v>
      </c>
      <c r="C6" s="161">
        <v>2</v>
      </c>
      <c r="D6" s="161">
        <v>2</v>
      </c>
      <c r="E6" s="161">
        <v>0</v>
      </c>
      <c r="F6" s="161">
        <v>0</v>
      </c>
      <c r="G6" s="161">
        <v>6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1</v>
      </c>
      <c r="Q6" s="38">
        <v>1</v>
      </c>
      <c r="R6" s="38">
        <v>4</v>
      </c>
      <c r="S6" s="31"/>
      <c r="W6" s="8">
        <v>2</v>
      </c>
      <c r="X6" s="12">
        <v>1</v>
      </c>
      <c r="Y6" s="12">
        <v>0</v>
      </c>
      <c r="Z6" s="12">
        <v>0</v>
      </c>
      <c r="AA6" s="12">
        <v>1</v>
      </c>
      <c r="AB6" s="12">
        <v>4</v>
      </c>
      <c r="AC6" s="16"/>
      <c r="AD6" s="16"/>
      <c r="AE6" s="7"/>
      <c r="AF6" s="8">
        <v>2</v>
      </c>
      <c r="AG6" s="12">
        <v>0</v>
      </c>
      <c r="AH6" s="12">
        <v>1</v>
      </c>
      <c r="AI6" s="12">
        <v>1</v>
      </c>
      <c r="AJ6" s="12">
        <v>0</v>
      </c>
      <c r="AK6" s="12">
        <v>5</v>
      </c>
    </row>
    <row r="7" spans="1:37" x14ac:dyDescent="0.25">
      <c r="A7" s="41"/>
      <c r="B7" s="42">
        <v>3</v>
      </c>
      <c r="C7" s="161">
        <v>0</v>
      </c>
      <c r="D7" s="161">
        <v>1</v>
      </c>
      <c r="E7" s="161">
        <v>0</v>
      </c>
      <c r="F7" s="161">
        <v>0</v>
      </c>
      <c r="G7" s="161">
        <v>2</v>
      </c>
      <c r="H7" s="160"/>
      <c r="I7" s="31"/>
      <c r="L7" s="41"/>
      <c r="M7" s="42">
        <v>3</v>
      </c>
      <c r="N7" s="38">
        <v>2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1</v>
      </c>
      <c r="Y7" s="12">
        <v>0</v>
      </c>
      <c r="Z7" s="12">
        <v>1</v>
      </c>
      <c r="AA7" s="12">
        <v>0</v>
      </c>
      <c r="AB7" s="12">
        <v>3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2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2</v>
      </c>
      <c r="D8" s="44">
        <f>SUM(D5:D7)</f>
        <v>3</v>
      </c>
      <c r="E8" s="44">
        <f>SUM(E5:E7)</f>
        <v>1</v>
      </c>
      <c r="F8" s="44">
        <f>SUM(F5:F7)</f>
        <v>0</v>
      </c>
      <c r="G8" s="45">
        <f>SUM(G5:G7)</f>
        <v>10</v>
      </c>
      <c r="H8" s="160">
        <f>SUM(C8:G8)</f>
        <v>16</v>
      </c>
      <c r="I8" s="31">
        <f>SUM(S8)</f>
        <v>11</v>
      </c>
      <c r="J8">
        <f>SUM(T8)</f>
        <v>14</v>
      </c>
      <c r="K8" s="8">
        <f>SUM(U8)</f>
        <v>11</v>
      </c>
      <c r="L8" s="30" t="s">
        <v>5</v>
      </c>
      <c r="M8" s="30"/>
      <c r="N8" s="43">
        <f>SUM(N5:N7)</f>
        <v>4</v>
      </c>
      <c r="O8" s="44">
        <f>SUM(O5:O7)</f>
        <v>0</v>
      </c>
      <c r="P8" s="44">
        <f>SUM(P5:P7)</f>
        <v>1</v>
      </c>
      <c r="Q8" s="44">
        <f>SUM(Q5:Q7)</f>
        <v>1</v>
      </c>
      <c r="R8" s="45">
        <f>SUM(R5:R7)</f>
        <v>5</v>
      </c>
      <c r="S8" s="31">
        <f>SUM(N8:R8)</f>
        <v>11</v>
      </c>
      <c r="T8">
        <v>14</v>
      </c>
      <c r="U8">
        <v>11</v>
      </c>
      <c r="V8" s="7" t="s">
        <v>5</v>
      </c>
      <c r="X8" s="13">
        <f>SUM(X5:X7)</f>
        <v>2</v>
      </c>
      <c r="Y8" s="14">
        <f>SUM(Y5:Y7)</f>
        <v>1</v>
      </c>
      <c r="Z8" s="14">
        <f>SUM(Z5:Z7)</f>
        <v>1</v>
      </c>
      <c r="AA8" s="14">
        <f>SUM(AA5:AA7)</f>
        <v>1</v>
      </c>
      <c r="AB8" s="15">
        <f>SUM(AB5:AB7)</f>
        <v>9</v>
      </c>
      <c r="AC8" s="16">
        <f>SUM(X8:AB8)</f>
        <v>14</v>
      </c>
      <c r="AD8" s="16">
        <v>11</v>
      </c>
      <c r="AE8" t="s">
        <v>5</v>
      </c>
      <c r="AG8" s="13">
        <f>SUM(AG5:AG7)</f>
        <v>0</v>
      </c>
      <c r="AH8" s="14">
        <f>SUM(AH5:AH7)</f>
        <v>1</v>
      </c>
      <c r="AI8" s="14">
        <f>SUM(AI5:AI7)</f>
        <v>3</v>
      </c>
      <c r="AJ8" s="14">
        <f>SUM(AJ5:AJ7)</f>
        <v>0</v>
      </c>
      <c r="AK8" s="15">
        <f>SUM(AK5:AK7)</f>
        <v>7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1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1</v>
      </c>
      <c r="D14" s="161">
        <v>0</v>
      </c>
      <c r="E14" s="161">
        <v>0</v>
      </c>
      <c r="F14" s="161">
        <v>0</v>
      </c>
      <c r="G14" s="161">
        <v>2</v>
      </c>
      <c r="H14" s="160"/>
      <c r="I14" s="31"/>
      <c r="L14" s="39"/>
      <c r="M14" s="40">
        <v>2</v>
      </c>
      <c r="N14" s="38">
        <v>2</v>
      </c>
      <c r="O14" s="38">
        <v>0</v>
      </c>
      <c r="P14" s="38">
        <v>1</v>
      </c>
      <c r="Q14" s="38">
        <v>0</v>
      </c>
      <c r="R14" s="38">
        <v>3</v>
      </c>
      <c r="S14" s="31"/>
      <c r="W14" s="8">
        <v>2</v>
      </c>
      <c r="X14" s="12">
        <v>0</v>
      </c>
      <c r="Y14" s="12">
        <v>1</v>
      </c>
      <c r="Z14" s="12">
        <v>0</v>
      </c>
      <c r="AA14" s="12">
        <v>0</v>
      </c>
      <c r="AB14" s="12">
        <v>5</v>
      </c>
      <c r="AC14" s="16"/>
      <c r="AD14" s="16"/>
      <c r="AE14" s="7"/>
      <c r="AF14" s="8">
        <v>2</v>
      </c>
      <c r="AG14" s="12">
        <v>0</v>
      </c>
      <c r="AH14" s="12">
        <v>1</v>
      </c>
      <c r="AI14" s="12">
        <v>0</v>
      </c>
      <c r="AJ14" s="12">
        <v>0</v>
      </c>
      <c r="AK14" s="12">
        <v>3</v>
      </c>
    </row>
    <row r="15" spans="1:37" x14ac:dyDescent="0.25">
      <c r="A15" s="41"/>
      <c r="B15" s="42">
        <v>3</v>
      </c>
      <c r="C15" s="161">
        <v>2</v>
      </c>
      <c r="D15" s="161">
        <v>3</v>
      </c>
      <c r="E15" s="161">
        <v>1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2</v>
      </c>
      <c r="O15" s="38">
        <v>2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4</v>
      </c>
      <c r="Y15" s="12">
        <v>1</v>
      </c>
      <c r="Z15" s="12">
        <v>1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3</v>
      </c>
      <c r="AH15" s="12">
        <v>0</v>
      </c>
      <c r="AI15" s="12">
        <v>1</v>
      </c>
      <c r="AJ15" s="12">
        <v>0</v>
      </c>
      <c r="AK15" s="12">
        <v>3</v>
      </c>
    </row>
    <row r="16" spans="1:37" x14ac:dyDescent="0.25">
      <c r="A16" s="30" t="s">
        <v>5</v>
      </c>
      <c r="B16" s="30"/>
      <c r="C16" s="43">
        <f>SUM(C13:C15)</f>
        <v>3</v>
      </c>
      <c r="D16" s="44">
        <f>SUM(D13:D15)</f>
        <v>3</v>
      </c>
      <c r="E16" s="44">
        <f>SUM(E13:E15)</f>
        <v>1</v>
      </c>
      <c r="F16" s="44">
        <f>SUM(F13:F15)</f>
        <v>0</v>
      </c>
      <c r="G16" s="45">
        <f>SUM(G13:G15)</f>
        <v>2</v>
      </c>
      <c r="H16" s="160">
        <f>SUM(C16:G16)</f>
        <v>9</v>
      </c>
      <c r="I16" s="31">
        <f>SUM(S16)</f>
        <v>11</v>
      </c>
      <c r="J16">
        <f>SUM(T16)</f>
        <v>14</v>
      </c>
      <c r="K16" s="8">
        <f>SUM(U16)</f>
        <v>11</v>
      </c>
      <c r="L16" s="30" t="s">
        <v>5</v>
      </c>
      <c r="M16" s="30"/>
      <c r="N16" s="43">
        <f>SUM(N13:N15)</f>
        <v>4</v>
      </c>
      <c r="O16" s="44">
        <f>SUM(O13:O15)</f>
        <v>2</v>
      </c>
      <c r="P16" s="44">
        <f>SUM(P13:P15)</f>
        <v>1</v>
      </c>
      <c r="Q16" s="44">
        <f>SUM(Q13:Q15)</f>
        <v>0</v>
      </c>
      <c r="R16" s="45">
        <f>SUM(R13:R15)</f>
        <v>4</v>
      </c>
      <c r="S16" s="31">
        <f>SUM(N16:R16)</f>
        <v>11</v>
      </c>
      <c r="T16">
        <v>14</v>
      </c>
      <c r="U16">
        <v>11</v>
      </c>
      <c r="V16" s="7" t="s">
        <v>5</v>
      </c>
      <c r="X16" s="13">
        <f>SUM(X13:X15)</f>
        <v>4</v>
      </c>
      <c r="Y16" s="14">
        <f>SUM(Y13:Y15)</f>
        <v>3</v>
      </c>
      <c r="Z16" s="14">
        <f>SUM(Z13:Z15)</f>
        <v>1</v>
      </c>
      <c r="AA16" s="14">
        <f>SUM(AA13:AA15)</f>
        <v>0</v>
      </c>
      <c r="AB16" s="15">
        <f>SUM(AB13:AB15)</f>
        <v>6</v>
      </c>
      <c r="AC16" s="16">
        <f>SUM(X16:AB16)</f>
        <v>14</v>
      </c>
      <c r="AD16" s="16">
        <v>11</v>
      </c>
      <c r="AE16" t="s">
        <v>5</v>
      </c>
      <c r="AG16" s="13">
        <f>SUM(AG13:AG15)</f>
        <v>3</v>
      </c>
      <c r="AH16" s="14">
        <f>SUM(AH13:AH15)</f>
        <v>1</v>
      </c>
      <c r="AI16" s="14">
        <f>SUM(AI13:AI15)</f>
        <v>1</v>
      </c>
      <c r="AJ16" s="14">
        <f>SUM(AJ13:AJ15)</f>
        <v>0</v>
      </c>
      <c r="AK16" s="15">
        <f>SUM(AK13:AK15)</f>
        <v>6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5</v>
      </c>
      <c r="D19" s="186">
        <f t="shared" si="0"/>
        <v>6</v>
      </c>
      <c r="E19" s="178">
        <f t="shared" si="0"/>
        <v>2</v>
      </c>
      <c r="F19" s="169">
        <f t="shared" si="0"/>
        <v>0</v>
      </c>
      <c r="G19" s="169">
        <f t="shared" si="0"/>
        <v>12</v>
      </c>
      <c r="H19" s="166">
        <f t="shared" si="0"/>
        <v>25</v>
      </c>
      <c r="I19" s="167">
        <f>SUM(S19)</f>
        <v>22</v>
      </c>
      <c r="J19">
        <f>SUM(T19)</f>
        <v>28</v>
      </c>
      <c r="K19" s="8">
        <f>SUM(U19)</f>
        <v>22</v>
      </c>
      <c r="L19" s="46" t="s">
        <v>5</v>
      </c>
      <c r="M19" s="46"/>
      <c r="N19" s="110">
        <f t="shared" ref="N19:S19" si="1">SUM(N16)+N8</f>
        <v>8</v>
      </c>
      <c r="O19" s="111">
        <f t="shared" si="1"/>
        <v>2</v>
      </c>
      <c r="P19" s="112">
        <f t="shared" si="1"/>
        <v>2</v>
      </c>
      <c r="Q19" s="46">
        <f t="shared" si="1"/>
        <v>1</v>
      </c>
      <c r="R19" s="46">
        <f t="shared" si="1"/>
        <v>9</v>
      </c>
      <c r="S19" s="31">
        <f t="shared" si="1"/>
        <v>22</v>
      </c>
      <c r="T19">
        <v>28</v>
      </c>
      <c r="U19">
        <v>22</v>
      </c>
      <c r="X19" s="113">
        <f t="shared" ref="X19:AB19" si="2">SUM(X16)+X8</f>
        <v>6</v>
      </c>
      <c r="Y19" s="114">
        <f t="shared" si="2"/>
        <v>4</v>
      </c>
      <c r="Z19" s="115">
        <f t="shared" si="2"/>
        <v>2</v>
      </c>
      <c r="AA19" s="16">
        <f t="shared" si="2"/>
        <v>1</v>
      </c>
      <c r="AB19" s="16">
        <f t="shared" si="2"/>
        <v>15</v>
      </c>
      <c r="AC19" s="16">
        <f>SUM(AC16)+AC8</f>
        <v>28</v>
      </c>
      <c r="AD19" s="16">
        <f>SUM(AD16)+AD8</f>
        <v>22</v>
      </c>
    </row>
    <row r="20" spans="1:30" x14ac:dyDescent="0.25">
      <c r="A20" s="177" t="s">
        <v>451</v>
      </c>
      <c r="B20" s="181">
        <v>2012</v>
      </c>
      <c r="C20" s="170">
        <f>SUM(N19)</f>
        <v>8</v>
      </c>
      <c r="D20" s="171">
        <f>SUM(O19)</f>
        <v>2</v>
      </c>
      <c r="E20" s="172">
        <f>SUM(P19)</f>
        <v>2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6</v>
      </c>
      <c r="D21" s="174">
        <f>SUM(Y19)</f>
        <v>4</v>
      </c>
      <c r="E21" s="175">
        <f>SUM(Z19)</f>
        <v>2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4</v>
      </c>
      <c r="O23" s="50">
        <v>5</v>
      </c>
      <c r="P23" s="50">
        <v>4</v>
      </c>
      <c r="Q23" s="50">
        <f>SUM(N23:P23)</f>
        <v>13</v>
      </c>
      <c r="R23" s="30"/>
      <c r="S23" s="107"/>
      <c r="V23" s="7" t="s">
        <v>457</v>
      </c>
      <c r="X23" s="26">
        <v>2</v>
      </c>
      <c r="Y23" s="26">
        <v>3</v>
      </c>
      <c r="Z23" s="26">
        <v>6</v>
      </c>
      <c r="AA23" s="26">
        <f>SUM(X23:Z23)</f>
        <v>11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4</v>
      </c>
      <c r="D25" s="162">
        <v>4</v>
      </c>
      <c r="E25" s="162">
        <v>4</v>
      </c>
      <c r="F25" s="162">
        <f>SUM(C25:E25)</f>
        <v>12</v>
      </c>
      <c r="G25" s="30"/>
      <c r="H25" s="162">
        <f>SUM(F25)</f>
        <v>12</v>
      </c>
      <c r="I25" s="50">
        <f>SUM(Q23)</f>
        <v>13</v>
      </c>
      <c r="J25" s="26">
        <f>SUM(AA23)</f>
        <v>11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108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108</v>
      </c>
      <c r="O1" s="30"/>
      <c r="P1" s="30"/>
      <c r="Q1" s="30"/>
      <c r="R1" s="30"/>
      <c r="S1" s="31"/>
      <c r="V1" s="117" t="s">
        <v>347</v>
      </c>
      <c r="W1" s="109"/>
      <c r="X1" t="s">
        <v>108</v>
      </c>
      <c r="AC1" s="16"/>
      <c r="AD1" s="16"/>
      <c r="AE1" t="s">
        <v>6</v>
      </c>
      <c r="AG1" t="s">
        <v>108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1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1</v>
      </c>
      <c r="P5" s="38">
        <v>1</v>
      </c>
      <c r="Q5" s="38">
        <v>0</v>
      </c>
      <c r="R5" s="38">
        <v>2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1</v>
      </c>
      <c r="AA5" s="12">
        <v>0</v>
      </c>
      <c r="AB5" s="12">
        <v>3</v>
      </c>
      <c r="AC5" s="16"/>
      <c r="AD5" s="16"/>
      <c r="AE5" s="1" t="s">
        <v>2</v>
      </c>
      <c r="AF5" s="3">
        <v>1</v>
      </c>
      <c r="AG5" s="12">
        <v>0</v>
      </c>
      <c r="AH5" s="12">
        <v>1</v>
      </c>
      <c r="AI5" s="12">
        <v>0</v>
      </c>
      <c r="AJ5" s="12">
        <v>0</v>
      </c>
      <c r="AK5" s="12">
        <v>1</v>
      </c>
    </row>
    <row r="6" spans="1:37" x14ac:dyDescent="0.25">
      <c r="A6" s="39"/>
      <c r="B6" s="40">
        <v>2</v>
      </c>
      <c r="C6" s="161">
        <v>0</v>
      </c>
      <c r="D6" s="161">
        <v>2</v>
      </c>
      <c r="E6" s="161">
        <v>0</v>
      </c>
      <c r="F6" s="161">
        <v>0</v>
      </c>
      <c r="G6" s="161">
        <v>2</v>
      </c>
      <c r="H6" s="160"/>
      <c r="I6" s="31"/>
      <c r="L6" s="39"/>
      <c r="M6" s="40">
        <v>2</v>
      </c>
      <c r="N6" s="38">
        <v>0</v>
      </c>
      <c r="O6" s="38">
        <v>2</v>
      </c>
      <c r="P6" s="38">
        <v>0</v>
      </c>
      <c r="Q6" s="38">
        <v>0</v>
      </c>
      <c r="R6" s="38">
        <v>2</v>
      </c>
      <c r="S6" s="31"/>
      <c r="W6" s="8">
        <v>2</v>
      </c>
      <c r="X6" s="12">
        <v>2</v>
      </c>
      <c r="Y6" s="12">
        <v>0</v>
      </c>
      <c r="Z6" s="12">
        <v>0</v>
      </c>
      <c r="AA6" s="12">
        <v>0</v>
      </c>
      <c r="AB6" s="12">
        <v>3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1</v>
      </c>
      <c r="AJ6" s="12">
        <v>0</v>
      </c>
      <c r="AK6" s="12">
        <v>6</v>
      </c>
    </row>
    <row r="7" spans="1:37" x14ac:dyDescent="0.25">
      <c r="A7" s="41"/>
      <c r="B7" s="42">
        <v>3</v>
      </c>
      <c r="C7" s="161">
        <v>0</v>
      </c>
      <c r="D7" s="161">
        <v>1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2</v>
      </c>
      <c r="S7" s="31"/>
      <c r="V7" s="9"/>
      <c r="W7" s="10">
        <v>3</v>
      </c>
      <c r="X7" s="12">
        <v>1</v>
      </c>
      <c r="Y7" s="12">
        <v>0</v>
      </c>
      <c r="Z7" s="12">
        <v>1</v>
      </c>
      <c r="AA7" s="12">
        <v>0</v>
      </c>
      <c r="AB7" s="12">
        <v>2</v>
      </c>
      <c r="AC7" s="16"/>
      <c r="AD7" s="16"/>
      <c r="AE7" s="9"/>
      <c r="AF7" s="10">
        <v>3</v>
      </c>
      <c r="AG7" s="12">
        <v>2</v>
      </c>
      <c r="AH7" s="12">
        <v>0</v>
      </c>
      <c r="AI7" s="12">
        <v>0</v>
      </c>
      <c r="AJ7" s="12">
        <v>2</v>
      </c>
      <c r="AK7" s="12">
        <v>1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3</v>
      </c>
      <c r="E8" s="44">
        <f>SUM(E5:E7)</f>
        <v>0</v>
      </c>
      <c r="F8" s="44">
        <f>SUM(F5:F7)</f>
        <v>1</v>
      </c>
      <c r="G8" s="45">
        <f>SUM(G5:G7)</f>
        <v>3</v>
      </c>
      <c r="H8" s="160">
        <f>SUM(C8:G8)</f>
        <v>7</v>
      </c>
      <c r="I8" s="31">
        <f>SUM(S8)</f>
        <v>10</v>
      </c>
      <c r="J8">
        <f>SUM(T8)</f>
        <v>13</v>
      </c>
      <c r="K8" s="8">
        <f>SUM(U8)</f>
        <v>15</v>
      </c>
      <c r="L8" s="30" t="s">
        <v>5</v>
      </c>
      <c r="M8" s="30"/>
      <c r="N8" s="43">
        <f>SUM(N5:N7)</f>
        <v>0</v>
      </c>
      <c r="O8" s="44">
        <f>SUM(O5:O7)</f>
        <v>3</v>
      </c>
      <c r="P8" s="44">
        <f>SUM(P5:P7)</f>
        <v>1</v>
      </c>
      <c r="Q8" s="44">
        <f>SUM(Q5:Q7)</f>
        <v>0</v>
      </c>
      <c r="R8" s="45">
        <f>SUM(R5:R7)</f>
        <v>6</v>
      </c>
      <c r="S8" s="31">
        <f>SUM(N8:R8)</f>
        <v>10</v>
      </c>
      <c r="T8">
        <v>13</v>
      </c>
      <c r="U8">
        <v>15</v>
      </c>
      <c r="V8" s="7" t="s">
        <v>5</v>
      </c>
      <c r="X8" s="13">
        <f>SUM(X5:X7)</f>
        <v>3</v>
      </c>
      <c r="Y8" s="14">
        <f>SUM(Y5:Y7)</f>
        <v>0</v>
      </c>
      <c r="Z8" s="14">
        <f>SUM(Z5:Z7)</f>
        <v>2</v>
      </c>
      <c r="AA8" s="14">
        <f>SUM(AA5:AA7)</f>
        <v>0</v>
      </c>
      <c r="AB8" s="15">
        <f>SUM(AB5:AB7)</f>
        <v>8</v>
      </c>
      <c r="AC8" s="16">
        <f>SUM(X8:AB8)</f>
        <v>13</v>
      </c>
      <c r="AD8" s="16">
        <v>15</v>
      </c>
      <c r="AE8" t="s">
        <v>5</v>
      </c>
      <c r="AG8" s="13">
        <f>SUM(AG5:AG7)</f>
        <v>3</v>
      </c>
      <c r="AH8" s="14">
        <f>SUM(AH5:AH7)</f>
        <v>1</v>
      </c>
      <c r="AI8" s="14">
        <f>SUM(AI5:AI7)</f>
        <v>1</v>
      </c>
      <c r="AJ8" s="14">
        <f>SUM(AJ5:AJ7)</f>
        <v>2</v>
      </c>
      <c r="AK8" s="15">
        <f>SUM(AK5:AK7)</f>
        <v>8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1</v>
      </c>
      <c r="O13" s="38">
        <v>0</v>
      </c>
      <c r="P13" s="38">
        <v>0</v>
      </c>
      <c r="Q13" s="38">
        <v>1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1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1</v>
      </c>
      <c r="AI13" s="12">
        <v>1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1</v>
      </c>
      <c r="D14" s="161">
        <v>3</v>
      </c>
      <c r="E14" s="161">
        <v>0</v>
      </c>
      <c r="F14" s="161">
        <v>0</v>
      </c>
      <c r="G14" s="161">
        <v>2</v>
      </c>
      <c r="H14" s="160"/>
      <c r="I14" s="31"/>
      <c r="L14" s="39"/>
      <c r="M14" s="40">
        <v>2</v>
      </c>
      <c r="N14" s="38">
        <v>2</v>
      </c>
      <c r="O14" s="38">
        <v>0</v>
      </c>
      <c r="P14" s="38">
        <v>1</v>
      </c>
      <c r="Q14" s="38">
        <v>0</v>
      </c>
      <c r="R14" s="38">
        <v>3</v>
      </c>
      <c r="S14" s="31"/>
      <c r="W14" s="8">
        <v>2</v>
      </c>
      <c r="X14" s="12">
        <v>2</v>
      </c>
      <c r="Y14" s="12">
        <v>2</v>
      </c>
      <c r="Z14" s="12">
        <v>1</v>
      </c>
      <c r="AA14" s="12">
        <v>0</v>
      </c>
      <c r="AB14" s="12">
        <v>2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2</v>
      </c>
      <c r="AJ14" s="12">
        <v>0</v>
      </c>
      <c r="AK14" s="12">
        <v>5</v>
      </c>
    </row>
    <row r="15" spans="1:37" x14ac:dyDescent="0.25">
      <c r="A15" s="41"/>
      <c r="B15" s="42">
        <v>3</v>
      </c>
      <c r="C15" s="161">
        <v>0</v>
      </c>
      <c r="D15" s="161">
        <v>2</v>
      </c>
      <c r="E15" s="161">
        <v>2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2</v>
      </c>
      <c r="O15" s="38">
        <v>2</v>
      </c>
      <c r="P15" s="38">
        <v>1</v>
      </c>
      <c r="Q15" s="38">
        <v>1</v>
      </c>
      <c r="R15" s="38">
        <v>0</v>
      </c>
      <c r="S15" s="31"/>
      <c r="V15" s="9"/>
      <c r="W15" s="10">
        <v>3</v>
      </c>
      <c r="X15" s="12">
        <v>1</v>
      </c>
      <c r="Y15" s="12">
        <v>1</v>
      </c>
      <c r="Z15" s="12">
        <v>2</v>
      </c>
      <c r="AA15" s="12">
        <v>0</v>
      </c>
      <c r="AB15" s="12">
        <v>5</v>
      </c>
      <c r="AC15" s="16"/>
      <c r="AD15" s="16"/>
      <c r="AE15" s="9"/>
      <c r="AF15" s="10">
        <v>3</v>
      </c>
      <c r="AG15" s="12">
        <v>3</v>
      </c>
      <c r="AH15" s="12">
        <v>2</v>
      </c>
      <c r="AI15" s="12">
        <v>0</v>
      </c>
      <c r="AJ15" s="12">
        <v>1</v>
      </c>
      <c r="AK15" s="12">
        <v>6</v>
      </c>
    </row>
    <row r="16" spans="1:37" x14ac:dyDescent="0.25">
      <c r="A16" s="30" t="s">
        <v>5</v>
      </c>
      <c r="B16" s="30"/>
      <c r="C16" s="43">
        <f>SUM(C13:C15)</f>
        <v>1</v>
      </c>
      <c r="D16" s="44">
        <f>SUM(D13:D15)</f>
        <v>5</v>
      </c>
      <c r="E16" s="44">
        <f>SUM(E13:E15)</f>
        <v>2</v>
      </c>
      <c r="F16" s="44">
        <f>SUM(F13:F15)</f>
        <v>0</v>
      </c>
      <c r="G16" s="45">
        <f>SUM(G13:G15)</f>
        <v>3</v>
      </c>
      <c r="H16" s="160">
        <f>SUM(C16:G16)</f>
        <v>11</v>
      </c>
      <c r="I16" s="31">
        <f>SUM(S16)</f>
        <v>14</v>
      </c>
      <c r="J16">
        <f>SUM(T16)</f>
        <v>17</v>
      </c>
      <c r="K16" s="8">
        <f>SUM(U16)</f>
        <v>21</v>
      </c>
      <c r="L16" s="30" t="s">
        <v>5</v>
      </c>
      <c r="M16" s="30"/>
      <c r="N16" s="43">
        <f>SUM(N13:N15)</f>
        <v>5</v>
      </c>
      <c r="O16" s="44">
        <f>SUM(O13:O15)</f>
        <v>2</v>
      </c>
      <c r="P16" s="44">
        <f>SUM(P13:P15)</f>
        <v>2</v>
      </c>
      <c r="Q16" s="44">
        <f>SUM(Q13:Q15)</f>
        <v>2</v>
      </c>
      <c r="R16" s="45">
        <f>SUM(R13:R15)</f>
        <v>3</v>
      </c>
      <c r="S16" s="31">
        <f>SUM(N16:R16)</f>
        <v>14</v>
      </c>
      <c r="T16">
        <v>17</v>
      </c>
      <c r="U16">
        <v>21</v>
      </c>
      <c r="V16" s="7" t="s">
        <v>5</v>
      </c>
      <c r="X16" s="13">
        <f>SUM(X13:X15)</f>
        <v>3</v>
      </c>
      <c r="Y16" s="14">
        <f>SUM(Y13:Y15)</f>
        <v>3</v>
      </c>
      <c r="Z16" s="14">
        <f>SUM(Z13:Z15)</f>
        <v>3</v>
      </c>
      <c r="AA16" s="14">
        <f>SUM(AA13:AA15)</f>
        <v>1</v>
      </c>
      <c r="AB16" s="15">
        <f>SUM(AB13:AB15)</f>
        <v>7</v>
      </c>
      <c r="AC16" s="16">
        <f>SUM(X16:AB16)</f>
        <v>17</v>
      </c>
      <c r="AD16" s="16">
        <v>21</v>
      </c>
      <c r="AE16" t="s">
        <v>5</v>
      </c>
      <c r="AG16" s="13">
        <f>SUM(AG13:AG15)</f>
        <v>3</v>
      </c>
      <c r="AH16" s="14">
        <f>SUM(AH13:AH15)</f>
        <v>3</v>
      </c>
      <c r="AI16" s="14">
        <f>SUM(AI13:AI15)</f>
        <v>3</v>
      </c>
      <c r="AJ16" s="14">
        <f>SUM(AJ13:AJ15)</f>
        <v>1</v>
      </c>
      <c r="AK16" s="15">
        <f>SUM(AK13:AK15)</f>
        <v>11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8</v>
      </c>
      <c r="E19" s="178">
        <f t="shared" si="0"/>
        <v>2</v>
      </c>
      <c r="F19" s="169">
        <f t="shared" si="0"/>
        <v>1</v>
      </c>
      <c r="G19" s="169">
        <f t="shared" si="0"/>
        <v>6</v>
      </c>
      <c r="H19" s="166">
        <f t="shared" si="0"/>
        <v>18</v>
      </c>
      <c r="I19" s="167">
        <f>SUM(S19)</f>
        <v>24</v>
      </c>
      <c r="J19">
        <f>SUM(T19)</f>
        <v>30</v>
      </c>
      <c r="K19" s="8">
        <f>SUM(U19)</f>
        <v>36</v>
      </c>
      <c r="L19" s="46" t="s">
        <v>5</v>
      </c>
      <c r="M19" s="46"/>
      <c r="N19" s="110">
        <f t="shared" ref="N19:S19" si="1">SUM(N16)+N8</f>
        <v>5</v>
      </c>
      <c r="O19" s="111">
        <f t="shared" si="1"/>
        <v>5</v>
      </c>
      <c r="P19" s="112">
        <f t="shared" si="1"/>
        <v>3</v>
      </c>
      <c r="Q19" s="46">
        <f t="shared" si="1"/>
        <v>2</v>
      </c>
      <c r="R19" s="46">
        <f t="shared" si="1"/>
        <v>9</v>
      </c>
      <c r="S19" s="31">
        <f t="shared" si="1"/>
        <v>24</v>
      </c>
      <c r="T19">
        <v>30</v>
      </c>
      <c r="U19">
        <v>36</v>
      </c>
      <c r="X19" s="113">
        <f t="shared" ref="X19:AB19" si="2">SUM(X16)+X8</f>
        <v>6</v>
      </c>
      <c r="Y19" s="114">
        <f t="shared" si="2"/>
        <v>3</v>
      </c>
      <c r="Z19" s="115">
        <f t="shared" si="2"/>
        <v>5</v>
      </c>
      <c r="AA19" s="16">
        <f t="shared" si="2"/>
        <v>1</v>
      </c>
      <c r="AB19" s="16">
        <f t="shared" si="2"/>
        <v>15</v>
      </c>
      <c r="AC19" s="16">
        <f>SUM(AC16)+AC8</f>
        <v>30</v>
      </c>
      <c r="AD19" s="16">
        <f>SUM(AD16)+AD8</f>
        <v>36</v>
      </c>
    </row>
    <row r="20" spans="1:30" x14ac:dyDescent="0.25">
      <c r="A20" s="177" t="s">
        <v>451</v>
      </c>
      <c r="B20" s="181">
        <v>2012</v>
      </c>
      <c r="C20" s="170">
        <f>SUM(N19)</f>
        <v>5</v>
      </c>
      <c r="D20" s="171">
        <f>SUM(O19)</f>
        <v>5</v>
      </c>
      <c r="E20" s="172">
        <f>SUM(P19)</f>
        <v>3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6</v>
      </c>
      <c r="D21" s="174">
        <f>SUM(Y19)</f>
        <v>3</v>
      </c>
      <c r="E21" s="175">
        <f>SUM(Z19)</f>
        <v>5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4</v>
      </c>
      <c r="O23" s="50">
        <v>4</v>
      </c>
      <c r="P23" s="50">
        <v>3</v>
      </c>
      <c r="Q23" s="50">
        <f>SUM(N23:P23)</f>
        <v>11</v>
      </c>
      <c r="R23" s="30"/>
      <c r="S23" s="107"/>
      <c r="V23" s="7" t="s">
        <v>457</v>
      </c>
      <c r="X23" s="26">
        <v>2</v>
      </c>
      <c r="Y23" s="26">
        <v>5</v>
      </c>
      <c r="Z23" s="26">
        <v>2</v>
      </c>
      <c r="AA23" s="26">
        <f>SUM(X23:Z23)</f>
        <v>9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4</v>
      </c>
      <c r="D25" s="162">
        <v>3</v>
      </c>
      <c r="E25" s="162">
        <v>6</v>
      </c>
      <c r="F25" s="162">
        <f>SUM(C25:E25)</f>
        <v>13</v>
      </c>
      <c r="G25" s="30"/>
      <c r="H25" s="162">
        <f>SUM(F25)</f>
        <v>13</v>
      </c>
      <c r="I25" s="50">
        <f>SUM(Q23)</f>
        <v>11</v>
      </c>
      <c r="J25" s="26">
        <f>SUM(AA23)</f>
        <v>9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1" sqref="G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109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109</v>
      </c>
      <c r="O1" s="30"/>
      <c r="P1" s="30"/>
      <c r="Q1" s="30"/>
      <c r="R1" s="30"/>
      <c r="S1" s="31"/>
      <c r="V1" s="117" t="s">
        <v>347</v>
      </c>
      <c r="W1" s="109"/>
      <c r="X1" t="s">
        <v>109</v>
      </c>
      <c r="AC1" s="16"/>
      <c r="AD1" s="16"/>
      <c r="AE1" t="s">
        <v>6</v>
      </c>
      <c r="AG1" t="s">
        <v>109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1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1</v>
      </c>
      <c r="Y15" s="12">
        <v>0</v>
      </c>
      <c r="Z15" s="12">
        <v>0</v>
      </c>
      <c r="AA15" s="12">
        <v>1</v>
      </c>
      <c r="AB15" s="12">
        <v>0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1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2</v>
      </c>
      <c r="I16" s="31">
        <f>SUM(S16)</f>
        <v>2</v>
      </c>
      <c r="J16">
        <f>SUM(T16)</f>
        <v>2</v>
      </c>
      <c r="K16" s="8">
        <f>SUM(U16)</f>
        <v>1</v>
      </c>
      <c r="L16" s="30" t="s">
        <v>5</v>
      </c>
      <c r="M16" s="30"/>
      <c r="N16" s="43">
        <f>SUM(N13:N15)</f>
        <v>0</v>
      </c>
      <c r="O16" s="44">
        <f>SUM(O13:O15)</f>
        <v>1</v>
      </c>
      <c r="P16" s="44">
        <f>SUM(P13:P15)</f>
        <v>0</v>
      </c>
      <c r="Q16" s="44">
        <f>SUM(Q13:Q15)</f>
        <v>0</v>
      </c>
      <c r="R16" s="45">
        <f>SUM(R13:R15)</f>
        <v>1</v>
      </c>
      <c r="S16" s="31">
        <f>SUM(N16:R16)</f>
        <v>2</v>
      </c>
      <c r="T16">
        <v>2</v>
      </c>
      <c r="U16">
        <v>1</v>
      </c>
      <c r="V16" s="7" t="s">
        <v>5</v>
      </c>
      <c r="X16" s="13">
        <f>SUM(X13:X15)</f>
        <v>1</v>
      </c>
      <c r="Y16" s="14">
        <f>SUM(Y13:Y15)</f>
        <v>0</v>
      </c>
      <c r="Z16" s="14">
        <f>SUM(Z13:Z15)</f>
        <v>0</v>
      </c>
      <c r="AA16" s="14">
        <f>SUM(AA13:AA15)</f>
        <v>1</v>
      </c>
      <c r="AB16" s="15">
        <f>SUM(AB13:AB15)</f>
        <v>0</v>
      </c>
      <c r="AC16" s="16">
        <f>SUM(X16:AB16)</f>
        <v>2</v>
      </c>
      <c r="AD16" s="16">
        <v>1</v>
      </c>
      <c r="AE16" t="s">
        <v>5</v>
      </c>
      <c r="AG16" s="13">
        <f>SUM(AG13:AG15)</f>
        <v>1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1</v>
      </c>
      <c r="E19" s="178">
        <f t="shared" si="0"/>
        <v>0</v>
      </c>
      <c r="F19" s="169">
        <f t="shared" si="0"/>
        <v>0</v>
      </c>
      <c r="G19" s="169">
        <f t="shared" si="0"/>
        <v>1</v>
      </c>
      <c r="H19" s="166">
        <f t="shared" si="0"/>
        <v>2</v>
      </c>
      <c r="I19" s="167">
        <f>SUM(S19)</f>
        <v>2</v>
      </c>
      <c r="J19">
        <f>SUM(T19)</f>
        <v>2</v>
      </c>
      <c r="K19" s="8">
        <f>SUM(U19)</f>
        <v>1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1</v>
      </c>
      <c r="P19" s="112">
        <f t="shared" si="1"/>
        <v>0</v>
      </c>
      <c r="Q19" s="46">
        <f t="shared" si="1"/>
        <v>0</v>
      </c>
      <c r="R19" s="46">
        <f t="shared" si="1"/>
        <v>1</v>
      </c>
      <c r="S19" s="31">
        <f t="shared" si="1"/>
        <v>2</v>
      </c>
      <c r="T19">
        <v>2</v>
      </c>
      <c r="U19">
        <v>1</v>
      </c>
      <c r="X19" s="113">
        <f t="shared" ref="X19:AB19" si="2">SUM(X16)+X8</f>
        <v>1</v>
      </c>
      <c r="Y19" s="114">
        <f t="shared" si="2"/>
        <v>0</v>
      </c>
      <c r="Z19" s="115">
        <f t="shared" si="2"/>
        <v>0</v>
      </c>
      <c r="AA19" s="16">
        <f t="shared" si="2"/>
        <v>1</v>
      </c>
      <c r="AB19" s="16">
        <f t="shared" si="2"/>
        <v>0</v>
      </c>
      <c r="AC19" s="16">
        <f>SUM(AC16)+AC8</f>
        <v>2</v>
      </c>
      <c r="AD19" s="16">
        <f>SUM(AD16)+AD8</f>
        <v>1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1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1</v>
      </c>
      <c r="P23" s="50">
        <v>0</v>
      </c>
      <c r="Q23" s="50">
        <f>SUM(N23:P23)</f>
        <v>1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2</v>
      </c>
      <c r="E25" s="162">
        <v>0</v>
      </c>
      <c r="F25" s="162">
        <f>SUM(C25:E25)</f>
        <v>3</v>
      </c>
      <c r="G25" s="30"/>
      <c r="H25" s="162">
        <f>SUM(F25)</f>
        <v>3</v>
      </c>
      <c r="I25" s="50">
        <f>SUM(Q23)</f>
        <v>1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0" sqref="G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110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110</v>
      </c>
      <c r="O1" s="30"/>
      <c r="P1" s="30"/>
      <c r="Q1" s="30"/>
      <c r="R1" s="30"/>
      <c r="S1" s="31"/>
      <c r="V1" s="117" t="s">
        <v>347</v>
      </c>
      <c r="W1" s="109"/>
      <c r="X1" t="s">
        <v>110</v>
      </c>
      <c r="AC1" s="16"/>
      <c r="AD1" s="16"/>
      <c r="AE1" t="s">
        <v>6</v>
      </c>
      <c r="AG1" t="s">
        <v>110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2</v>
      </c>
      <c r="D5" s="161">
        <v>2</v>
      </c>
      <c r="E5" s="161">
        <v>1</v>
      </c>
      <c r="F5" s="161">
        <v>1</v>
      </c>
      <c r="G5" s="161">
        <v>0</v>
      </c>
      <c r="H5" s="160"/>
      <c r="I5" s="31"/>
      <c r="L5" s="32" t="s">
        <v>2</v>
      </c>
      <c r="M5" s="34">
        <v>1</v>
      </c>
      <c r="N5" s="38">
        <v>2</v>
      </c>
      <c r="O5" s="38">
        <v>2</v>
      </c>
      <c r="P5" s="38">
        <v>0</v>
      </c>
      <c r="Q5" s="38">
        <v>0</v>
      </c>
      <c r="R5" s="38">
        <v>1</v>
      </c>
      <c r="S5" s="31"/>
      <c r="V5" s="1" t="s">
        <v>2</v>
      </c>
      <c r="W5" s="3">
        <v>1</v>
      </c>
      <c r="X5" s="12">
        <v>1</v>
      </c>
      <c r="Y5" s="12">
        <v>1</v>
      </c>
      <c r="Z5" s="12">
        <v>1</v>
      </c>
      <c r="AA5" s="12">
        <v>1</v>
      </c>
      <c r="AB5" s="12">
        <v>2</v>
      </c>
      <c r="AC5" s="16"/>
      <c r="AD5" s="16"/>
      <c r="AE5" s="1" t="s">
        <v>2</v>
      </c>
      <c r="AF5" s="3">
        <v>1</v>
      </c>
      <c r="AG5" s="12">
        <v>3</v>
      </c>
      <c r="AH5" s="12">
        <v>0</v>
      </c>
      <c r="AI5" s="12">
        <v>1</v>
      </c>
      <c r="AJ5" s="12">
        <v>2</v>
      </c>
      <c r="AK5" s="12">
        <v>3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1</v>
      </c>
      <c r="F6" s="161">
        <v>1</v>
      </c>
      <c r="G6" s="161">
        <v>3</v>
      </c>
      <c r="H6" s="160"/>
      <c r="I6" s="31"/>
      <c r="L6" s="39"/>
      <c r="M6" s="40">
        <v>2</v>
      </c>
      <c r="N6" s="38">
        <v>3</v>
      </c>
      <c r="O6" s="38">
        <v>0</v>
      </c>
      <c r="P6" s="38">
        <v>0</v>
      </c>
      <c r="Q6" s="38">
        <v>1</v>
      </c>
      <c r="R6" s="38">
        <v>1</v>
      </c>
      <c r="S6" s="31"/>
      <c r="W6" s="8">
        <v>2</v>
      </c>
      <c r="X6" s="12">
        <v>1</v>
      </c>
      <c r="Y6" s="12">
        <v>2</v>
      </c>
      <c r="Z6" s="12">
        <v>0</v>
      </c>
      <c r="AA6" s="12">
        <v>1</v>
      </c>
      <c r="AB6" s="12">
        <v>5</v>
      </c>
      <c r="AC6" s="16"/>
      <c r="AD6" s="16"/>
      <c r="AE6" s="7"/>
      <c r="AF6" s="8">
        <v>2</v>
      </c>
      <c r="AG6" s="12">
        <v>0</v>
      </c>
      <c r="AH6" s="12">
        <v>1</v>
      </c>
      <c r="AI6" s="12">
        <v>2</v>
      </c>
      <c r="AJ6" s="12">
        <v>1</v>
      </c>
      <c r="AK6" s="12">
        <v>1</v>
      </c>
    </row>
    <row r="7" spans="1:37" x14ac:dyDescent="0.25">
      <c r="A7" s="41"/>
      <c r="B7" s="42">
        <v>3</v>
      </c>
      <c r="C7" s="161">
        <v>1</v>
      </c>
      <c r="D7" s="161">
        <v>1</v>
      </c>
      <c r="E7" s="161">
        <v>1</v>
      </c>
      <c r="F7" s="161">
        <v>0</v>
      </c>
      <c r="G7" s="161">
        <v>3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1</v>
      </c>
      <c r="R7" s="38">
        <v>0</v>
      </c>
      <c r="S7" s="31"/>
      <c r="V7" s="9"/>
      <c r="W7" s="10">
        <v>3</v>
      </c>
      <c r="X7" s="12">
        <v>1</v>
      </c>
      <c r="Y7" s="12">
        <v>0</v>
      </c>
      <c r="Z7" s="12">
        <v>0</v>
      </c>
      <c r="AA7" s="12">
        <v>1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3</v>
      </c>
      <c r="AI7" s="12">
        <v>1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3</v>
      </c>
      <c r="D8" s="44">
        <f>SUM(D5:D7)</f>
        <v>3</v>
      </c>
      <c r="E8" s="44">
        <f>SUM(E5:E7)</f>
        <v>3</v>
      </c>
      <c r="F8" s="44">
        <f>SUM(F5:F7)</f>
        <v>2</v>
      </c>
      <c r="G8" s="45">
        <f>SUM(G5:G7)</f>
        <v>6</v>
      </c>
      <c r="H8" s="160">
        <f>SUM(C8:G8)</f>
        <v>17</v>
      </c>
      <c r="I8" s="31">
        <f>SUM(S8)</f>
        <v>11</v>
      </c>
      <c r="J8">
        <f>SUM(T8)</f>
        <v>18</v>
      </c>
      <c r="K8" s="8">
        <f>SUM(U8)</f>
        <v>19</v>
      </c>
      <c r="L8" s="30" t="s">
        <v>5</v>
      </c>
      <c r="M8" s="30"/>
      <c r="N8" s="43">
        <f>SUM(N5:N7)</f>
        <v>5</v>
      </c>
      <c r="O8" s="44">
        <f>SUM(O5:O7)</f>
        <v>2</v>
      </c>
      <c r="P8" s="44">
        <f>SUM(P5:P7)</f>
        <v>0</v>
      </c>
      <c r="Q8" s="44">
        <f>SUM(Q5:Q7)</f>
        <v>2</v>
      </c>
      <c r="R8" s="45">
        <f>SUM(R5:R7)</f>
        <v>2</v>
      </c>
      <c r="S8" s="31">
        <f>SUM(N8:R8)</f>
        <v>11</v>
      </c>
      <c r="T8">
        <v>18</v>
      </c>
      <c r="U8">
        <v>19</v>
      </c>
      <c r="V8" s="7" t="s">
        <v>5</v>
      </c>
      <c r="X8" s="13">
        <f>SUM(X5:X7)</f>
        <v>3</v>
      </c>
      <c r="Y8" s="14">
        <f>SUM(Y5:Y7)</f>
        <v>3</v>
      </c>
      <c r="Z8" s="14">
        <f>SUM(Z5:Z7)</f>
        <v>1</v>
      </c>
      <c r="AA8" s="14">
        <f>SUM(AA5:AA7)</f>
        <v>3</v>
      </c>
      <c r="AB8" s="15">
        <f>SUM(AB5:AB7)</f>
        <v>8</v>
      </c>
      <c r="AC8" s="16">
        <f>SUM(X8:AB8)</f>
        <v>18</v>
      </c>
      <c r="AD8" s="16">
        <v>19</v>
      </c>
      <c r="AE8" t="s">
        <v>5</v>
      </c>
      <c r="AG8" s="13">
        <f>SUM(AG5:AG7)</f>
        <v>3</v>
      </c>
      <c r="AH8" s="14">
        <f>SUM(AH5:AH7)</f>
        <v>4</v>
      </c>
      <c r="AI8" s="14">
        <f>SUM(AI5:AI7)</f>
        <v>4</v>
      </c>
      <c r="AJ8" s="14">
        <f>SUM(AJ5:AJ7)</f>
        <v>3</v>
      </c>
      <c r="AK8" s="15">
        <f>SUM(AK5:AK7)</f>
        <v>5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2</v>
      </c>
      <c r="D13" s="161">
        <v>2</v>
      </c>
      <c r="E13" s="161">
        <v>1</v>
      </c>
      <c r="F13" s="161">
        <v>0</v>
      </c>
      <c r="G13" s="161">
        <v>5</v>
      </c>
      <c r="H13" s="160"/>
      <c r="I13" s="31"/>
      <c r="L13" s="32" t="s">
        <v>2</v>
      </c>
      <c r="M13" s="34">
        <v>1</v>
      </c>
      <c r="N13" s="38">
        <v>1</v>
      </c>
      <c r="O13" s="38">
        <v>3</v>
      </c>
      <c r="P13" s="38">
        <v>0</v>
      </c>
      <c r="Q13" s="38">
        <v>2</v>
      </c>
      <c r="R13" s="38">
        <v>2</v>
      </c>
      <c r="S13" s="31"/>
      <c r="V13" s="1" t="s">
        <v>2</v>
      </c>
      <c r="W13" s="3">
        <v>1</v>
      </c>
      <c r="X13" s="12">
        <v>2</v>
      </c>
      <c r="Y13" s="12">
        <v>1</v>
      </c>
      <c r="Z13" s="12">
        <v>1</v>
      </c>
      <c r="AA13" s="12">
        <v>2</v>
      </c>
      <c r="AB13" s="12">
        <v>7</v>
      </c>
      <c r="AC13" s="16"/>
      <c r="AD13" s="16"/>
      <c r="AE13" s="1" t="s">
        <v>2</v>
      </c>
      <c r="AF13" s="3">
        <v>1</v>
      </c>
      <c r="AG13" s="12">
        <v>2</v>
      </c>
      <c r="AH13" s="12">
        <v>1</v>
      </c>
      <c r="AI13" s="12">
        <v>3</v>
      </c>
      <c r="AJ13" s="12">
        <v>2</v>
      </c>
      <c r="AK13" s="12">
        <v>6</v>
      </c>
    </row>
    <row r="14" spans="1:37" x14ac:dyDescent="0.25">
      <c r="A14" s="39"/>
      <c r="B14" s="40">
        <v>2</v>
      </c>
      <c r="C14" s="161">
        <v>2</v>
      </c>
      <c r="D14" s="161">
        <v>1</v>
      </c>
      <c r="E14" s="161">
        <v>1</v>
      </c>
      <c r="F14" s="161">
        <v>1</v>
      </c>
      <c r="G14" s="161">
        <v>2</v>
      </c>
      <c r="H14" s="160"/>
      <c r="I14" s="31"/>
      <c r="L14" s="39"/>
      <c r="M14" s="40">
        <v>2</v>
      </c>
      <c r="N14" s="38">
        <v>3</v>
      </c>
      <c r="O14" s="38">
        <v>0</v>
      </c>
      <c r="P14" s="38">
        <v>0</v>
      </c>
      <c r="Q14" s="38">
        <v>3</v>
      </c>
      <c r="R14" s="38">
        <v>3</v>
      </c>
      <c r="S14" s="31"/>
      <c r="W14" s="8">
        <v>2</v>
      </c>
      <c r="X14" s="12">
        <v>1</v>
      </c>
      <c r="Y14" s="12">
        <v>1</v>
      </c>
      <c r="Z14" s="12">
        <v>0</v>
      </c>
      <c r="AA14" s="12">
        <v>3</v>
      </c>
      <c r="AB14" s="12">
        <v>3</v>
      </c>
      <c r="AC14" s="16"/>
      <c r="AD14" s="16"/>
      <c r="AE14" s="7"/>
      <c r="AF14" s="8">
        <v>2</v>
      </c>
      <c r="AG14" s="12">
        <v>1</v>
      </c>
      <c r="AH14" s="12">
        <v>0</v>
      </c>
      <c r="AI14" s="12">
        <v>2</v>
      </c>
      <c r="AJ14" s="12">
        <v>1</v>
      </c>
      <c r="AK14" s="12">
        <v>3</v>
      </c>
    </row>
    <row r="15" spans="1:37" x14ac:dyDescent="0.25">
      <c r="A15" s="41"/>
      <c r="B15" s="42">
        <v>3</v>
      </c>
      <c r="C15" s="161">
        <v>0</v>
      </c>
      <c r="D15" s="161">
        <v>1</v>
      </c>
      <c r="E15" s="161">
        <v>1</v>
      </c>
      <c r="F15" s="161">
        <v>0</v>
      </c>
      <c r="G15" s="161">
        <v>2</v>
      </c>
      <c r="H15" s="160"/>
      <c r="I15" s="31"/>
      <c r="L15" s="41"/>
      <c r="M15" s="42">
        <v>3</v>
      </c>
      <c r="N15" s="38">
        <v>1</v>
      </c>
      <c r="O15" s="38">
        <v>1</v>
      </c>
      <c r="P15" s="38">
        <v>0</v>
      </c>
      <c r="Q15" s="38">
        <v>0</v>
      </c>
      <c r="R15" s="38">
        <v>2</v>
      </c>
      <c r="S15" s="31"/>
      <c r="V15" s="9"/>
      <c r="W15" s="10">
        <v>3</v>
      </c>
      <c r="X15" s="12">
        <v>2</v>
      </c>
      <c r="Y15" s="12">
        <v>1</v>
      </c>
      <c r="Z15" s="12">
        <v>0</v>
      </c>
      <c r="AA15" s="12">
        <v>2</v>
      </c>
      <c r="AB15" s="12">
        <v>3</v>
      </c>
      <c r="AC15" s="16"/>
      <c r="AD15" s="16"/>
      <c r="AE15" s="9"/>
      <c r="AF15" s="10">
        <v>3</v>
      </c>
      <c r="AG15" s="12">
        <v>1</v>
      </c>
      <c r="AH15" s="12">
        <v>1</v>
      </c>
      <c r="AI15" s="12">
        <v>2</v>
      </c>
      <c r="AJ15" s="12">
        <v>1</v>
      </c>
      <c r="AK15" s="12">
        <v>2</v>
      </c>
    </row>
    <row r="16" spans="1:37" x14ac:dyDescent="0.25">
      <c r="A16" s="30" t="s">
        <v>5</v>
      </c>
      <c r="B16" s="30"/>
      <c r="C16" s="43">
        <f>SUM(C13:C15)</f>
        <v>4</v>
      </c>
      <c r="D16" s="44">
        <f>SUM(D13:D15)</f>
        <v>4</v>
      </c>
      <c r="E16" s="44">
        <f>SUM(E13:E15)</f>
        <v>3</v>
      </c>
      <c r="F16" s="44">
        <f>SUM(F13:F15)</f>
        <v>1</v>
      </c>
      <c r="G16" s="45">
        <f>SUM(G13:G15)</f>
        <v>9</v>
      </c>
      <c r="H16" s="160">
        <f>SUM(C16:G16)</f>
        <v>21</v>
      </c>
      <c r="I16" s="31">
        <f>SUM(S16)</f>
        <v>21</v>
      </c>
      <c r="J16">
        <f>SUM(T16)</f>
        <v>29</v>
      </c>
      <c r="K16" s="8">
        <f>SUM(U16)</f>
        <v>28</v>
      </c>
      <c r="L16" s="30" t="s">
        <v>5</v>
      </c>
      <c r="M16" s="30"/>
      <c r="N16" s="43">
        <f>SUM(N13:N15)</f>
        <v>5</v>
      </c>
      <c r="O16" s="44">
        <f>SUM(O13:O15)</f>
        <v>4</v>
      </c>
      <c r="P16" s="44">
        <f>SUM(P13:P15)</f>
        <v>0</v>
      </c>
      <c r="Q16" s="44">
        <f>SUM(Q13:Q15)</f>
        <v>5</v>
      </c>
      <c r="R16" s="45">
        <f>SUM(R13:R15)</f>
        <v>7</v>
      </c>
      <c r="S16" s="31">
        <f>SUM(N16:R16)</f>
        <v>21</v>
      </c>
      <c r="T16">
        <v>29</v>
      </c>
      <c r="U16">
        <v>28</v>
      </c>
      <c r="V16" s="7" t="s">
        <v>5</v>
      </c>
      <c r="X16" s="13">
        <f>SUM(X13:X15)</f>
        <v>5</v>
      </c>
      <c r="Y16" s="14">
        <f>SUM(Y13:Y15)</f>
        <v>3</v>
      </c>
      <c r="Z16" s="14">
        <f>SUM(Z13:Z15)</f>
        <v>1</v>
      </c>
      <c r="AA16" s="14">
        <f>SUM(AA13:AA15)</f>
        <v>7</v>
      </c>
      <c r="AB16" s="15">
        <f>SUM(AB13:AB15)</f>
        <v>13</v>
      </c>
      <c r="AC16" s="16">
        <f>SUM(X16:AB16)</f>
        <v>29</v>
      </c>
      <c r="AD16" s="16">
        <v>28</v>
      </c>
      <c r="AE16" t="s">
        <v>5</v>
      </c>
      <c r="AG16" s="13">
        <f>SUM(AG13:AG15)</f>
        <v>4</v>
      </c>
      <c r="AH16" s="14">
        <f>SUM(AH13:AH15)</f>
        <v>2</v>
      </c>
      <c r="AI16" s="14">
        <f>SUM(AI13:AI15)</f>
        <v>7</v>
      </c>
      <c r="AJ16" s="14">
        <f>SUM(AJ13:AJ15)</f>
        <v>4</v>
      </c>
      <c r="AK16" s="15">
        <f>SUM(AK13:AK15)</f>
        <v>11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7</v>
      </c>
      <c r="D19" s="186">
        <f t="shared" si="0"/>
        <v>7</v>
      </c>
      <c r="E19" s="178">
        <f t="shared" si="0"/>
        <v>6</v>
      </c>
      <c r="F19" s="169">
        <f t="shared" si="0"/>
        <v>3</v>
      </c>
      <c r="G19" s="169">
        <f t="shared" si="0"/>
        <v>15</v>
      </c>
      <c r="H19" s="166">
        <f t="shared" si="0"/>
        <v>38</v>
      </c>
      <c r="I19" s="167">
        <f>SUM(S19)</f>
        <v>32</v>
      </c>
      <c r="J19">
        <f>SUM(T19)</f>
        <v>47</v>
      </c>
      <c r="K19" s="8">
        <f>SUM(U19)</f>
        <v>47</v>
      </c>
      <c r="L19" s="46" t="s">
        <v>5</v>
      </c>
      <c r="M19" s="46"/>
      <c r="N19" s="110">
        <f t="shared" ref="N19:S19" si="1">SUM(N16)+N8</f>
        <v>10</v>
      </c>
      <c r="O19" s="111">
        <f t="shared" si="1"/>
        <v>6</v>
      </c>
      <c r="P19" s="112">
        <f t="shared" si="1"/>
        <v>0</v>
      </c>
      <c r="Q19" s="46">
        <f t="shared" si="1"/>
        <v>7</v>
      </c>
      <c r="R19" s="46">
        <f t="shared" si="1"/>
        <v>9</v>
      </c>
      <c r="S19" s="31">
        <f t="shared" si="1"/>
        <v>32</v>
      </c>
      <c r="T19">
        <v>47</v>
      </c>
      <c r="U19">
        <v>47</v>
      </c>
      <c r="X19" s="113">
        <f t="shared" ref="X19:AB19" si="2">SUM(X16)+X8</f>
        <v>8</v>
      </c>
      <c r="Y19" s="114">
        <f t="shared" si="2"/>
        <v>6</v>
      </c>
      <c r="Z19" s="115">
        <f t="shared" si="2"/>
        <v>2</v>
      </c>
      <c r="AA19" s="16">
        <f t="shared" si="2"/>
        <v>10</v>
      </c>
      <c r="AB19" s="16">
        <f t="shared" si="2"/>
        <v>21</v>
      </c>
      <c r="AC19" s="16">
        <f>SUM(AC16)+AC8</f>
        <v>47</v>
      </c>
      <c r="AD19" s="16">
        <f>SUM(AD16)+AD8</f>
        <v>47</v>
      </c>
    </row>
    <row r="20" spans="1:30" x14ac:dyDescent="0.25">
      <c r="A20" s="177" t="s">
        <v>451</v>
      </c>
      <c r="B20" s="181">
        <v>2012</v>
      </c>
      <c r="C20" s="170">
        <f>SUM(N19)</f>
        <v>10</v>
      </c>
      <c r="D20" s="171">
        <f>SUM(O19)</f>
        <v>6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8</v>
      </c>
      <c r="D21" s="174">
        <f>SUM(Y19)</f>
        <v>6</v>
      </c>
      <c r="E21" s="175">
        <f>SUM(Z19)</f>
        <v>2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8</v>
      </c>
      <c r="O23" s="50">
        <v>5</v>
      </c>
      <c r="P23" s="50">
        <v>11</v>
      </c>
      <c r="Q23" s="50">
        <f>SUM(N23:P23)</f>
        <v>24</v>
      </c>
      <c r="R23" s="30"/>
      <c r="S23" s="107"/>
      <c r="V23" s="7" t="s">
        <v>457</v>
      </c>
      <c r="X23" s="26">
        <v>12</v>
      </c>
      <c r="Y23" s="26">
        <v>21</v>
      </c>
      <c r="Z23" s="26">
        <v>12</v>
      </c>
      <c r="AA23" s="26">
        <f>SUM(X23:Z23)</f>
        <v>45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5</v>
      </c>
      <c r="D25" s="162">
        <v>6</v>
      </c>
      <c r="E25" s="162">
        <v>15</v>
      </c>
      <c r="F25" s="162">
        <f>SUM(C25:E25)</f>
        <v>26</v>
      </c>
      <c r="G25" s="30"/>
      <c r="H25" s="162">
        <f>SUM(F25)</f>
        <v>26</v>
      </c>
      <c r="I25" s="50">
        <f>SUM(Q23)</f>
        <v>24</v>
      </c>
      <c r="J25" s="26">
        <f>SUM(AA23)</f>
        <v>45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111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111</v>
      </c>
      <c r="O1" s="30"/>
      <c r="P1" s="30"/>
      <c r="Q1" s="30"/>
      <c r="R1" s="30"/>
      <c r="S1" s="31"/>
      <c r="V1" s="117" t="s">
        <v>347</v>
      </c>
      <c r="W1" s="109"/>
      <c r="X1" t="s">
        <v>111</v>
      </c>
      <c r="AC1" s="16"/>
      <c r="AD1" s="16"/>
      <c r="AE1" t="s">
        <v>6</v>
      </c>
      <c r="AG1" t="s">
        <v>111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2</v>
      </c>
      <c r="G5" s="161">
        <v>1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1</v>
      </c>
      <c r="Q5" s="38">
        <v>0</v>
      </c>
      <c r="R5" s="38">
        <v>1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1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1</v>
      </c>
      <c r="AI5" s="12">
        <v>1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0</v>
      </c>
      <c r="E6" s="161">
        <v>2</v>
      </c>
      <c r="F6" s="161">
        <v>1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2</v>
      </c>
      <c r="R6" s="38">
        <v>1</v>
      </c>
      <c r="S6" s="31"/>
      <c r="W6" s="8">
        <v>2</v>
      </c>
      <c r="X6" s="12">
        <v>0</v>
      </c>
      <c r="Y6" s="12">
        <v>1</v>
      </c>
      <c r="Z6" s="12">
        <v>2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1</v>
      </c>
      <c r="AI6" s="12">
        <v>0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2</v>
      </c>
      <c r="D7" s="161">
        <v>0</v>
      </c>
      <c r="E7" s="161">
        <v>1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1</v>
      </c>
      <c r="O7" s="38">
        <v>1</v>
      </c>
      <c r="P7" s="38">
        <v>2</v>
      </c>
      <c r="Q7" s="38">
        <v>0</v>
      </c>
      <c r="R7" s="38">
        <v>1</v>
      </c>
      <c r="S7" s="31"/>
      <c r="V7" s="9"/>
      <c r="W7" s="10">
        <v>3</v>
      </c>
      <c r="X7" s="12">
        <v>1</v>
      </c>
      <c r="Y7" s="12">
        <v>1</v>
      </c>
      <c r="Z7" s="12">
        <v>0</v>
      </c>
      <c r="AA7" s="12">
        <v>0</v>
      </c>
      <c r="AB7" s="12">
        <v>2</v>
      </c>
      <c r="AC7" s="16"/>
      <c r="AD7" s="16"/>
      <c r="AE7" s="9"/>
      <c r="AF7" s="10">
        <v>3</v>
      </c>
      <c r="AG7" s="12">
        <v>0</v>
      </c>
      <c r="AH7" s="12">
        <v>2</v>
      </c>
      <c r="AI7" s="12">
        <v>2</v>
      </c>
      <c r="AJ7" s="12">
        <v>3</v>
      </c>
      <c r="AK7" s="12">
        <v>3</v>
      </c>
    </row>
    <row r="8" spans="1:37" x14ac:dyDescent="0.25">
      <c r="A8" s="30" t="s">
        <v>5</v>
      </c>
      <c r="B8" s="30"/>
      <c r="C8" s="43">
        <f>SUM(C5:C7)</f>
        <v>3</v>
      </c>
      <c r="D8" s="44">
        <f>SUM(D5:D7)</f>
        <v>0</v>
      </c>
      <c r="E8" s="44">
        <f>SUM(E5:E7)</f>
        <v>3</v>
      </c>
      <c r="F8" s="44">
        <f>SUM(F5:F7)</f>
        <v>3</v>
      </c>
      <c r="G8" s="45">
        <f>SUM(G5:G7)</f>
        <v>2</v>
      </c>
      <c r="H8" s="160">
        <f>SUM(C8:G8)</f>
        <v>11</v>
      </c>
      <c r="I8" s="31">
        <f>SUM(S8)</f>
        <v>10</v>
      </c>
      <c r="J8">
        <f>SUM(T8)</f>
        <v>8</v>
      </c>
      <c r="K8" s="8">
        <f>SUM(U8)</f>
        <v>14</v>
      </c>
      <c r="L8" s="30" t="s">
        <v>5</v>
      </c>
      <c r="M8" s="30"/>
      <c r="N8" s="43">
        <f>SUM(N5:N7)</f>
        <v>1</v>
      </c>
      <c r="O8" s="44">
        <f>SUM(O5:O7)</f>
        <v>1</v>
      </c>
      <c r="P8" s="44">
        <f>SUM(P5:P7)</f>
        <v>3</v>
      </c>
      <c r="Q8" s="44">
        <f>SUM(Q5:Q7)</f>
        <v>2</v>
      </c>
      <c r="R8" s="45">
        <f>SUM(R5:R7)</f>
        <v>3</v>
      </c>
      <c r="S8" s="31">
        <f>SUM(N8:R8)</f>
        <v>10</v>
      </c>
      <c r="T8">
        <v>8</v>
      </c>
      <c r="U8">
        <v>14</v>
      </c>
      <c r="V8" s="7" t="s">
        <v>5</v>
      </c>
      <c r="X8" s="13">
        <f>SUM(X5:X7)</f>
        <v>1</v>
      </c>
      <c r="Y8" s="14">
        <f>SUM(Y5:Y7)</f>
        <v>2</v>
      </c>
      <c r="Z8" s="14">
        <f>SUM(Z5:Z7)</f>
        <v>3</v>
      </c>
      <c r="AA8" s="14">
        <f>SUM(AA5:AA7)</f>
        <v>0</v>
      </c>
      <c r="AB8" s="15">
        <f>SUM(AB5:AB7)</f>
        <v>2</v>
      </c>
      <c r="AC8" s="16">
        <f>SUM(X8:AB8)</f>
        <v>8</v>
      </c>
      <c r="AD8" s="16">
        <v>14</v>
      </c>
      <c r="AE8" t="s">
        <v>5</v>
      </c>
      <c r="AG8" s="13">
        <f>SUM(AG5:AG7)</f>
        <v>0</v>
      </c>
      <c r="AH8" s="14">
        <f>SUM(AH5:AH7)</f>
        <v>4</v>
      </c>
      <c r="AI8" s="14">
        <f>SUM(AI5:AI7)</f>
        <v>3</v>
      </c>
      <c r="AJ8" s="14">
        <f>SUM(AJ5:AJ7)</f>
        <v>3</v>
      </c>
      <c r="AK8" s="15">
        <f>SUM(AK5:AK7)</f>
        <v>4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1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1</v>
      </c>
      <c r="O13" s="38">
        <v>1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3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1</v>
      </c>
      <c r="AH13" s="12">
        <v>0</v>
      </c>
      <c r="AI13" s="12">
        <v>1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2</v>
      </c>
      <c r="E14" s="161">
        <v>1</v>
      </c>
      <c r="F14" s="161">
        <v>0</v>
      </c>
      <c r="G14" s="161">
        <v>3</v>
      </c>
      <c r="H14" s="160"/>
      <c r="I14" s="31"/>
      <c r="L14" s="39"/>
      <c r="M14" s="40">
        <v>2</v>
      </c>
      <c r="N14" s="38">
        <v>0</v>
      </c>
      <c r="O14" s="38">
        <v>2</v>
      </c>
      <c r="P14" s="38">
        <v>0</v>
      </c>
      <c r="Q14" s="38">
        <v>2</v>
      </c>
      <c r="R14" s="38">
        <v>6</v>
      </c>
      <c r="S14" s="31"/>
      <c r="W14" s="8">
        <v>2</v>
      </c>
      <c r="X14" s="12">
        <v>0</v>
      </c>
      <c r="Y14" s="12">
        <v>1</v>
      </c>
      <c r="Z14" s="12">
        <v>0</v>
      </c>
      <c r="AA14" s="12">
        <v>1</v>
      </c>
      <c r="AB14" s="12">
        <v>3</v>
      </c>
      <c r="AC14" s="16"/>
      <c r="AD14" s="16"/>
      <c r="AE14" s="7"/>
      <c r="AF14" s="8">
        <v>2</v>
      </c>
      <c r="AG14" s="12">
        <v>2</v>
      </c>
      <c r="AH14" s="12">
        <v>0</v>
      </c>
      <c r="AI14" s="12">
        <v>1</v>
      </c>
      <c r="AJ14" s="12">
        <v>0</v>
      </c>
      <c r="AK14" s="12">
        <v>7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1</v>
      </c>
      <c r="G15" s="161">
        <v>4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1</v>
      </c>
      <c r="Q15" s="38">
        <v>1</v>
      </c>
      <c r="R15" s="38">
        <v>2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1</v>
      </c>
      <c r="AB15" s="12">
        <v>5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1</v>
      </c>
      <c r="AJ15" s="12">
        <v>1</v>
      </c>
      <c r="AK15" s="12">
        <v>9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2</v>
      </c>
      <c r="E16" s="44">
        <f>SUM(E13:E15)</f>
        <v>2</v>
      </c>
      <c r="F16" s="44">
        <f>SUM(F13:F15)</f>
        <v>1</v>
      </c>
      <c r="G16" s="45">
        <f>SUM(G13:G15)</f>
        <v>7</v>
      </c>
      <c r="H16" s="160">
        <f>SUM(C16:G16)</f>
        <v>12</v>
      </c>
      <c r="I16" s="31">
        <f>SUM(S16)</f>
        <v>17</v>
      </c>
      <c r="J16">
        <f>SUM(T16)</f>
        <v>14</v>
      </c>
      <c r="K16" s="8">
        <f>SUM(U16)</f>
        <v>23</v>
      </c>
      <c r="L16" s="30" t="s">
        <v>5</v>
      </c>
      <c r="M16" s="30"/>
      <c r="N16" s="43">
        <f>SUM(N13:N15)</f>
        <v>2</v>
      </c>
      <c r="O16" s="44">
        <f>SUM(O13:O15)</f>
        <v>3</v>
      </c>
      <c r="P16" s="44">
        <f>SUM(P13:P15)</f>
        <v>1</v>
      </c>
      <c r="Q16" s="44">
        <f>SUM(Q13:Q15)</f>
        <v>3</v>
      </c>
      <c r="R16" s="45">
        <f>SUM(R13:R15)</f>
        <v>8</v>
      </c>
      <c r="S16" s="31">
        <f>SUM(N16:R16)</f>
        <v>17</v>
      </c>
      <c r="T16">
        <v>14</v>
      </c>
      <c r="U16">
        <v>23</v>
      </c>
      <c r="V16" s="7" t="s">
        <v>5</v>
      </c>
      <c r="X16" s="13">
        <f>SUM(X13:X15)</f>
        <v>3</v>
      </c>
      <c r="Y16" s="14">
        <f>SUM(Y13:Y15)</f>
        <v>1</v>
      </c>
      <c r="Z16" s="14">
        <f>SUM(Z13:Z15)</f>
        <v>0</v>
      </c>
      <c r="AA16" s="14">
        <f>SUM(AA13:AA15)</f>
        <v>2</v>
      </c>
      <c r="AB16" s="15">
        <f>SUM(AB13:AB15)</f>
        <v>8</v>
      </c>
      <c r="AC16" s="16">
        <f>SUM(X16:AB16)</f>
        <v>14</v>
      </c>
      <c r="AD16" s="16">
        <v>23</v>
      </c>
      <c r="AE16" t="s">
        <v>5</v>
      </c>
      <c r="AG16" s="13">
        <f>SUM(AG13:AG15)</f>
        <v>3</v>
      </c>
      <c r="AH16" s="14">
        <f>SUM(AH13:AH15)</f>
        <v>0</v>
      </c>
      <c r="AI16" s="14">
        <f>SUM(AI13:AI15)</f>
        <v>3</v>
      </c>
      <c r="AJ16" s="14">
        <f>SUM(AJ13:AJ15)</f>
        <v>1</v>
      </c>
      <c r="AK16" s="15">
        <f>SUM(AK13:AK15)</f>
        <v>16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3</v>
      </c>
      <c r="D19" s="186">
        <f t="shared" si="0"/>
        <v>2</v>
      </c>
      <c r="E19" s="178">
        <f t="shared" si="0"/>
        <v>5</v>
      </c>
      <c r="F19" s="169">
        <f t="shared" si="0"/>
        <v>4</v>
      </c>
      <c r="G19" s="169">
        <f t="shared" si="0"/>
        <v>9</v>
      </c>
      <c r="H19" s="166">
        <f t="shared" si="0"/>
        <v>23</v>
      </c>
      <c r="I19" s="167">
        <f>SUM(S19)</f>
        <v>27</v>
      </c>
      <c r="J19">
        <f>SUM(T19)</f>
        <v>22</v>
      </c>
      <c r="K19" s="8">
        <f>SUM(U19)</f>
        <v>37</v>
      </c>
      <c r="L19" s="46" t="s">
        <v>5</v>
      </c>
      <c r="M19" s="46"/>
      <c r="N19" s="110">
        <f t="shared" ref="N19:S19" si="1">SUM(N16)+N8</f>
        <v>3</v>
      </c>
      <c r="O19" s="111">
        <f t="shared" si="1"/>
        <v>4</v>
      </c>
      <c r="P19" s="112">
        <f t="shared" si="1"/>
        <v>4</v>
      </c>
      <c r="Q19" s="46">
        <f t="shared" si="1"/>
        <v>5</v>
      </c>
      <c r="R19" s="46">
        <f t="shared" si="1"/>
        <v>11</v>
      </c>
      <c r="S19" s="31">
        <f t="shared" si="1"/>
        <v>27</v>
      </c>
      <c r="T19">
        <v>22</v>
      </c>
      <c r="U19">
        <v>37</v>
      </c>
      <c r="X19" s="113">
        <f t="shared" ref="X19:AB19" si="2">SUM(X16)+X8</f>
        <v>4</v>
      </c>
      <c r="Y19" s="114">
        <f t="shared" si="2"/>
        <v>3</v>
      </c>
      <c r="Z19" s="115">
        <f t="shared" si="2"/>
        <v>3</v>
      </c>
      <c r="AA19" s="16">
        <f t="shared" si="2"/>
        <v>2</v>
      </c>
      <c r="AB19" s="16">
        <f t="shared" si="2"/>
        <v>10</v>
      </c>
      <c r="AC19" s="16">
        <f>SUM(AC16)+AC8</f>
        <v>22</v>
      </c>
      <c r="AD19" s="16">
        <f>SUM(AD16)+AD8</f>
        <v>37</v>
      </c>
    </row>
    <row r="20" spans="1:30" x14ac:dyDescent="0.25">
      <c r="A20" s="177" t="s">
        <v>451</v>
      </c>
      <c r="B20" s="181">
        <v>2012</v>
      </c>
      <c r="C20" s="170">
        <f>SUM(N19)</f>
        <v>3</v>
      </c>
      <c r="D20" s="171">
        <f>SUM(O19)</f>
        <v>4</v>
      </c>
      <c r="E20" s="172">
        <f>SUM(P19)</f>
        <v>4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4</v>
      </c>
      <c r="D21" s="174">
        <f>SUM(Y19)</f>
        <v>3</v>
      </c>
      <c r="E21" s="175">
        <f>SUM(Z19)</f>
        <v>3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2</v>
      </c>
      <c r="P23" s="50">
        <v>3</v>
      </c>
      <c r="Q23" s="50">
        <f>SUM(N23:P23)</f>
        <v>6</v>
      </c>
      <c r="R23" s="30"/>
      <c r="S23" s="107"/>
      <c r="V23" s="7" t="s">
        <v>457</v>
      </c>
      <c r="X23" s="26">
        <v>4</v>
      </c>
      <c r="Y23" s="26">
        <v>3</v>
      </c>
      <c r="Z23" s="26">
        <v>5</v>
      </c>
      <c r="AA23" s="26">
        <f>SUM(X23:Z23)</f>
        <v>12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8</v>
      </c>
      <c r="E25" s="162">
        <v>3</v>
      </c>
      <c r="F25" s="162">
        <f>SUM(C25:E25)</f>
        <v>12</v>
      </c>
      <c r="G25" s="30"/>
      <c r="H25" s="162">
        <f>SUM(F25)</f>
        <v>12</v>
      </c>
      <c r="I25" s="50">
        <f>SUM(Q23)</f>
        <v>6</v>
      </c>
      <c r="J25" s="26">
        <f>SUM(AA23)</f>
        <v>12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112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112</v>
      </c>
      <c r="O1" s="30"/>
      <c r="P1" s="30"/>
      <c r="Q1" s="30"/>
      <c r="R1" s="30"/>
      <c r="S1" s="31"/>
      <c r="V1" s="117" t="s">
        <v>347</v>
      </c>
      <c r="W1" s="109"/>
      <c r="X1" t="s">
        <v>112</v>
      </c>
      <c r="AC1" s="16"/>
      <c r="AD1" s="16"/>
      <c r="AE1" t="s">
        <v>6</v>
      </c>
      <c r="AG1" t="s">
        <v>112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0</v>
      </c>
      <c r="E5" s="161">
        <v>1</v>
      </c>
      <c r="F5" s="161">
        <v>0</v>
      </c>
      <c r="G5" s="161">
        <v>1</v>
      </c>
      <c r="H5" s="160"/>
      <c r="I5" s="31"/>
      <c r="L5" s="32" t="s">
        <v>2</v>
      </c>
      <c r="M5" s="34">
        <v>1</v>
      </c>
      <c r="N5" s="38">
        <v>1</v>
      </c>
      <c r="O5" s="38">
        <v>1</v>
      </c>
      <c r="P5" s="38">
        <v>0</v>
      </c>
      <c r="Q5" s="38">
        <v>1</v>
      </c>
      <c r="R5" s="38">
        <v>0</v>
      </c>
      <c r="S5" s="31"/>
      <c r="V5" s="1" t="s">
        <v>2</v>
      </c>
      <c r="W5" s="3">
        <v>1</v>
      </c>
      <c r="X5" s="12">
        <v>1</v>
      </c>
      <c r="Y5" s="12">
        <v>1</v>
      </c>
      <c r="Z5" s="12">
        <v>0</v>
      </c>
      <c r="AA5" s="12">
        <v>1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2</v>
      </c>
      <c r="AJ5" s="12">
        <v>0</v>
      </c>
      <c r="AK5" s="12">
        <v>1</v>
      </c>
    </row>
    <row r="6" spans="1:37" x14ac:dyDescent="0.25">
      <c r="A6" s="39"/>
      <c r="B6" s="40">
        <v>2</v>
      </c>
      <c r="C6" s="161">
        <v>2</v>
      </c>
      <c r="D6" s="161">
        <v>2</v>
      </c>
      <c r="E6" s="161">
        <v>1</v>
      </c>
      <c r="F6" s="161">
        <v>0</v>
      </c>
      <c r="G6" s="161">
        <v>3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2</v>
      </c>
      <c r="Q6" s="38">
        <v>1</v>
      </c>
      <c r="R6" s="38">
        <v>2</v>
      </c>
      <c r="S6" s="31"/>
      <c r="W6" s="8">
        <v>2</v>
      </c>
      <c r="X6" s="12">
        <v>1</v>
      </c>
      <c r="Y6" s="12">
        <v>1</v>
      </c>
      <c r="Z6" s="12">
        <v>0</v>
      </c>
      <c r="AA6" s="12">
        <v>1</v>
      </c>
      <c r="AB6" s="12">
        <v>5</v>
      </c>
      <c r="AC6" s="16"/>
      <c r="AD6" s="16"/>
      <c r="AE6" s="7"/>
      <c r="AF6" s="8">
        <v>2</v>
      </c>
      <c r="AG6" s="12">
        <v>3</v>
      </c>
      <c r="AH6" s="12">
        <v>2</v>
      </c>
      <c r="AI6" s="12">
        <v>1</v>
      </c>
      <c r="AJ6" s="12">
        <v>0</v>
      </c>
      <c r="AK6" s="12">
        <v>7</v>
      </c>
    </row>
    <row r="7" spans="1:37" x14ac:dyDescent="0.25">
      <c r="A7" s="41"/>
      <c r="B7" s="42">
        <v>3</v>
      </c>
      <c r="C7" s="161">
        <v>1</v>
      </c>
      <c r="D7" s="161">
        <v>3</v>
      </c>
      <c r="E7" s="161">
        <v>2</v>
      </c>
      <c r="F7" s="161">
        <v>1</v>
      </c>
      <c r="G7" s="161">
        <v>0</v>
      </c>
      <c r="H7" s="160"/>
      <c r="I7" s="31"/>
      <c r="L7" s="41"/>
      <c r="M7" s="42">
        <v>3</v>
      </c>
      <c r="N7" s="38">
        <v>3</v>
      </c>
      <c r="O7" s="38">
        <v>3</v>
      </c>
      <c r="P7" s="38">
        <v>0</v>
      </c>
      <c r="Q7" s="38">
        <v>1</v>
      </c>
      <c r="R7" s="38">
        <v>0</v>
      </c>
      <c r="S7" s="31"/>
      <c r="V7" s="9"/>
      <c r="W7" s="10">
        <v>3</v>
      </c>
      <c r="X7" s="12">
        <v>2</v>
      </c>
      <c r="Y7" s="12">
        <v>0</v>
      </c>
      <c r="Z7" s="12">
        <v>2</v>
      </c>
      <c r="AA7" s="12">
        <v>1</v>
      </c>
      <c r="AB7" s="12">
        <v>2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2</v>
      </c>
      <c r="AJ7" s="12">
        <v>0</v>
      </c>
      <c r="AK7" s="12">
        <v>2</v>
      </c>
    </row>
    <row r="8" spans="1:37" x14ac:dyDescent="0.25">
      <c r="A8" s="30" t="s">
        <v>5</v>
      </c>
      <c r="B8" s="30"/>
      <c r="C8" s="43">
        <f>SUM(C5:C7)</f>
        <v>4</v>
      </c>
      <c r="D8" s="44">
        <f>SUM(D5:D7)</f>
        <v>5</v>
      </c>
      <c r="E8" s="44">
        <f>SUM(E5:E7)</f>
        <v>4</v>
      </c>
      <c r="F8" s="44">
        <f>SUM(F5:F7)</f>
        <v>1</v>
      </c>
      <c r="G8" s="45">
        <f>SUM(G5:G7)</f>
        <v>4</v>
      </c>
      <c r="H8" s="160">
        <f>SUM(C8:G8)</f>
        <v>18</v>
      </c>
      <c r="I8" s="31">
        <f>SUM(S8)</f>
        <v>16</v>
      </c>
      <c r="J8">
        <f>SUM(T8)</f>
        <v>18</v>
      </c>
      <c r="K8" s="8">
        <f>SUM(U8)</f>
        <v>20</v>
      </c>
      <c r="L8" s="30" t="s">
        <v>5</v>
      </c>
      <c r="M8" s="30"/>
      <c r="N8" s="43">
        <f>SUM(N5:N7)</f>
        <v>5</v>
      </c>
      <c r="O8" s="44">
        <f>SUM(O5:O7)</f>
        <v>4</v>
      </c>
      <c r="P8" s="44">
        <f>SUM(P5:P7)</f>
        <v>2</v>
      </c>
      <c r="Q8" s="44">
        <f>SUM(Q5:Q7)</f>
        <v>3</v>
      </c>
      <c r="R8" s="45">
        <f>SUM(R5:R7)</f>
        <v>2</v>
      </c>
      <c r="S8" s="31">
        <f>SUM(N8:R8)</f>
        <v>16</v>
      </c>
      <c r="T8">
        <v>18</v>
      </c>
      <c r="U8">
        <v>20</v>
      </c>
      <c r="V8" s="7" t="s">
        <v>5</v>
      </c>
      <c r="X8" s="13">
        <f>SUM(X5:X7)</f>
        <v>4</v>
      </c>
      <c r="Y8" s="14">
        <f>SUM(Y5:Y7)</f>
        <v>2</v>
      </c>
      <c r="Z8" s="14">
        <f>SUM(Z5:Z7)</f>
        <v>2</v>
      </c>
      <c r="AA8" s="14">
        <f>SUM(AA5:AA7)</f>
        <v>3</v>
      </c>
      <c r="AB8" s="15">
        <f>SUM(AB5:AB7)</f>
        <v>7</v>
      </c>
      <c r="AC8" s="16">
        <f>SUM(X8:AB8)</f>
        <v>18</v>
      </c>
      <c r="AD8" s="16">
        <v>20</v>
      </c>
      <c r="AE8" t="s">
        <v>5</v>
      </c>
      <c r="AG8" s="13">
        <f>SUM(AG5:AG7)</f>
        <v>3</v>
      </c>
      <c r="AH8" s="14">
        <f>SUM(AH5:AH7)</f>
        <v>2</v>
      </c>
      <c r="AI8" s="14">
        <f>SUM(AI5:AI7)</f>
        <v>5</v>
      </c>
      <c r="AJ8" s="14">
        <f>SUM(AJ5:AJ7)</f>
        <v>0</v>
      </c>
      <c r="AK8" s="15">
        <f>SUM(AK5:AK7)</f>
        <v>10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2</v>
      </c>
      <c r="D13" s="161">
        <v>3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1</v>
      </c>
      <c r="O13" s="38">
        <v>2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2</v>
      </c>
      <c r="Y13" s="12">
        <v>0</v>
      </c>
      <c r="Z13" s="12">
        <v>0</v>
      </c>
      <c r="AA13" s="12">
        <v>0</v>
      </c>
      <c r="AB13" s="12">
        <v>2</v>
      </c>
      <c r="AC13" s="16"/>
      <c r="AD13" s="16"/>
      <c r="AE13" s="1" t="s">
        <v>2</v>
      </c>
      <c r="AF13" s="3">
        <v>1</v>
      </c>
      <c r="AG13" s="12">
        <v>2</v>
      </c>
      <c r="AH13" s="12">
        <v>0</v>
      </c>
      <c r="AI13" s="12">
        <v>0</v>
      </c>
      <c r="AJ13" s="12">
        <v>0</v>
      </c>
      <c r="AK13" s="12">
        <v>2</v>
      </c>
    </row>
    <row r="14" spans="1:37" x14ac:dyDescent="0.25">
      <c r="A14" s="39"/>
      <c r="B14" s="40">
        <v>2</v>
      </c>
      <c r="C14" s="161">
        <v>3</v>
      </c>
      <c r="D14" s="161">
        <v>0</v>
      </c>
      <c r="E14" s="161">
        <v>1</v>
      </c>
      <c r="F14" s="161">
        <v>1</v>
      </c>
      <c r="G14" s="161">
        <v>1</v>
      </c>
      <c r="H14" s="160"/>
      <c r="I14" s="31"/>
      <c r="L14" s="39"/>
      <c r="M14" s="40">
        <v>2</v>
      </c>
      <c r="N14" s="38">
        <v>1</v>
      </c>
      <c r="O14" s="38">
        <v>1</v>
      </c>
      <c r="P14" s="38">
        <v>2</v>
      </c>
      <c r="Q14" s="38">
        <v>1</v>
      </c>
      <c r="R14" s="38">
        <v>1</v>
      </c>
      <c r="S14" s="31"/>
      <c r="W14" s="8">
        <v>2</v>
      </c>
      <c r="X14" s="12">
        <v>2</v>
      </c>
      <c r="Y14" s="12">
        <v>2</v>
      </c>
      <c r="Z14" s="12">
        <v>3</v>
      </c>
      <c r="AA14" s="12">
        <v>0</v>
      </c>
      <c r="AB14" s="12">
        <v>3</v>
      </c>
      <c r="AC14" s="16"/>
      <c r="AD14" s="16"/>
      <c r="AE14" s="7"/>
      <c r="AF14" s="8">
        <v>2</v>
      </c>
      <c r="AG14" s="12">
        <v>2</v>
      </c>
      <c r="AH14" s="12">
        <v>4</v>
      </c>
      <c r="AI14" s="12">
        <v>1</v>
      </c>
      <c r="AJ14" s="12">
        <v>0</v>
      </c>
      <c r="AK14" s="12">
        <v>3</v>
      </c>
    </row>
    <row r="15" spans="1:37" x14ac:dyDescent="0.25">
      <c r="A15" s="41"/>
      <c r="B15" s="42">
        <v>3</v>
      </c>
      <c r="C15" s="161">
        <v>0</v>
      </c>
      <c r="D15" s="161">
        <v>1</v>
      </c>
      <c r="E15" s="161">
        <v>0</v>
      </c>
      <c r="F15" s="161">
        <v>4</v>
      </c>
      <c r="G15" s="161">
        <v>1</v>
      </c>
      <c r="H15" s="160"/>
      <c r="I15" s="31"/>
      <c r="L15" s="41"/>
      <c r="M15" s="42">
        <v>3</v>
      </c>
      <c r="N15" s="38">
        <v>2</v>
      </c>
      <c r="O15" s="38">
        <v>3</v>
      </c>
      <c r="P15" s="38">
        <v>4</v>
      </c>
      <c r="Q15" s="38">
        <v>0</v>
      </c>
      <c r="R15" s="38">
        <v>3</v>
      </c>
      <c r="S15" s="31"/>
      <c r="V15" s="9"/>
      <c r="W15" s="10">
        <v>3</v>
      </c>
      <c r="X15" s="12">
        <v>1</v>
      </c>
      <c r="Y15" s="12">
        <v>1</v>
      </c>
      <c r="Z15" s="12">
        <v>2</v>
      </c>
      <c r="AA15" s="12">
        <v>1</v>
      </c>
      <c r="AB15" s="12">
        <v>4</v>
      </c>
      <c r="AC15" s="16"/>
      <c r="AD15" s="16"/>
      <c r="AE15" s="9"/>
      <c r="AF15" s="10">
        <v>3</v>
      </c>
      <c r="AG15" s="12">
        <v>2</v>
      </c>
      <c r="AH15" s="12">
        <v>2</v>
      </c>
      <c r="AI15" s="12">
        <v>5</v>
      </c>
      <c r="AJ15" s="12">
        <v>0</v>
      </c>
      <c r="AK15" s="12">
        <v>8</v>
      </c>
    </row>
    <row r="16" spans="1:37" x14ac:dyDescent="0.25">
      <c r="A16" s="30" t="s">
        <v>5</v>
      </c>
      <c r="B16" s="30"/>
      <c r="C16" s="43">
        <f>SUM(C13:C15)</f>
        <v>5</v>
      </c>
      <c r="D16" s="44">
        <f>SUM(D13:D15)</f>
        <v>4</v>
      </c>
      <c r="E16" s="44">
        <f>SUM(E13:E15)</f>
        <v>1</v>
      </c>
      <c r="F16" s="44">
        <f>SUM(F13:F15)</f>
        <v>5</v>
      </c>
      <c r="G16" s="45">
        <f>SUM(G13:G15)</f>
        <v>2</v>
      </c>
      <c r="H16" s="160">
        <f>SUM(C16:G16)</f>
        <v>17</v>
      </c>
      <c r="I16" s="31">
        <f>SUM(S16)</f>
        <v>21</v>
      </c>
      <c r="J16">
        <f>SUM(T16)</f>
        <v>23</v>
      </c>
      <c r="K16" s="8">
        <f>SUM(U16)</f>
        <v>31</v>
      </c>
      <c r="L16" s="30" t="s">
        <v>5</v>
      </c>
      <c r="M16" s="30"/>
      <c r="N16" s="43">
        <f>SUM(N13:N15)</f>
        <v>4</v>
      </c>
      <c r="O16" s="44">
        <f>SUM(O13:O15)</f>
        <v>6</v>
      </c>
      <c r="P16" s="44">
        <f>SUM(P13:P15)</f>
        <v>6</v>
      </c>
      <c r="Q16" s="44">
        <f>SUM(Q13:Q15)</f>
        <v>1</v>
      </c>
      <c r="R16" s="45">
        <f>SUM(R13:R15)</f>
        <v>4</v>
      </c>
      <c r="S16" s="31">
        <f>SUM(N16:R16)</f>
        <v>21</v>
      </c>
      <c r="T16">
        <v>23</v>
      </c>
      <c r="U16">
        <v>31</v>
      </c>
      <c r="V16" s="7" t="s">
        <v>5</v>
      </c>
      <c r="X16" s="13">
        <f>SUM(X13:X15)</f>
        <v>5</v>
      </c>
      <c r="Y16" s="14">
        <f>SUM(Y13:Y15)</f>
        <v>3</v>
      </c>
      <c r="Z16" s="14">
        <f>SUM(Z13:Z15)</f>
        <v>5</v>
      </c>
      <c r="AA16" s="14">
        <f>SUM(AA13:AA15)</f>
        <v>1</v>
      </c>
      <c r="AB16" s="15">
        <f>SUM(AB13:AB15)</f>
        <v>9</v>
      </c>
      <c r="AC16" s="16">
        <f>SUM(X16:AB16)</f>
        <v>23</v>
      </c>
      <c r="AD16" s="16">
        <v>31</v>
      </c>
      <c r="AE16" t="s">
        <v>5</v>
      </c>
      <c r="AG16" s="13">
        <f>SUM(AG13:AG15)</f>
        <v>6</v>
      </c>
      <c r="AH16" s="14">
        <f>SUM(AH13:AH15)</f>
        <v>6</v>
      </c>
      <c r="AI16" s="14">
        <f>SUM(AI13:AI15)</f>
        <v>6</v>
      </c>
      <c r="AJ16" s="14">
        <f>SUM(AJ13:AJ15)</f>
        <v>0</v>
      </c>
      <c r="AK16" s="15">
        <f>SUM(AK13:AK15)</f>
        <v>13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9</v>
      </c>
      <c r="D19" s="186">
        <f t="shared" si="0"/>
        <v>9</v>
      </c>
      <c r="E19" s="178">
        <f t="shared" si="0"/>
        <v>5</v>
      </c>
      <c r="F19" s="169">
        <f t="shared" si="0"/>
        <v>6</v>
      </c>
      <c r="G19" s="169">
        <f t="shared" si="0"/>
        <v>6</v>
      </c>
      <c r="H19" s="166">
        <f t="shared" si="0"/>
        <v>35</v>
      </c>
      <c r="I19" s="167">
        <f>SUM(S19)</f>
        <v>37</v>
      </c>
      <c r="J19">
        <f>SUM(T19)</f>
        <v>41</v>
      </c>
      <c r="K19" s="8">
        <f>SUM(U19)</f>
        <v>51</v>
      </c>
      <c r="L19" s="46" t="s">
        <v>5</v>
      </c>
      <c r="M19" s="46"/>
      <c r="N19" s="110">
        <f t="shared" ref="N19:S19" si="1">SUM(N16)+N8</f>
        <v>9</v>
      </c>
      <c r="O19" s="111">
        <f t="shared" si="1"/>
        <v>10</v>
      </c>
      <c r="P19" s="112">
        <f t="shared" si="1"/>
        <v>8</v>
      </c>
      <c r="Q19" s="46">
        <f t="shared" si="1"/>
        <v>4</v>
      </c>
      <c r="R19" s="46">
        <f t="shared" si="1"/>
        <v>6</v>
      </c>
      <c r="S19" s="31">
        <f t="shared" si="1"/>
        <v>37</v>
      </c>
      <c r="T19">
        <v>41</v>
      </c>
      <c r="U19">
        <v>51</v>
      </c>
      <c r="X19" s="113">
        <f t="shared" ref="X19:AB19" si="2">SUM(X16)+X8</f>
        <v>9</v>
      </c>
      <c r="Y19" s="114">
        <f t="shared" si="2"/>
        <v>5</v>
      </c>
      <c r="Z19" s="115">
        <f t="shared" si="2"/>
        <v>7</v>
      </c>
      <c r="AA19" s="16">
        <f t="shared" si="2"/>
        <v>4</v>
      </c>
      <c r="AB19" s="16">
        <f t="shared" si="2"/>
        <v>16</v>
      </c>
      <c r="AC19" s="16">
        <f>SUM(AC16)+AC8</f>
        <v>41</v>
      </c>
      <c r="AD19" s="16">
        <f>SUM(AD16)+AD8</f>
        <v>51</v>
      </c>
    </row>
    <row r="20" spans="1:30" x14ac:dyDescent="0.25">
      <c r="A20" s="177" t="s">
        <v>451</v>
      </c>
      <c r="B20" s="181">
        <v>2012</v>
      </c>
      <c r="C20" s="170">
        <f>SUM(N19)</f>
        <v>9</v>
      </c>
      <c r="D20" s="171">
        <f>SUM(O19)</f>
        <v>10</v>
      </c>
      <c r="E20" s="172">
        <f>SUM(P19)</f>
        <v>8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9</v>
      </c>
      <c r="D21" s="174">
        <f>SUM(Y19)</f>
        <v>5</v>
      </c>
      <c r="E21" s="175">
        <f>SUM(Z19)</f>
        <v>7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35</v>
      </c>
      <c r="O23" s="50">
        <v>26</v>
      </c>
      <c r="P23" s="50">
        <v>32</v>
      </c>
      <c r="Q23" s="50">
        <f>SUM(N23:P23)</f>
        <v>93</v>
      </c>
      <c r="R23" s="30"/>
      <c r="S23" s="107"/>
      <c r="V23" s="7" t="s">
        <v>457</v>
      </c>
      <c r="X23" s="26">
        <v>28</v>
      </c>
      <c r="Y23" s="26">
        <v>26</v>
      </c>
      <c r="Z23" s="26">
        <v>30</v>
      </c>
      <c r="AA23" s="26">
        <f>SUM(X23:Z23)</f>
        <v>84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17</v>
      </c>
      <c r="D25" s="162">
        <v>23</v>
      </c>
      <c r="E25" s="162">
        <v>24</v>
      </c>
      <c r="F25" s="162">
        <f>SUM(C25:E25)</f>
        <v>64</v>
      </c>
      <c r="G25" s="30"/>
      <c r="H25" s="162">
        <f>SUM(F25)</f>
        <v>64</v>
      </c>
      <c r="I25" s="50">
        <f>SUM(Q23)</f>
        <v>93</v>
      </c>
      <c r="J25" s="26">
        <f>SUM(AA23)</f>
        <v>84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176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176</v>
      </c>
      <c r="O1" s="30"/>
      <c r="P1" s="30"/>
      <c r="Q1" s="30"/>
      <c r="R1" s="30"/>
      <c r="S1" s="31"/>
      <c r="V1" s="117" t="s">
        <v>394</v>
      </c>
      <c r="W1" s="109"/>
      <c r="X1" t="s">
        <v>176</v>
      </c>
      <c r="AC1" s="16"/>
      <c r="AD1" s="16"/>
      <c r="AE1" t="s">
        <v>6</v>
      </c>
      <c r="AG1" t="s">
        <v>176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1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1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1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1</v>
      </c>
      <c r="G8" s="45">
        <f>SUM(G5:G7)</f>
        <v>0</v>
      </c>
      <c r="H8" s="160">
        <f>SUM(C8:G8)</f>
        <v>1</v>
      </c>
      <c r="I8" s="31">
        <f>SUM(S8)</f>
        <v>1</v>
      </c>
      <c r="J8">
        <f>SUM(T8)</f>
        <v>1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1</v>
      </c>
      <c r="R8" s="45">
        <f>SUM(R5:R7)</f>
        <v>0</v>
      </c>
      <c r="S8" s="31">
        <f>SUM(N8:R8)</f>
        <v>1</v>
      </c>
      <c r="T8">
        <v>1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1</v>
      </c>
      <c r="AA8" s="14">
        <f>SUM(AA5:AA7)</f>
        <v>0</v>
      </c>
      <c r="AB8" s="15">
        <f>SUM(AB5:AB7)</f>
        <v>0</v>
      </c>
      <c r="AC8" s="16">
        <f>SUM(X8:AB8)</f>
        <v>1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3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2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1</v>
      </c>
      <c r="I16" s="31">
        <f>SUM(S16)</f>
        <v>3</v>
      </c>
      <c r="J16">
        <f>SUM(T16)</f>
        <v>2</v>
      </c>
      <c r="K16" s="8">
        <f>SUM(U16)</f>
        <v>1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3</v>
      </c>
      <c r="S16" s="31">
        <f>SUM(N16:R16)</f>
        <v>3</v>
      </c>
      <c r="T16">
        <v>2</v>
      </c>
      <c r="U16">
        <v>1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2</v>
      </c>
      <c r="AC16" s="16">
        <f>SUM(X16:AB16)</f>
        <v>2</v>
      </c>
      <c r="AD16" s="16">
        <v>1</v>
      </c>
      <c r="AE16" t="s">
        <v>5</v>
      </c>
      <c r="AG16" s="13">
        <f>SUM(AG13:AG15)</f>
        <v>1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1</v>
      </c>
      <c r="G19" s="169">
        <f t="shared" si="0"/>
        <v>1</v>
      </c>
      <c r="H19" s="166">
        <f t="shared" si="0"/>
        <v>2</v>
      </c>
      <c r="I19" s="167">
        <f>SUM(S19)</f>
        <v>4</v>
      </c>
      <c r="J19">
        <f>SUM(T19)</f>
        <v>3</v>
      </c>
      <c r="K19" s="8">
        <f>SUM(U19)</f>
        <v>1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1</v>
      </c>
      <c r="R19" s="46">
        <f t="shared" si="1"/>
        <v>3</v>
      </c>
      <c r="S19" s="31">
        <f t="shared" si="1"/>
        <v>4</v>
      </c>
      <c r="T19">
        <v>3</v>
      </c>
      <c r="U19">
        <v>1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1</v>
      </c>
      <c r="AA19" s="16">
        <f t="shared" si="2"/>
        <v>0</v>
      </c>
      <c r="AB19" s="16">
        <f t="shared" si="2"/>
        <v>2</v>
      </c>
      <c r="AC19" s="16">
        <f>SUM(AC16)+AC8</f>
        <v>3</v>
      </c>
      <c r="AD19" s="16">
        <f>SUM(AD16)+AD8</f>
        <v>1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0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E25" sqref="E25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63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63</v>
      </c>
      <c r="O1" s="30"/>
      <c r="P1" s="30"/>
      <c r="Q1" s="30"/>
      <c r="R1" s="30"/>
      <c r="S1" s="31"/>
      <c r="V1" s="117" t="s">
        <v>347</v>
      </c>
      <c r="W1" s="109"/>
      <c r="X1" t="s">
        <v>63</v>
      </c>
      <c r="AC1" s="16"/>
      <c r="AD1" s="16"/>
      <c r="AE1" t="s">
        <v>6</v>
      </c>
      <c r="AG1" t="s">
        <v>63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0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1</v>
      </c>
      <c r="R6" s="38">
        <v>1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1</v>
      </c>
      <c r="AB6" s="12">
        <v>3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1</v>
      </c>
      <c r="D7" s="161">
        <v>0</v>
      </c>
      <c r="E7" s="161">
        <v>0</v>
      </c>
      <c r="F7" s="161">
        <v>0</v>
      </c>
      <c r="G7" s="161">
        <v>2</v>
      </c>
      <c r="H7" s="160"/>
      <c r="I7" s="31"/>
      <c r="L7" s="41"/>
      <c r="M7" s="42">
        <v>3</v>
      </c>
      <c r="N7" s="38">
        <v>3</v>
      </c>
      <c r="O7" s="38">
        <v>0</v>
      </c>
      <c r="P7" s="38">
        <v>0</v>
      </c>
      <c r="Q7" s="38">
        <v>0</v>
      </c>
      <c r="R7" s="38">
        <v>2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3</v>
      </c>
      <c r="AC7" s="16"/>
      <c r="AD7" s="16"/>
      <c r="AE7" s="9"/>
      <c r="AF7" s="10">
        <v>3</v>
      </c>
      <c r="AG7" s="12">
        <v>1</v>
      </c>
      <c r="AH7" s="12">
        <v>0</v>
      </c>
      <c r="AI7" s="12">
        <v>1</v>
      </c>
      <c r="AJ7" s="12">
        <v>0</v>
      </c>
      <c r="AK7" s="12">
        <v>5</v>
      </c>
    </row>
    <row r="8" spans="1:37" x14ac:dyDescent="0.25">
      <c r="A8" s="30" t="s">
        <v>5</v>
      </c>
      <c r="B8" s="30"/>
      <c r="C8" s="43">
        <f>SUM(C5:C7)</f>
        <v>2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3</v>
      </c>
      <c r="H8" s="160">
        <f>SUM(C8:G8)</f>
        <v>5</v>
      </c>
      <c r="I8" s="31">
        <f>SUM(S8)</f>
        <v>7</v>
      </c>
      <c r="J8">
        <f>SUM(T8)</f>
        <v>7</v>
      </c>
      <c r="K8" s="8">
        <f>SUM(U8)</f>
        <v>7</v>
      </c>
      <c r="L8" s="30" t="s">
        <v>5</v>
      </c>
      <c r="M8" s="30"/>
      <c r="N8" s="43">
        <f>SUM(N5:N7)</f>
        <v>3</v>
      </c>
      <c r="O8" s="44">
        <f>SUM(O5:O7)</f>
        <v>0</v>
      </c>
      <c r="P8" s="44">
        <f>SUM(P5:P7)</f>
        <v>0</v>
      </c>
      <c r="Q8" s="44">
        <f>SUM(Q5:Q7)</f>
        <v>1</v>
      </c>
      <c r="R8" s="45">
        <f>SUM(R5:R7)</f>
        <v>3</v>
      </c>
      <c r="S8" s="31">
        <f>SUM(N8:R8)</f>
        <v>7</v>
      </c>
      <c r="T8">
        <v>7</v>
      </c>
      <c r="U8">
        <v>7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1</v>
      </c>
      <c r="AB8" s="15">
        <f>SUM(AB5:AB7)</f>
        <v>6</v>
      </c>
      <c r="AC8" s="16">
        <f>SUM(X8:AB8)</f>
        <v>7</v>
      </c>
      <c r="AD8" s="16">
        <v>7</v>
      </c>
      <c r="AE8" t="s">
        <v>5</v>
      </c>
      <c r="AG8" s="13">
        <f>SUM(AG5:AG7)</f>
        <v>1</v>
      </c>
      <c r="AH8" s="14">
        <f>SUM(AH5:AH7)</f>
        <v>0</v>
      </c>
      <c r="AI8" s="14">
        <f>SUM(AI5:AI7)</f>
        <v>1</v>
      </c>
      <c r="AJ8" s="14">
        <f>SUM(AJ5:AJ7)</f>
        <v>0</v>
      </c>
      <c r="AK8" s="15">
        <f>SUM(AK5:AK7)</f>
        <v>5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1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1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1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1">SUM(C13:C15)</f>
        <v>0</v>
      </c>
      <c r="D16" s="44">
        <f t="shared" si="1"/>
        <v>0</v>
      </c>
      <c r="E16" s="44">
        <f t="shared" si="1"/>
        <v>0</v>
      </c>
      <c r="F16" s="44">
        <f t="shared" si="1"/>
        <v>0</v>
      </c>
      <c r="G16" s="45">
        <f t="shared" si="1"/>
        <v>1</v>
      </c>
      <c r="H16" s="160">
        <f>SUM(C16:G16)</f>
        <v>1</v>
      </c>
      <c r="I16" s="31">
        <f>SUM(S16)</f>
        <v>2</v>
      </c>
      <c r="J16">
        <f>SUM(T16)</f>
        <v>1</v>
      </c>
      <c r="K16" s="8">
        <f>SUM(U16)</f>
        <v>1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1</v>
      </c>
      <c r="R16" s="45">
        <f>SUM(R13:R15)</f>
        <v>1</v>
      </c>
      <c r="S16" s="31">
        <f>SUM(N16:R16)</f>
        <v>2</v>
      </c>
      <c r="T16">
        <v>1</v>
      </c>
      <c r="U16">
        <v>1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1</v>
      </c>
      <c r="AC16" s="16">
        <f>SUM(X16:AB16)</f>
        <v>1</v>
      </c>
      <c r="AD16" s="16">
        <v>1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2</v>
      </c>
      <c r="D19" s="186">
        <f>SUM(D16)+D8</f>
        <v>0</v>
      </c>
      <c r="E19" s="178">
        <f t="shared" ref="E19:G19" si="2">SUM(E16)+E8</f>
        <v>0</v>
      </c>
      <c r="F19" s="169">
        <f t="shared" si="2"/>
        <v>0</v>
      </c>
      <c r="G19" s="169">
        <f t="shared" si="2"/>
        <v>4</v>
      </c>
      <c r="H19" s="166">
        <f>SUM(H16)+H8</f>
        <v>6</v>
      </c>
      <c r="I19" s="167">
        <f>SUM(S19)</f>
        <v>9</v>
      </c>
      <c r="J19">
        <f>SUM(T19)</f>
        <v>8</v>
      </c>
      <c r="K19" s="8">
        <f>SUM(U19)</f>
        <v>8</v>
      </c>
      <c r="L19" s="46" t="s">
        <v>5</v>
      </c>
      <c r="M19" s="46"/>
      <c r="N19" s="110">
        <f t="shared" ref="N19:S19" si="3">SUM(N16)+N8</f>
        <v>3</v>
      </c>
      <c r="O19" s="111">
        <f t="shared" si="3"/>
        <v>0</v>
      </c>
      <c r="P19" s="112">
        <f t="shared" si="3"/>
        <v>0</v>
      </c>
      <c r="Q19" s="46">
        <f t="shared" si="3"/>
        <v>2</v>
      </c>
      <c r="R19" s="46">
        <f t="shared" si="3"/>
        <v>4</v>
      </c>
      <c r="S19" s="31">
        <f t="shared" si="3"/>
        <v>9</v>
      </c>
      <c r="T19">
        <v>8</v>
      </c>
      <c r="U19">
        <f>SUM(U16)+U8</f>
        <v>8</v>
      </c>
      <c r="X19" s="113">
        <f t="shared" ref="X19:AB19" si="4">SUM(X16)+X8</f>
        <v>0</v>
      </c>
      <c r="Y19" s="114">
        <f t="shared" si="4"/>
        <v>0</v>
      </c>
      <c r="Z19" s="115">
        <f t="shared" si="4"/>
        <v>0</v>
      </c>
      <c r="AA19" s="16">
        <f t="shared" si="4"/>
        <v>1</v>
      </c>
      <c r="AB19" s="16">
        <f t="shared" si="4"/>
        <v>7</v>
      </c>
      <c r="AC19" s="16">
        <f>SUM(AC16)+AC8</f>
        <v>8</v>
      </c>
      <c r="AD19" s="16">
        <f>SUM(AD16)+AD8</f>
        <v>8</v>
      </c>
    </row>
    <row r="20" spans="1:30" x14ac:dyDescent="0.25">
      <c r="A20" s="177" t="s">
        <v>451</v>
      </c>
      <c r="B20" s="181">
        <v>2012</v>
      </c>
      <c r="C20" s="170">
        <f>SUM(N19)</f>
        <v>3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AB20" t="s">
        <v>375</v>
      </c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3</v>
      </c>
      <c r="P23" s="50">
        <v>7</v>
      </c>
      <c r="Q23" s="50">
        <f>SUM(N23:P23)</f>
        <v>11</v>
      </c>
      <c r="R23" s="30"/>
      <c r="S23" s="107"/>
      <c r="V23" s="7" t="s">
        <v>457</v>
      </c>
      <c r="X23" s="26">
        <v>1</v>
      </c>
      <c r="Y23" s="26">
        <v>3</v>
      </c>
      <c r="Z23" s="26">
        <v>6</v>
      </c>
      <c r="AA23" s="26">
        <f>SUM(X23:Z23)</f>
        <v>10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2</v>
      </c>
      <c r="E25" s="162">
        <v>4</v>
      </c>
      <c r="F25" s="162">
        <f>SUM(C25:E25)</f>
        <v>7</v>
      </c>
      <c r="G25" s="30"/>
      <c r="H25" s="162">
        <f>SUM(F25)</f>
        <v>7</v>
      </c>
      <c r="I25" s="50">
        <f>SUM(Q23)</f>
        <v>11</v>
      </c>
      <c r="J25" s="26">
        <f>SUM(AA23)</f>
        <v>10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120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120</v>
      </c>
      <c r="O1" s="30"/>
      <c r="P1" s="30"/>
      <c r="Q1" s="30"/>
      <c r="R1" s="30"/>
      <c r="S1" s="31"/>
      <c r="V1" s="117" t="s">
        <v>347</v>
      </c>
      <c r="W1" s="109"/>
      <c r="X1" t="s">
        <v>120</v>
      </c>
      <c r="AC1" s="16"/>
      <c r="AD1" s="16"/>
      <c r="AE1" t="s">
        <v>6</v>
      </c>
      <c r="AG1" t="s">
        <v>120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3</v>
      </c>
      <c r="E5" s="161">
        <v>0</v>
      </c>
      <c r="F5" s="161">
        <v>0</v>
      </c>
      <c r="G5" s="161">
        <v>1</v>
      </c>
      <c r="H5" s="160"/>
      <c r="I5" s="31"/>
      <c r="L5" s="32" t="s">
        <v>2</v>
      </c>
      <c r="M5" s="34">
        <v>1</v>
      </c>
      <c r="N5" s="38">
        <v>2</v>
      </c>
      <c r="O5" s="38">
        <v>1</v>
      </c>
      <c r="P5" s="38">
        <v>0</v>
      </c>
      <c r="Q5" s="38">
        <v>0</v>
      </c>
      <c r="R5" s="38">
        <v>2</v>
      </c>
      <c r="S5" s="31"/>
      <c r="V5" s="1" t="s">
        <v>2</v>
      </c>
      <c r="W5" s="3">
        <v>1</v>
      </c>
      <c r="X5" s="12">
        <v>3</v>
      </c>
      <c r="Y5" s="12">
        <v>0</v>
      </c>
      <c r="Z5" s="12">
        <v>0</v>
      </c>
      <c r="AA5" s="12">
        <v>1</v>
      </c>
      <c r="AB5" s="12">
        <v>3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1</v>
      </c>
      <c r="AK5" s="12">
        <v>6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3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1</v>
      </c>
      <c r="Q6" s="38">
        <v>0</v>
      </c>
      <c r="R6" s="38">
        <v>4</v>
      </c>
      <c r="S6" s="31"/>
      <c r="W6" s="8">
        <v>2</v>
      </c>
      <c r="X6" s="12">
        <v>0</v>
      </c>
      <c r="Y6" s="12">
        <v>0</v>
      </c>
      <c r="Z6" s="12">
        <v>1</v>
      </c>
      <c r="AA6" s="12">
        <v>0</v>
      </c>
      <c r="AB6" s="12">
        <v>6</v>
      </c>
      <c r="AC6" s="16"/>
      <c r="AD6" s="16"/>
      <c r="AE6" s="7"/>
      <c r="AF6" s="8">
        <v>2</v>
      </c>
      <c r="AG6" s="12">
        <v>1</v>
      </c>
      <c r="AH6" s="12">
        <v>1</v>
      </c>
      <c r="AI6" s="12">
        <v>1</v>
      </c>
      <c r="AJ6" s="12">
        <v>0</v>
      </c>
      <c r="AK6" s="12">
        <v>2</v>
      </c>
    </row>
    <row r="7" spans="1:37" x14ac:dyDescent="0.25">
      <c r="A7" s="41"/>
      <c r="B7" s="42">
        <v>3</v>
      </c>
      <c r="C7" s="161">
        <v>0</v>
      </c>
      <c r="D7" s="161">
        <v>1</v>
      </c>
      <c r="E7" s="161">
        <v>0</v>
      </c>
      <c r="F7" s="161">
        <v>1</v>
      </c>
      <c r="G7" s="161">
        <v>1</v>
      </c>
      <c r="H7" s="160"/>
      <c r="I7" s="31"/>
      <c r="L7" s="41"/>
      <c r="M7" s="42">
        <v>3</v>
      </c>
      <c r="N7" s="38">
        <v>1</v>
      </c>
      <c r="O7" s="38">
        <v>1</v>
      </c>
      <c r="P7" s="38">
        <v>1</v>
      </c>
      <c r="Q7" s="38">
        <v>0</v>
      </c>
      <c r="R7" s="38">
        <v>4</v>
      </c>
      <c r="S7" s="31"/>
      <c r="V7" s="9"/>
      <c r="W7" s="10">
        <v>3</v>
      </c>
      <c r="X7" s="12">
        <v>2</v>
      </c>
      <c r="Y7" s="12">
        <v>0</v>
      </c>
      <c r="Z7" s="12">
        <v>1</v>
      </c>
      <c r="AA7" s="12">
        <v>0</v>
      </c>
      <c r="AB7" s="12">
        <v>3</v>
      </c>
      <c r="AC7" s="16"/>
      <c r="AD7" s="16"/>
      <c r="AE7" s="9"/>
      <c r="AF7" s="10">
        <v>3</v>
      </c>
      <c r="AG7" s="12">
        <v>1</v>
      </c>
      <c r="AH7" s="12">
        <v>1</v>
      </c>
      <c r="AI7" s="12">
        <v>0</v>
      </c>
      <c r="AJ7" s="12">
        <v>1</v>
      </c>
      <c r="AK7" s="12">
        <v>5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4</v>
      </c>
      <c r="E8" s="44">
        <f>SUM(E5:E7)</f>
        <v>0</v>
      </c>
      <c r="F8" s="44">
        <f>SUM(F5:F7)</f>
        <v>1</v>
      </c>
      <c r="G8" s="45">
        <f>SUM(G5:G7)</f>
        <v>5</v>
      </c>
      <c r="H8" s="160">
        <f>SUM(C8:G8)</f>
        <v>11</v>
      </c>
      <c r="I8" s="31">
        <f>SUM(S8)</f>
        <v>17</v>
      </c>
      <c r="J8">
        <f>SUM(T8)</f>
        <v>20</v>
      </c>
      <c r="K8" s="8">
        <f>SUM(U8)</f>
        <v>20</v>
      </c>
      <c r="L8" s="30" t="s">
        <v>5</v>
      </c>
      <c r="M8" s="30"/>
      <c r="N8" s="43">
        <f>SUM(N5:N7)</f>
        <v>3</v>
      </c>
      <c r="O8" s="44">
        <f>SUM(O5:O7)</f>
        <v>2</v>
      </c>
      <c r="P8" s="44">
        <f>SUM(P5:P7)</f>
        <v>2</v>
      </c>
      <c r="Q8" s="44">
        <f>SUM(Q5:Q7)</f>
        <v>0</v>
      </c>
      <c r="R8" s="45">
        <f>SUM(R5:R7)</f>
        <v>10</v>
      </c>
      <c r="S8" s="31">
        <f>SUM(N8:R8)</f>
        <v>17</v>
      </c>
      <c r="T8">
        <v>20</v>
      </c>
      <c r="U8">
        <v>20</v>
      </c>
      <c r="V8" s="7" t="s">
        <v>5</v>
      </c>
      <c r="X8" s="13">
        <f>SUM(X5:X7)</f>
        <v>5</v>
      </c>
      <c r="Y8" s="14">
        <f>SUM(Y5:Y7)</f>
        <v>0</v>
      </c>
      <c r="Z8" s="14">
        <f>SUM(Z5:Z7)</f>
        <v>2</v>
      </c>
      <c r="AA8" s="14">
        <f>SUM(AA5:AA7)</f>
        <v>1</v>
      </c>
      <c r="AB8" s="15">
        <f>SUM(AB5:AB7)</f>
        <v>12</v>
      </c>
      <c r="AC8" s="16">
        <f>SUM(X8:AB8)</f>
        <v>20</v>
      </c>
      <c r="AD8" s="16">
        <v>20</v>
      </c>
      <c r="AE8" t="s">
        <v>5</v>
      </c>
      <c r="AG8" s="13">
        <f>SUM(AG5:AG7)</f>
        <v>2</v>
      </c>
      <c r="AH8" s="14">
        <f>SUM(AH5:AH7)</f>
        <v>2</v>
      </c>
      <c r="AI8" s="14">
        <f>SUM(AI5:AI7)</f>
        <v>1</v>
      </c>
      <c r="AJ8" s="14">
        <f>SUM(AJ5:AJ7)</f>
        <v>2</v>
      </c>
      <c r="AK8" s="15">
        <f>SUM(AK5:AK7)</f>
        <v>13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1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1</v>
      </c>
      <c r="R13" s="38">
        <v>1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1</v>
      </c>
      <c r="AB13" s="12">
        <v>1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1</v>
      </c>
      <c r="AJ13" s="12">
        <v>0</v>
      </c>
      <c r="AK13" s="12">
        <v>1</v>
      </c>
    </row>
    <row r="14" spans="1:37" x14ac:dyDescent="0.25">
      <c r="A14" s="39"/>
      <c r="B14" s="40">
        <v>2</v>
      </c>
      <c r="C14" s="161">
        <v>0</v>
      </c>
      <c r="D14" s="161">
        <v>1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1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1</v>
      </c>
      <c r="Y14" s="12">
        <v>0</v>
      </c>
      <c r="Z14" s="12">
        <v>0</v>
      </c>
      <c r="AA14" s="12">
        <v>0</v>
      </c>
      <c r="AB14" s="12">
        <v>2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4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0</v>
      </c>
      <c r="Q15" s="38">
        <v>0</v>
      </c>
      <c r="R15" s="38">
        <v>2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1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1</v>
      </c>
      <c r="AJ15" s="12">
        <v>1</v>
      </c>
      <c r="AK15" s="12">
        <v>4</v>
      </c>
    </row>
    <row r="16" spans="1:37" x14ac:dyDescent="0.25">
      <c r="A16" s="30" t="s">
        <v>5</v>
      </c>
      <c r="B16" s="30"/>
      <c r="C16" s="43">
        <f>SUM(C13:C15)</f>
        <v>1</v>
      </c>
      <c r="D16" s="44">
        <f>SUM(D13:D15)</f>
        <v>1</v>
      </c>
      <c r="E16" s="44">
        <f>SUM(E13:E15)</f>
        <v>0</v>
      </c>
      <c r="F16" s="44">
        <f>SUM(F13:F15)</f>
        <v>0</v>
      </c>
      <c r="G16" s="45">
        <f>SUM(G13:G15)</f>
        <v>2</v>
      </c>
      <c r="H16" s="160">
        <f>SUM(C16:G16)</f>
        <v>4</v>
      </c>
      <c r="I16" s="31">
        <f>SUM(S16)</f>
        <v>6</v>
      </c>
      <c r="J16">
        <f>SUM(T16)</f>
        <v>7</v>
      </c>
      <c r="K16" s="8">
        <f>SUM(U16)</f>
        <v>12</v>
      </c>
      <c r="L16" s="30" t="s">
        <v>5</v>
      </c>
      <c r="M16" s="30"/>
      <c r="N16" s="43">
        <f>SUM(N13:N15)</f>
        <v>2</v>
      </c>
      <c r="O16" s="44">
        <f>SUM(O13:O15)</f>
        <v>0</v>
      </c>
      <c r="P16" s="44">
        <f>SUM(P13:P15)</f>
        <v>0</v>
      </c>
      <c r="Q16" s="44">
        <f>SUM(Q13:Q15)</f>
        <v>1</v>
      </c>
      <c r="R16" s="45">
        <f>SUM(R13:R15)</f>
        <v>3</v>
      </c>
      <c r="S16" s="31">
        <f>SUM(N16:R16)</f>
        <v>6</v>
      </c>
      <c r="T16">
        <v>7</v>
      </c>
      <c r="U16">
        <v>12</v>
      </c>
      <c r="V16" s="7" t="s">
        <v>5</v>
      </c>
      <c r="X16" s="13">
        <f>SUM(X13:X15)</f>
        <v>1</v>
      </c>
      <c r="Y16" s="14">
        <f>SUM(Y13:Y15)</f>
        <v>0</v>
      </c>
      <c r="Z16" s="14">
        <f>SUM(Z13:Z15)</f>
        <v>0</v>
      </c>
      <c r="AA16" s="14">
        <f>SUM(AA13:AA15)</f>
        <v>2</v>
      </c>
      <c r="AB16" s="15">
        <f>SUM(AB13:AB15)</f>
        <v>4</v>
      </c>
      <c r="AC16" s="16">
        <f>SUM(X16:AB16)</f>
        <v>7</v>
      </c>
      <c r="AD16" s="16">
        <v>12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2</v>
      </c>
      <c r="AJ16" s="14">
        <f>SUM(AJ13:AJ15)</f>
        <v>1</v>
      </c>
      <c r="AK16" s="15">
        <f>SUM(AK13:AK15)</f>
        <v>9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2</v>
      </c>
      <c r="D19" s="186">
        <f t="shared" si="0"/>
        <v>5</v>
      </c>
      <c r="E19" s="178">
        <f t="shared" si="0"/>
        <v>0</v>
      </c>
      <c r="F19" s="169">
        <f t="shared" si="0"/>
        <v>1</v>
      </c>
      <c r="G19" s="169">
        <f t="shared" si="0"/>
        <v>7</v>
      </c>
      <c r="H19" s="166">
        <f t="shared" si="0"/>
        <v>15</v>
      </c>
      <c r="I19" s="167">
        <f>SUM(S19)</f>
        <v>23</v>
      </c>
      <c r="J19">
        <f>SUM(T19)</f>
        <v>27</v>
      </c>
      <c r="K19" s="8">
        <f>SUM(U19)</f>
        <v>32</v>
      </c>
      <c r="L19" s="46" t="s">
        <v>5</v>
      </c>
      <c r="M19" s="46"/>
      <c r="N19" s="110">
        <f t="shared" ref="N19:S19" si="1">SUM(N16)+N8</f>
        <v>5</v>
      </c>
      <c r="O19" s="111">
        <f t="shared" si="1"/>
        <v>2</v>
      </c>
      <c r="P19" s="112">
        <f t="shared" si="1"/>
        <v>2</v>
      </c>
      <c r="Q19" s="46">
        <f t="shared" si="1"/>
        <v>1</v>
      </c>
      <c r="R19" s="46">
        <f t="shared" si="1"/>
        <v>13</v>
      </c>
      <c r="S19" s="31">
        <f t="shared" si="1"/>
        <v>23</v>
      </c>
      <c r="T19">
        <v>27</v>
      </c>
      <c r="U19">
        <v>32</v>
      </c>
      <c r="X19" s="113">
        <f t="shared" ref="X19:AB19" si="2">SUM(X16)+X8</f>
        <v>6</v>
      </c>
      <c r="Y19" s="114">
        <f t="shared" si="2"/>
        <v>0</v>
      </c>
      <c r="Z19" s="115">
        <f t="shared" si="2"/>
        <v>2</v>
      </c>
      <c r="AA19" s="16">
        <f t="shared" si="2"/>
        <v>3</v>
      </c>
      <c r="AB19" s="16">
        <f t="shared" si="2"/>
        <v>16</v>
      </c>
      <c r="AC19" s="16">
        <f>SUM(AC16)+AC8</f>
        <v>27</v>
      </c>
      <c r="AD19" s="16">
        <f>SUM(AD16)+AD8</f>
        <v>32</v>
      </c>
    </row>
    <row r="20" spans="1:30" x14ac:dyDescent="0.25">
      <c r="A20" s="177" t="s">
        <v>451</v>
      </c>
      <c r="B20" s="181">
        <v>2012</v>
      </c>
      <c r="C20" s="170">
        <f>SUM(N19)</f>
        <v>5</v>
      </c>
      <c r="D20" s="171">
        <f>SUM(O19)</f>
        <v>2</v>
      </c>
      <c r="E20" s="172">
        <f>SUM(P19)</f>
        <v>2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6</v>
      </c>
      <c r="D21" s="174">
        <f>SUM(Y19)</f>
        <v>0</v>
      </c>
      <c r="E21" s="175">
        <f>SUM(Z19)</f>
        <v>2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8</v>
      </c>
      <c r="O23" s="50">
        <v>10</v>
      </c>
      <c r="P23" s="50">
        <v>5</v>
      </c>
      <c r="Q23" s="50">
        <f>SUM(N23:P23)</f>
        <v>23</v>
      </c>
      <c r="R23" s="30"/>
      <c r="S23" s="107"/>
      <c r="V23" s="7" t="s">
        <v>457</v>
      </c>
      <c r="X23" s="26">
        <v>8</v>
      </c>
      <c r="Y23" s="26">
        <v>4</v>
      </c>
      <c r="Z23" s="26">
        <v>9</v>
      </c>
      <c r="AA23" s="26">
        <f>SUM(X23:Z23)</f>
        <v>21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5</v>
      </c>
      <c r="D25" s="162">
        <v>10</v>
      </c>
      <c r="E25" s="162">
        <v>4</v>
      </c>
      <c r="F25" s="162">
        <f>SUM(C25:E25)</f>
        <v>19</v>
      </c>
      <c r="G25" s="30"/>
      <c r="H25" s="162">
        <f>SUM(F25)</f>
        <v>19</v>
      </c>
      <c r="I25" s="50">
        <f>SUM(Q23)</f>
        <v>23</v>
      </c>
      <c r="J25" s="26">
        <f>SUM(AA23)</f>
        <v>21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156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156</v>
      </c>
      <c r="O1" s="30"/>
      <c r="P1" s="30"/>
      <c r="Q1" s="30"/>
      <c r="R1" s="30"/>
      <c r="S1" s="31"/>
      <c r="V1" s="117" t="s">
        <v>347</v>
      </c>
      <c r="W1" s="109"/>
      <c r="X1" t="s">
        <v>156</v>
      </c>
      <c r="AC1" s="16"/>
      <c r="AD1" s="16"/>
      <c r="AE1" t="s">
        <v>6</v>
      </c>
      <c r="AG1" t="s">
        <v>156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2</v>
      </c>
      <c r="D6" s="161">
        <v>0</v>
      </c>
      <c r="E6" s="161">
        <v>1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1</v>
      </c>
      <c r="Y6" s="12">
        <v>2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1</v>
      </c>
      <c r="D7" s="161">
        <v>1</v>
      </c>
      <c r="E7" s="161">
        <v>0</v>
      </c>
      <c r="F7" s="161">
        <v>0</v>
      </c>
      <c r="G7" s="161">
        <v>2</v>
      </c>
      <c r="H7" s="160"/>
      <c r="I7" s="31"/>
      <c r="L7" s="41"/>
      <c r="M7" s="42">
        <v>3</v>
      </c>
      <c r="N7" s="38">
        <v>3</v>
      </c>
      <c r="O7" s="38">
        <v>0</v>
      </c>
      <c r="P7" s="38">
        <v>3</v>
      </c>
      <c r="Q7" s="38">
        <v>1</v>
      </c>
      <c r="R7" s="38">
        <v>1</v>
      </c>
      <c r="S7" s="31"/>
      <c r="V7" s="9"/>
      <c r="W7" s="10">
        <v>3</v>
      </c>
      <c r="X7" s="12">
        <v>0</v>
      </c>
      <c r="Y7" s="12">
        <v>1</v>
      </c>
      <c r="Z7" s="12">
        <v>1</v>
      </c>
      <c r="AA7" s="12">
        <v>1</v>
      </c>
      <c r="AB7" s="12">
        <v>0</v>
      </c>
      <c r="AC7" s="16"/>
      <c r="AD7" s="16"/>
      <c r="AE7" s="9"/>
      <c r="AF7" s="10">
        <v>3</v>
      </c>
      <c r="AG7" s="12">
        <v>1</v>
      </c>
      <c r="AH7" s="12">
        <v>3</v>
      </c>
      <c r="AI7" s="12">
        <v>1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4</v>
      </c>
      <c r="D8" s="44">
        <f>SUM(D5:D7)</f>
        <v>1</v>
      </c>
      <c r="E8" s="44">
        <f>SUM(E5:E7)</f>
        <v>1</v>
      </c>
      <c r="F8" s="44">
        <f>SUM(F5:F7)</f>
        <v>0</v>
      </c>
      <c r="G8" s="45">
        <f>SUM(G5:G7)</f>
        <v>3</v>
      </c>
      <c r="H8" s="160">
        <f>SUM(C8:G8)</f>
        <v>9</v>
      </c>
      <c r="I8" s="31">
        <f>SUM(S8)</f>
        <v>8</v>
      </c>
      <c r="J8">
        <f>SUM(T8)</f>
        <v>7</v>
      </c>
      <c r="K8" s="8">
        <f>SUM(U8)</f>
        <v>6</v>
      </c>
      <c r="L8" s="30" t="s">
        <v>5</v>
      </c>
      <c r="M8" s="30"/>
      <c r="N8" s="43">
        <f>SUM(N5:N7)</f>
        <v>3</v>
      </c>
      <c r="O8" s="44">
        <f>SUM(O5:O7)</f>
        <v>0</v>
      </c>
      <c r="P8" s="44">
        <f>SUM(P5:P7)</f>
        <v>3</v>
      </c>
      <c r="Q8" s="44">
        <f>SUM(Q5:Q7)</f>
        <v>1</v>
      </c>
      <c r="R8" s="45">
        <f>SUM(R5:R7)</f>
        <v>1</v>
      </c>
      <c r="S8" s="31">
        <f>SUM(N8:R8)</f>
        <v>8</v>
      </c>
      <c r="T8">
        <v>7</v>
      </c>
      <c r="U8">
        <v>6</v>
      </c>
      <c r="V8" s="7" t="s">
        <v>5</v>
      </c>
      <c r="X8" s="13">
        <f>SUM(X5:X7)</f>
        <v>1</v>
      </c>
      <c r="Y8" s="14">
        <f>SUM(Y5:Y7)</f>
        <v>3</v>
      </c>
      <c r="Z8" s="14">
        <f>SUM(Z5:Z7)</f>
        <v>1</v>
      </c>
      <c r="AA8" s="14">
        <f>SUM(AA5:AA7)</f>
        <v>1</v>
      </c>
      <c r="AB8" s="15">
        <f>SUM(AB5:AB7)</f>
        <v>1</v>
      </c>
      <c r="AC8" s="16">
        <f>SUM(X8:AB8)</f>
        <v>7</v>
      </c>
      <c r="AD8" s="16">
        <v>6</v>
      </c>
      <c r="AE8" t="s">
        <v>5</v>
      </c>
      <c r="AG8" s="13">
        <f>SUM(AG5:AG7)</f>
        <v>1</v>
      </c>
      <c r="AH8" s="14">
        <f>SUM(AH5:AH7)</f>
        <v>3</v>
      </c>
      <c r="AI8" s="14">
        <f>SUM(AI5:AI7)</f>
        <v>1</v>
      </c>
      <c r="AJ8" s="14">
        <f>SUM(AJ5:AJ7)</f>
        <v>0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1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1</v>
      </c>
      <c r="O13" s="38">
        <v>1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1</v>
      </c>
      <c r="E14" s="161">
        <v>1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1</v>
      </c>
      <c r="O14" s="38">
        <v>1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1</v>
      </c>
      <c r="Y14" s="12">
        <v>1</v>
      </c>
      <c r="Z14" s="12">
        <v>0</v>
      </c>
      <c r="AA14" s="12">
        <v>0</v>
      </c>
      <c r="AB14" s="12">
        <v>1</v>
      </c>
      <c r="AC14" s="16"/>
      <c r="AD14" s="16"/>
      <c r="AE14" s="7"/>
      <c r="AF14" s="8">
        <v>2</v>
      </c>
      <c r="AG14" s="12">
        <v>2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1</v>
      </c>
      <c r="F15" s="161">
        <v>0</v>
      </c>
      <c r="G15" s="161">
        <v>2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2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1</v>
      </c>
      <c r="AJ15" s="12">
        <v>0</v>
      </c>
      <c r="AK15" s="12">
        <v>5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2</v>
      </c>
      <c r="E16" s="44">
        <f>SUM(E13:E15)</f>
        <v>2</v>
      </c>
      <c r="F16" s="44">
        <f>SUM(F13:F15)</f>
        <v>0</v>
      </c>
      <c r="G16" s="45">
        <f>SUM(G13:G15)</f>
        <v>3</v>
      </c>
      <c r="H16" s="160">
        <f>SUM(C16:G16)</f>
        <v>7</v>
      </c>
      <c r="I16" s="31">
        <f>SUM(S16)</f>
        <v>7</v>
      </c>
      <c r="J16">
        <f>SUM(T16)</f>
        <v>5</v>
      </c>
      <c r="K16" s="8">
        <f>SUM(U16)</f>
        <v>8</v>
      </c>
      <c r="L16" s="30" t="s">
        <v>5</v>
      </c>
      <c r="M16" s="30"/>
      <c r="N16" s="43">
        <f>SUM(N13:N15)</f>
        <v>3</v>
      </c>
      <c r="O16" s="44">
        <f>SUM(O13:O15)</f>
        <v>2</v>
      </c>
      <c r="P16" s="44">
        <f>SUM(P13:P15)</f>
        <v>0</v>
      </c>
      <c r="Q16" s="44">
        <f>SUM(Q13:Q15)</f>
        <v>0</v>
      </c>
      <c r="R16" s="45">
        <f>SUM(R13:R15)</f>
        <v>2</v>
      </c>
      <c r="S16" s="31">
        <f>SUM(N16:R16)</f>
        <v>7</v>
      </c>
      <c r="T16">
        <v>5</v>
      </c>
      <c r="U16">
        <v>8</v>
      </c>
      <c r="V16" s="7" t="s">
        <v>5</v>
      </c>
      <c r="X16" s="13">
        <f>SUM(X13:X15)</f>
        <v>3</v>
      </c>
      <c r="Y16" s="14">
        <f>SUM(Y13:Y15)</f>
        <v>1</v>
      </c>
      <c r="Z16" s="14">
        <f>SUM(Z13:Z15)</f>
        <v>0</v>
      </c>
      <c r="AA16" s="14">
        <f>SUM(AA13:AA15)</f>
        <v>0</v>
      </c>
      <c r="AB16" s="15">
        <f>SUM(AB13:AB15)</f>
        <v>1</v>
      </c>
      <c r="AC16" s="16">
        <f>SUM(X16:AB16)</f>
        <v>5</v>
      </c>
      <c r="AD16" s="16">
        <v>8</v>
      </c>
      <c r="AE16" t="s">
        <v>5</v>
      </c>
      <c r="AG16" s="13">
        <f>SUM(AG13:AG15)</f>
        <v>2</v>
      </c>
      <c r="AH16" s="14">
        <f>SUM(AH13:AH15)</f>
        <v>0</v>
      </c>
      <c r="AI16" s="14">
        <f>SUM(AI13:AI15)</f>
        <v>1</v>
      </c>
      <c r="AJ16" s="14">
        <f>SUM(AJ13:AJ15)</f>
        <v>0</v>
      </c>
      <c r="AK16" s="15">
        <f>SUM(AK13:AK15)</f>
        <v>5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4</v>
      </c>
      <c r="D19" s="186">
        <f t="shared" si="0"/>
        <v>3</v>
      </c>
      <c r="E19" s="178">
        <f t="shared" si="0"/>
        <v>3</v>
      </c>
      <c r="F19" s="169">
        <f t="shared" si="0"/>
        <v>0</v>
      </c>
      <c r="G19" s="169">
        <f t="shared" si="0"/>
        <v>6</v>
      </c>
      <c r="H19" s="166">
        <f t="shared" si="0"/>
        <v>16</v>
      </c>
      <c r="I19" s="167">
        <f>SUM(S19)</f>
        <v>15</v>
      </c>
      <c r="J19">
        <f>SUM(T19)</f>
        <v>12</v>
      </c>
      <c r="K19" s="8">
        <f>SUM(U19)</f>
        <v>14</v>
      </c>
      <c r="L19" s="46" t="s">
        <v>5</v>
      </c>
      <c r="M19" s="46"/>
      <c r="N19" s="110">
        <f t="shared" ref="N19:S19" si="1">SUM(N16)+N8</f>
        <v>6</v>
      </c>
      <c r="O19" s="111">
        <f t="shared" si="1"/>
        <v>2</v>
      </c>
      <c r="P19" s="112">
        <f t="shared" si="1"/>
        <v>3</v>
      </c>
      <c r="Q19" s="46">
        <f t="shared" si="1"/>
        <v>1</v>
      </c>
      <c r="R19" s="46">
        <f t="shared" si="1"/>
        <v>3</v>
      </c>
      <c r="S19" s="31">
        <f t="shared" si="1"/>
        <v>15</v>
      </c>
      <c r="T19">
        <v>12</v>
      </c>
      <c r="U19">
        <v>14</v>
      </c>
      <c r="X19" s="113">
        <f t="shared" ref="X19:AB19" si="2">SUM(X16)+X8</f>
        <v>4</v>
      </c>
      <c r="Y19" s="114">
        <f t="shared" si="2"/>
        <v>4</v>
      </c>
      <c r="Z19" s="115">
        <f t="shared" si="2"/>
        <v>1</v>
      </c>
      <c r="AA19" s="16">
        <f t="shared" si="2"/>
        <v>1</v>
      </c>
      <c r="AB19" s="16">
        <f t="shared" si="2"/>
        <v>2</v>
      </c>
      <c r="AC19" s="16">
        <f>SUM(AC16)+AC8</f>
        <v>12</v>
      </c>
      <c r="AD19" s="16">
        <f>SUM(AD16)+AD8</f>
        <v>14</v>
      </c>
    </row>
    <row r="20" spans="1:30" x14ac:dyDescent="0.25">
      <c r="A20" s="177" t="s">
        <v>451</v>
      </c>
      <c r="B20" s="181">
        <v>2012</v>
      </c>
      <c r="C20" s="170">
        <f>SUM(N19)</f>
        <v>6</v>
      </c>
      <c r="D20" s="171">
        <f>SUM(O19)</f>
        <v>2</v>
      </c>
      <c r="E20" s="172">
        <f>SUM(P19)</f>
        <v>3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4</v>
      </c>
      <c r="D21" s="174">
        <f>SUM(Y19)</f>
        <v>4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5</v>
      </c>
      <c r="O23" s="50">
        <v>8</v>
      </c>
      <c r="P23" s="50">
        <v>7</v>
      </c>
      <c r="Q23" s="50">
        <f>SUM(N23:P23)</f>
        <v>20</v>
      </c>
      <c r="R23" s="30"/>
      <c r="S23" s="107"/>
      <c r="V23" s="7" t="s">
        <v>457</v>
      </c>
      <c r="X23" s="26">
        <v>7</v>
      </c>
      <c r="Y23" s="26">
        <v>3</v>
      </c>
      <c r="Z23" s="26">
        <v>6</v>
      </c>
      <c r="AA23" s="26">
        <f>SUM(X23:Z23)</f>
        <v>16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5</v>
      </c>
      <c r="D25" s="162">
        <v>9</v>
      </c>
      <c r="E25" s="162">
        <v>6</v>
      </c>
      <c r="F25" s="162">
        <f>SUM(C25:E25)</f>
        <v>20</v>
      </c>
      <c r="G25" s="30"/>
      <c r="H25" s="162">
        <f>SUM(F25)</f>
        <v>20</v>
      </c>
      <c r="I25" s="50">
        <f>SUM(Q23)</f>
        <v>20</v>
      </c>
      <c r="J25" s="26">
        <f>SUM(AA23)</f>
        <v>16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6"/>
  <dimension ref="A1:AK29"/>
  <sheetViews>
    <sheetView workbookViewId="0">
      <selection activeCell="B3" sqref="B3"/>
    </sheetView>
  </sheetViews>
  <sheetFormatPr defaultRowHeight="15" x14ac:dyDescent="0.25"/>
  <cols>
    <col min="14" max="14" width="10.7109375" bestFit="1" customWidth="1"/>
    <col min="22" max="22" width="9.140625" style="7"/>
    <col min="24" max="24" width="10.7109375" bestFit="1" customWidth="1"/>
    <col min="25" max="25" width="9.85546875" customWidth="1"/>
    <col min="31" max="31" width="9.140625" style="7"/>
    <col min="280" max="280" width="10.7109375" bestFit="1" customWidth="1"/>
    <col min="281" max="281" width="9.85546875" customWidth="1"/>
    <col min="536" max="536" width="10.7109375" bestFit="1" customWidth="1"/>
    <col min="537" max="537" width="9.85546875" customWidth="1"/>
    <col min="792" max="792" width="10.7109375" bestFit="1" customWidth="1"/>
    <col min="793" max="793" width="9.85546875" customWidth="1"/>
    <col min="1048" max="1048" width="10.7109375" bestFit="1" customWidth="1"/>
    <col min="1049" max="1049" width="9.85546875" customWidth="1"/>
    <col min="1304" max="1304" width="10.7109375" bestFit="1" customWidth="1"/>
    <col min="1305" max="1305" width="9.85546875" customWidth="1"/>
    <col min="1560" max="1560" width="10.7109375" bestFit="1" customWidth="1"/>
    <col min="1561" max="1561" width="9.85546875" customWidth="1"/>
    <col min="1816" max="1816" width="10.7109375" bestFit="1" customWidth="1"/>
    <col min="1817" max="1817" width="9.85546875" customWidth="1"/>
    <col min="2072" max="2072" width="10.7109375" bestFit="1" customWidth="1"/>
    <col min="2073" max="2073" width="9.85546875" customWidth="1"/>
    <col min="2328" max="2328" width="10.7109375" bestFit="1" customWidth="1"/>
    <col min="2329" max="2329" width="9.85546875" customWidth="1"/>
    <col min="2584" max="2584" width="10.7109375" bestFit="1" customWidth="1"/>
    <col min="2585" max="2585" width="9.85546875" customWidth="1"/>
    <col min="2840" max="2840" width="10.7109375" bestFit="1" customWidth="1"/>
    <col min="2841" max="2841" width="9.85546875" customWidth="1"/>
    <col min="3096" max="3096" width="10.7109375" bestFit="1" customWidth="1"/>
    <col min="3097" max="3097" width="9.85546875" customWidth="1"/>
    <col min="3352" max="3352" width="10.7109375" bestFit="1" customWidth="1"/>
    <col min="3353" max="3353" width="9.85546875" customWidth="1"/>
    <col min="3608" max="3608" width="10.7109375" bestFit="1" customWidth="1"/>
    <col min="3609" max="3609" width="9.85546875" customWidth="1"/>
    <col min="3864" max="3864" width="10.7109375" bestFit="1" customWidth="1"/>
    <col min="3865" max="3865" width="9.85546875" customWidth="1"/>
    <col min="4120" max="4120" width="10.7109375" bestFit="1" customWidth="1"/>
    <col min="4121" max="4121" width="9.85546875" customWidth="1"/>
    <col min="4376" max="4376" width="10.7109375" bestFit="1" customWidth="1"/>
    <col min="4377" max="4377" width="9.85546875" customWidth="1"/>
    <col min="4632" max="4632" width="10.7109375" bestFit="1" customWidth="1"/>
    <col min="4633" max="4633" width="9.85546875" customWidth="1"/>
    <col min="4888" max="4888" width="10.7109375" bestFit="1" customWidth="1"/>
    <col min="4889" max="4889" width="9.85546875" customWidth="1"/>
    <col min="5144" max="5144" width="10.7109375" bestFit="1" customWidth="1"/>
    <col min="5145" max="5145" width="9.85546875" customWidth="1"/>
    <col min="5400" max="5400" width="10.7109375" bestFit="1" customWidth="1"/>
    <col min="5401" max="5401" width="9.85546875" customWidth="1"/>
    <col min="5656" max="5656" width="10.7109375" bestFit="1" customWidth="1"/>
    <col min="5657" max="5657" width="9.85546875" customWidth="1"/>
    <col min="5912" max="5912" width="10.7109375" bestFit="1" customWidth="1"/>
    <col min="5913" max="5913" width="9.85546875" customWidth="1"/>
    <col min="6168" max="6168" width="10.7109375" bestFit="1" customWidth="1"/>
    <col min="6169" max="6169" width="9.85546875" customWidth="1"/>
    <col min="6424" max="6424" width="10.7109375" bestFit="1" customWidth="1"/>
    <col min="6425" max="6425" width="9.85546875" customWidth="1"/>
    <col min="6680" max="6680" width="10.7109375" bestFit="1" customWidth="1"/>
    <col min="6681" max="6681" width="9.85546875" customWidth="1"/>
    <col min="6936" max="6936" width="10.7109375" bestFit="1" customWidth="1"/>
    <col min="6937" max="6937" width="9.85546875" customWidth="1"/>
    <col min="7192" max="7192" width="10.7109375" bestFit="1" customWidth="1"/>
    <col min="7193" max="7193" width="9.85546875" customWidth="1"/>
    <col min="7448" max="7448" width="10.7109375" bestFit="1" customWidth="1"/>
    <col min="7449" max="7449" width="9.85546875" customWidth="1"/>
    <col min="7704" max="7704" width="10.7109375" bestFit="1" customWidth="1"/>
    <col min="7705" max="7705" width="9.85546875" customWidth="1"/>
    <col min="7960" max="7960" width="10.7109375" bestFit="1" customWidth="1"/>
    <col min="7961" max="7961" width="9.85546875" customWidth="1"/>
    <col min="8216" max="8216" width="10.7109375" bestFit="1" customWidth="1"/>
    <col min="8217" max="8217" width="9.85546875" customWidth="1"/>
    <col min="8472" max="8472" width="10.7109375" bestFit="1" customWidth="1"/>
    <col min="8473" max="8473" width="9.85546875" customWidth="1"/>
    <col min="8728" max="8728" width="10.7109375" bestFit="1" customWidth="1"/>
    <col min="8729" max="8729" width="9.85546875" customWidth="1"/>
    <col min="8984" max="8984" width="10.7109375" bestFit="1" customWidth="1"/>
    <col min="8985" max="8985" width="9.85546875" customWidth="1"/>
    <col min="9240" max="9240" width="10.7109375" bestFit="1" customWidth="1"/>
    <col min="9241" max="9241" width="9.85546875" customWidth="1"/>
    <col min="9496" max="9496" width="10.7109375" bestFit="1" customWidth="1"/>
    <col min="9497" max="9497" width="9.85546875" customWidth="1"/>
    <col min="9752" max="9752" width="10.7109375" bestFit="1" customWidth="1"/>
    <col min="9753" max="9753" width="9.85546875" customWidth="1"/>
    <col min="10008" max="10008" width="10.7109375" bestFit="1" customWidth="1"/>
    <col min="10009" max="10009" width="9.85546875" customWidth="1"/>
    <col min="10264" max="10264" width="10.7109375" bestFit="1" customWidth="1"/>
    <col min="10265" max="10265" width="9.85546875" customWidth="1"/>
    <col min="10520" max="10520" width="10.7109375" bestFit="1" customWidth="1"/>
    <col min="10521" max="10521" width="9.85546875" customWidth="1"/>
    <col min="10776" max="10776" width="10.7109375" bestFit="1" customWidth="1"/>
    <col min="10777" max="10777" width="9.85546875" customWidth="1"/>
    <col min="11032" max="11032" width="10.7109375" bestFit="1" customWidth="1"/>
    <col min="11033" max="11033" width="9.85546875" customWidth="1"/>
    <col min="11288" max="11288" width="10.7109375" bestFit="1" customWidth="1"/>
    <col min="11289" max="11289" width="9.85546875" customWidth="1"/>
    <col min="11544" max="11544" width="10.7109375" bestFit="1" customWidth="1"/>
    <col min="11545" max="11545" width="9.85546875" customWidth="1"/>
    <col min="11800" max="11800" width="10.7109375" bestFit="1" customWidth="1"/>
    <col min="11801" max="11801" width="9.85546875" customWidth="1"/>
    <col min="12056" max="12056" width="10.7109375" bestFit="1" customWidth="1"/>
    <col min="12057" max="12057" width="9.85546875" customWidth="1"/>
    <col min="12312" max="12312" width="10.7109375" bestFit="1" customWidth="1"/>
    <col min="12313" max="12313" width="9.85546875" customWidth="1"/>
    <col min="12568" max="12568" width="10.7109375" bestFit="1" customWidth="1"/>
    <col min="12569" max="12569" width="9.85546875" customWidth="1"/>
    <col min="12824" max="12824" width="10.7109375" bestFit="1" customWidth="1"/>
    <col min="12825" max="12825" width="9.85546875" customWidth="1"/>
    <col min="13080" max="13080" width="10.7109375" bestFit="1" customWidth="1"/>
    <col min="13081" max="13081" width="9.85546875" customWidth="1"/>
    <col min="13336" max="13336" width="10.7109375" bestFit="1" customWidth="1"/>
    <col min="13337" max="13337" width="9.85546875" customWidth="1"/>
    <col min="13592" max="13592" width="10.7109375" bestFit="1" customWidth="1"/>
    <col min="13593" max="13593" width="9.85546875" customWidth="1"/>
    <col min="13848" max="13848" width="10.7109375" bestFit="1" customWidth="1"/>
    <col min="13849" max="13849" width="9.85546875" customWidth="1"/>
    <col min="14104" max="14104" width="10.7109375" bestFit="1" customWidth="1"/>
    <col min="14105" max="14105" width="9.85546875" customWidth="1"/>
    <col min="14360" max="14360" width="10.7109375" bestFit="1" customWidth="1"/>
    <col min="14361" max="14361" width="9.85546875" customWidth="1"/>
    <col min="14616" max="14616" width="10.7109375" bestFit="1" customWidth="1"/>
    <col min="14617" max="14617" width="9.85546875" customWidth="1"/>
    <col min="14872" max="14872" width="10.7109375" bestFit="1" customWidth="1"/>
    <col min="14873" max="14873" width="9.85546875" customWidth="1"/>
    <col min="15128" max="15128" width="10.7109375" bestFit="1" customWidth="1"/>
    <col min="15129" max="15129" width="9.85546875" customWidth="1"/>
    <col min="15384" max="15384" width="10.7109375" bestFit="1" customWidth="1"/>
    <col min="15385" max="15385" width="9.85546875" customWidth="1"/>
    <col min="15640" max="15640" width="10.7109375" bestFit="1" customWidth="1"/>
    <col min="15641" max="15641" width="9.85546875" customWidth="1"/>
    <col min="15896" max="15896" width="10.7109375" bestFit="1" customWidth="1"/>
    <col min="15897" max="15897" width="9.85546875" customWidth="1"/>
    <col min="16152" max="16152" width="10.7109375" bestFit="1" customWidth="1"/>
    <col min="16153" max="16153" width="9.85546875" customWidth="1"/>
  </cols>
  <sheetData>
    <row r="1" spans="1:37" x14ac:dyDescent="0.25">
      <c r="A1" s="90" t="s">
        <v>663</v>
      </c>
      <c r="B1" s="90"/>
      <c r="C1" s="90"/>
      <c r="L1" s="90" t="s">
        <v>548</v>
      </c>
      <c r="M1" s="90"/>
      <c r="N1" s="90"/>
      <c r="V1" s="87" t="s">
        <v>442</v>
      </c>
      <c r="W1" s="63"/>
      <c r="X1" s="63"/>
      <c r="AD1" s="18"/>
      <c r="AE1" s="88" t="s">
        <v>443</v>
      </c>
      <c r="AF1" s="59"/>
      <c r="AG1" s="59"/>
      <c r="AH1" s="18"/>
      <c r="AI1" s="18"/>
      <c r="AJ1" s="18"/>
      <c r="AK1" s="18"/>
    </row>
    <row r="2" spans="1:37" x14ac:dyDescent="0.25">
      <c r="A2" t="s">
        <v>3</v>
      </c>
      <c r="L2" t="s">
        <v>3</v>
      </c>
      <c r="V2" s="7" t="s">
        <v>3</v>
      </c>
      <c r="AD2" s="18"/>
      <c r="AE2" s="77" t="s">
        <v>3</v>
      </c>
      <c r="AF2" s="22"/>
      <c r="AG2" s="22"/>
      <c r="AH2" s="22"/>
      <c r="AI2" s="22"/>
      <c r="AJ2" s="22"/>
      <c r="AK2" s="22"/>
    </row>
    <row r="3" spans="1:37" x14ac:dyDescent="0.25">
      <c r="C3" s="1" t="s">
        <v>1</v>
      </c>
      <c r="D3" s="2"/>
      <c r="E3" s="2"/>
      <c r="F3" s="2"/>
      <c r="G3" s="3"/>
      <c r="H3" s="188">
        <v>2013</v>
      </c>
      <c r="I3" s="66">
        <v>2012</v>
      </c>
      <c r="J3" s="65">
        <v>2011</v>
      </c>
      <c r="K3" s="68">
        <v>2010</v>
      </c>
      <c r="N3" s="1" t="s">
        <v>1</v>
      </c>
      <c r="O3" s="2"/>
      <c r="P3" s="2"/>
      <c r="Q3" s="2"/>
      <c r="R3" s="3"/>
      <c r="S3" s="66">
        <v>2012</v>
      </c>
      <c r="T3" s="65">
        <v>2011</v>
      </c>
      <c r="U3" s="68">
        <v>2010</v>
      </c>
      <c r="X3" s="1" t="s">
        <v>1</v>
      </c>
      <c r="Y3" s="2"/>
      <c r="Z3" s="2"/>
      <c r="AA3" s="2"/>
      <c r="AB3" s="3"/>
      <c r="AC3" s="65">
        <v>2011</v>
      </c>
      <c r="AD3" s="68">
        <v>2010</v>
      </c>
      <c r="AE3" s="77"/>
      <c r="AF3" s="22"/>
      <c r="AG3" s="70" t="s">
        <v>1</v>
      </c>
      <c r="AH3" s="71"/>
      <c r="AI3" s="71"/>
      <c r="AJ3" s="71"/>
      <c r="AK3" s="72"/>
    </row>
    <row r="4" spans="1:37" x14ac:dyDescent="0.25">
      <c r="C4" s="4" t="s">
        <v>7</v>
      </c>
      <c r="D4" s="5" t="s">
        <v>8</v>
      </c>
      <c r="E4" s="5" t="s">
        <v>9</v>
      </c>
      <c r="F4" s="5" t="s">
        <v>10</v>
      </c>
      <c r="G4" s="6" t="s">
        <v>11</v>
      </c>
      <c r="H4" s="27"/>
      <c r="N4" s="4" t="s">
        <v>7</v>
      </c>
      <c r="O4" s="5" t="s">
        <v>8</v>
      </c>
      <c r="P4" s="5" t="s">
        <v>9</v>
      </c>
      <c r="Q4" s="5" t="s">
        <v>10</v>
      </c>
      <c r="R4" s="6" t="s">
        <v>11</v>
      </c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E4" s="77"/>
      <c r="AF4" s="22"/>
      <c r="AG4" s="73" t="s">
        <v>7</v>
      </c>
      <c r="AH4" s="74" t="s">
        <v>8</v>
      </c>
      <c r="AI4" s="74" t="s">
        <v>9</v>
      </c>
      <c r="AJ4" s="74" t="s">
        <v>10</v>
      </c>
      <c r="AK4" s="75" t="s">
        <v>11</v>
      </c>
    </row>
    <row r="5" spans="1:37" x14ac:dyDescent="0.25">
      <c r="A5" s="1" t="s">
        <v>2</v>
      </c>
      <c r="B5" s="3">
        <v>1</v>
      </c>
      <c r="C5" s="56">
        <f>Bseur1AOK!C5+Bseur2GIF!C5+Bseur3Brahe!C5+Bseur4Femman!C5+Bseur5Minken!C5+Bseur6SV!C5+Bseur7Falken!C5+Bseur8Kronan!C5+Bseur9KSF!C5+Bseur10Malax!C5+Bseur11NOK!C5+Bseur12Botnia!C5+Bseur13Kristina!C5+Bseur14Orient!C5+Bseur15Raseborg!C5+Bseur16OK77!C5+Bseur17PIF!C5+Bseur18Solf!C5</f>
        <v>10</v>
      </c>
      <c r="D5" s="56">
        <f>Bseur1AOK!D5+Bseur2GIF!D5+Bseur3Brahe!D5+Bseur4Femman!D5+Bseur5Minken!D5+Bseur6SV!D5+Bseur7Falken!D5+Bseur8Kronan!D5+Bseur9KSF!D5+Bseur10Malax!D5+Bseur11NOK!D5+Bseur12Botnia!D5+Bseur13Kristina!D5+Bseur14Orient!D5+Bseur15Raseborg!D5+Bseur16OK77!D5+Bseur17PIF!D5+Bseur18Solf!D5</f>
        <v>9</v>
      </c>
      <c r="E5" s="56">
        <f>Bseur1AOK!E5+Bseur2GIF!E5+Bseur3Brahe!E5+Bseur4Femman!E5+Bseur5Minken!E5+Bseur6SV!E5+Bseur7Falken!E5+Bseur8Kronan!E5+Bseur9KSF!E5+Bseur10Malax!E5+Bseur11NOK!E5+Bseur12Botnia!E5+Bseur13Kristina!E5+Bseur14Orient!E5+Bseur15Raseborg!E5+Bseur16OK77!E5+Bseur17PIF!E5+Bseur18Solf!E5</f>
        <v>6</v>
      </c>
      <c r="F5" s="11">
        <f>Bseur1AOK!F5+Bseur2GIF!F5+Bseur3Brahe!F5+Bseur4Femman!F5+Bseur5Minken!F5+Bseur6SV!F5+Bseur7Falken!F5+Bseur8Kronan!F5+Bseur9KSF!F5+Bseur10Malax!F5+Bseur11NOK!F5+Bseur12Botnia!F5+Bseur13Kristina!F5+Bseur14Orient!F5+Bseur15Raseborg!F5+Bseur16OK77!F5+Bseur17PIF!F5+Bseur18Solf!F5</f>
        <v>4</v>
      </c>
      <c r="G5" s="11">
        <f>Bseur1AOK!G5+Bseur2GIF!G5+Bseur3Brahe!G5+Bseur4Femman!G5+Bseur5Minken!G5+Bseur6SV!G5+Bseur7Falken!G5+Bseur8Kronan!G5+Bseur9KSF!G5+Bseur10Malax!G5+Bseur11NOK!G5+Bseur12Botnia!G5+Bseur13Kristina!G5+Bseur14Orient!G5+Bseur15Raseborg!G5+Bseur16OK77!G5+Bseur17PIF!G5+Bseur18Solf!G5</f>
        <v>8</v>
      </c>
      <c r="H5" s="135"/>
      <c r="L5" s="1" t="s">
        <v>2</v>
      </c>
      <c r="M5" s="3">
        <v>1</v>
      </c>
      <c r="N5" s="56">
        <f>Bseur1AOK!N5+Bseur2GIF!N5+Bseur3Brahe!N5+Bseur4Femman!N5+Bseur5Minken!N5+Bseur6SV!N5+Bseur7Falken!N5+Bseur8Kronan!N5+Bseur9KSF!N5+Bseur10Malax!N5+Bseur11NOK!N5+Bseur12Botnia!N5+Bseur13Kristina!N5+Bseur14Orient!N5+Bseur15Raseborg!N5+Bseur16OK77!N5+Bseur17PIF!N5+Bseur18Solf!N5</f>
        <v>7</v>
      </c>
      <c r="O5" s="56">
        <f>Bseur1AOK!O5+Bseur2GIF!O5+Bseur3Brahe!O5+Bseur4Femman!O5+Bseur5Minken!O5+Bseur6SV!O5+Bseur7Falken!O5+Bseur8Kronan!O5+Bseur9KSF!O5+Bseur10Malax!O5+Bseur11NOK!O5+Bseur12Botnia!O5+Bseur13Kristina!O5+Bseur14Orient!O5+Bseur15Raseborg!O5+Bseur16OK77!O5+Bseur17PIF!O5+Bseur18Solf!O5</f>
        <v>10</v>
      </c>
      <c r="P5" s="56">
        <f>Bseur1AOK!P5+Bseur2GIF!P5+Bseur3Brahe!P5+Bseur4Femman!P5+Bseur5Minken!P5+Bseur6SV!P5+Bseur7Falken!P5+Bseur8Kronan!P5+Bseur9KSF!P5+Bseur10Malax!P5+Bseur11NOK!P5+Bseur12Botnia!P5+Bseur13Kristina!P5+Bseur14Orient!P5+Bseur15Raseborg!P5+Bseur16OK77!P5+Bseur17PIF!P5+Bseur18Solf!P5</f>
        <v>3</v>
      </c>
      <c r="Q5" s="11">
        <f>Bseur1AOK!Q5+Bseur2GIF!Q5+Bseur3Brahe!Q5+Bseur4Femman!Q5+Bseur5Minken!Q5+Bseur6SV!Q5+Bseur7Falken!Q5+Bseur8Kronan!Q5+Bseur9KSF!Q5+Bseur10Malax!Q5+Bseur11NOK!Q5+Bseur12Botnia!Q5+Bseur13Kristina!Q5+Bseur14Orient!Q5+Bseur15Raseborg!Q5+Bseur16OK77!Q5+Bseur17PIF!Q5+Bseur18Solf!Q5</f>
        <v>3</v>
      </c>
      <c r="R5" s="11">
        <f>Bseur1AOK!R5+Bseur2GIF!R5+Bseur3Brahe!R5+Bseur4Femman!R5+Bseur5Minken!R5+Bseur6SV!R5+Bseur7Falken!R5+Bseur8Kronan!R5+Bseur9KSF!R5+Bseur10Malax!R5+Bseur11NOK!R5+Bseur12Botnia!R5+Bseur13Kristina!R5+Bseur14Orient!R5+Bseur15Raseborg!R5+Bseur16OK77!R5+Bseur17PIF!R5+Bseur18Solf!R5</f>
        <v>12</v>
      </c>
      <c r="V5" s="1" t="s">
        <v>2</v>
      </c>
      <c r="W5" s="3">
        <v>1</v>
      </c>
      <c r="X5" s="53">
        <f>Bseur1AOK!X5+Bseur2GIF!X5+Bseur3Brahe!X5+Bseur4Femman!X5+Bseur5Minken!X5+Bseur6SV!X5+Bseur7Falken!X5+Bseur8Kronan!X5+Bseur9KSF!X5+Bseur10Malax!X5+Bseur11NOK!X5+Bseur12Botnia!X5+Bseur13Kristina!X5+Bseur14Orient!X5+Bseur15Raseborg!X5+Bseur16OK77!X5+BseurTerjärv!X5+Bseur17PIF!X5+Bseur18Solf!X5</f>
        <v>7</v>
      </c>
      <c r="Y5" s="53">
        <f>Bseur1AOK!Y5+Bseur2GIF!Y5+Bseur3Brahe!Y5+Bseur4Femman!Y5+Bseur5Minken!Y5+Bseur6SV!Y5+Bseur7Falken!Y5+Bseur8Kronan!Y5+Bseur9KSF!Y5+Bseur10Malax!Y5+Bseur11NOK!Y5+Bseur12Botnia!Y5+Bseur13Kristina!Y5+Bseur14Orient!Y5+Bseur15Raseborg!Y5+Bseur16OK77!Y5+BseurTerjärv!Y5+Bseur17PIF!Y5+Bseur18Solf!Y5</f>
        <v>4</v>
      </c>
      <c r="Z5" s="53">
        <f>Bseur1AOK!Z5+Bseur2GIF!Z5+Bseur3Brahe!Z5+Bseur4Femman!Z5+Bseur5Minken!Z5+Bseur6SV!Z5+Bseur7Falken!Z5+Bseur8Kronan!Z5+Bseur9KSF!Z5+Bseur10Malax!Z5+Bseur11NOK!Z5+Bseur12Botnia!Z5+Bseur13Kristina!Z5+Bseur14Orient!Z5+Bseur15Raseborg!Z5+Bseur16OK77!Z5+BseurTerjärv!Z5+Bseur17PIF!Z5+Bseur18Solf!Z5</f>
        <v>4</v>
      </c>
      <c r="AA5" s="11">
        <f>Bseur1AOK!AA5+Bseur2GIF!AA5+Bseur3Brahe!AA5+Bseur4Femman!AA5+Bseur5Minken!AA5+Bseur6SV!AA5+Bseur7Falken!AA5+Bseur8Kronan!AA5+Bseur9KSF!AA5+Bseur10Malax!AA5+Bseur11NOK!AA5+Bseur12Botnia!AA5+Bseur13Kristina!AA5+Bseur14Orient!AA5+Bseur15Raseborg!AA5+Bseur16OK77!AA5+BseurTerjärv!AA5+Bseur17PIF!AA5+Bseur18Solf!AA5</f>
        <v>5</v>
      </c>
      <c r="AB5" s="11">
        <f>Bseur1AOK!AB5+Bseur2GIF!AB5+Bseur3Brahe!AB5+Bseur4Femman!AB5+Bseur5Minken!AB5+Bseur6SV!AB5+Bseur7Falken!AB5+Bseur8Kronan!AB5+Bseur9KSF!AB5+Bseur10Malax!AB5+Bseur11NOK!AB5+Bseur12Botnia!AB5+Bseur13Kristina!AB5+Bseur14Orient!AB5+Bseur15Raseborg!AB5+Bseur16OK77!AB5+BseurTerjärv!AB5+Bseur17PIF!AB5+Bseur18Solf!AB5</f>
        <v>13</v>
      </c>
      <c r="AE5" s="70" t="s">
        <v>2</v>
      </c>
      <c r="AF5" s="72">
        <v>1</v>
      </c>
      <c r="AG5" s="76">
        <v>6</v>
      </c>
      <c r="AH5" s="76">
        <v>2</v>
      </c>
      <c r="AI5" s="76">
        <v>5</v>
      </c>
      <c r="AJ5" s="22">
        <v>3</v>
      </c>
      <c r="AK5" s="22">
        <v>16</v>
      </c>
    </row>
    <row r="6" spans="1:37" x14ac:dyDescent="0.25">
      <c r="A6" s="7"/>
      <c r="B6" s="8">
        <v>2</v>
      </c>
      <c r="C6" s="56">
        <f>Bseur1AOK!C6+Bseur2GIF!C6+Bseur3Brahe!C6+Bseur4Femman!C6+Bseur5Minken!C6+Bseur6SV!C6+Bseur7Falken!C6+Bseur8Kronan!C6+Bseur9KSF!C6+Bseur10Malax!C6+Bseur11NOK!C6+Bseur12Botnia!C6+Bseur13Kristina!C6+Bseur14Orient!C6+Bseur15Raseborg!C6+Bseur16OK77!C6+Bseur17PIF!C6+Bseur18Solf!C6</f>
        <v>11</v>
      </c>
      <c r="D6" s="56">
        <f>Bseur1AOK!D6+Bseur2GIF!D6+Bseur3Brahe!D6+Bseur4Femman!D6+Bseur5Minken!D6+Bseur6SV!D6+Bseur7Falken!D6+Bseur8Kronan!D6+Bseur9KSF!D6+Bseur10Malax!D6+Bseur11NOK!D6+Bseur12Botnia!D6+Bseur13Kristina!D6+Bseur14Orient!D6+Bseur15Raseborg!D6+Bseur16OK77!D6+Bseur17PIF!D6+Bseur18Solf!D6</f>
        <v>10</v>
      </c>
      <c r="E6" s="56">
        <f>Bseur1AOK!E6+Bseur2GIF!E6+Bseur3Brahe!E6+Bseur4Femman!E6+Bseur5Minken!E6+Bseur6SV!E6+Bseur7Falken!E6+Bseur8Kronan!E6+Bseur9KSF!E6+Bseur10Malax!E6+Bseur11NOK!E6+Bseur12Botnia!E6+Bseur13Kristina!E6+Bseur14Orient!E6+Bseur15Raseborg!E6+Bseur16OK77!E6+Bseur17PIF!E6+Bseur18Solf!E6</f>
        <v>8</v>
      </c>
      <c r="F6" s="11">
        <f>Bseur1AOK!F6+Bseur2GIF!F6+Bseur3Brahe!F6+Bseur4Femman!F6+Bseur5Minken!F6+Bseur6SV!F6+Bseur7Falken!F6+Bseur8Kronan!F6+Bseur9KSF!F6+Bseur10Malax!F6+Bseur11NOK!F6+Bseur12Botnia!F6+Bseur13Kristina!F6+Bseur14Orient!F6+Bseur15Raseborg!F6+Bseur16OK77!F6+Bseur17PIF!F6+Bseur18Solf!F6</f>
        <v>5</v>
      </c>
      <c r="G6" s="11">
        <f>Bseur1AOK!G6+Bseur2GIF!G6+Bseur3Brahe!G6+Bseur4Femman!G6+Bseur5Minken!G6+Bseur6SV!G6+Bseur7Falken!G6+Bseur8Kronan!G6+Bseur9KSF!G6+Bseur10Malax!G6+Bseur11NOK!G6+Bseur12Botnia!G6+Bseur13Kristina!G6+Bseur14Orient!G6+Bseur15Raseborg!G6+Bseur16OK77!G6+Bseur17PIF!G6+Bseur18Solf!G6</f>
        <v>31</v>
      </c>
      <c r="H6" s="135"/>
      <c r="L6" s="7"/>
      <c r="M6" s="8">
        <v>2</v>
      </c>
      <c r="N6" s="56">
        <f>Bseur1AOK!N6+Bseur2GIF!N6+Bseur3Brahe!N6+Bseur4Femman!N6+Bseur5Minken!N6+Bseur6SV!N6+Bseur7Falken!N6+Bseur8Kronan!N6+Bseur9KSF!N6+Bseur10Malax!N6+Bseur11NOK!N6+Bseur12Botnia!N6+Bseur13Kristina!N6+Bseur14Orient!N6+Bseur15Raseborg!N6+Bseur16OK77!N6+Bseur17PIF!N6+Bseur18Solf!N6</f>
        <v>11</v>
      </c>
      <c r="O6" s="56">
        <f>Bseur1AOK!O6+Bseur2GIF!O6+Bseur3Brahe!O6+Bseur4Femman!O6+Bseur5Minken!O6+Bseur6SV!O6+Bseur7Falken!O6+Bseur8Kronan!O6+Bseur9KSF!O6+Bseur10Malax!O6+Bseur11NOK!O6+Bseur12Botnia!O6+Bseur13Kristina!O6+Bseur14Orient!O6+Bseur15Raseborg!O6+Bseur16OK77!O6+Bseur17PIF!O6+Bseur18Solf!O6</f>
        <v>6</v>
      </c>
      <c r="P6" s="56">
        <f>Bseur1AOK!P6+Bseur2GIF!P6+Bseur3Brahe!P6+Bseur4Femman!P6+Bseur5Minken!P6+Bseur6SV!P6+Bseur7Falken!P6+Bseur8Kronan!P6+Bseur9KSF!P6+Bseur10Malax!P6+Bseur11NOK!P6+Bseur12Botnia!P6+Bseur13Kristina!P6+Bseur14Orient!P6+Bseur15Raseborg!P6+Bseur16OK77!P6+Bseur17PIF!P6+Bseur18Solf!P6</f>
        <v>6</v>
      </c>
      <c r="Q6" s="11">
        <f>Bseur1AOK!Q6+Bseur2GIF!Q6+Bseur3Brahe!Q6+Bseur4Femman!Q6+Bseur5Minken!Q6+Bseur6SV!Q6+Bseur7Falken!Q6+Bseur8Kronan!Q6+Bseur9KSF!Q6+Bseur10Malax!Q6+Bseur11NOK!Q6+Bseur12Botnia!Q6+Bseur13Kristina!Q6+Bseur14Orient!Q6+Bseur15Raseborg!Q6+Bseur16OK77!Q6+Bseur17PIF!Q6+Bseur18Solf!Q6</f>
        <v>5</v>
      </c>
      <c r="R6" s="11">
        <f>Bseur1AOK!R6+Bseur2GIF!R6+Bseur3Brahe!R6+Bseur4Femman!R6+Bseur5Minken!R6+Bseur6SV!R6+Bseur7Falken!R6+Bseur8Kronan!R6+Bseur9KSF!R6+Bseur10Malax!R6+Bseur11NOK!R6+Bseur12Botnia!R6+Bseur13Kristina!R6+Bseur14Orient!R6+Bseur15Raseborg!R6+Bseur16OK77!R6+Bseur17PIF!R6+Bseur18Solf!R6</f>
        <v>23</v>
      </c>
      <c r="W6" s="8">
        <v>2</v>
      </c>
      <c r="X6" s="53">
        <f>Bseur1AOK!X6+Bseur2GIF!X6+Bseur3Brahe!X6+Bseur4Femman!X6+Bseur5Minken!X6+Bseur6SV!X6+Bseur7Falken!X6+Bseur8Kronan!X6+Bseur9KSF!X6+Bseur10Malax!X6+Bseur11NOK!X6+Bseur12Botnia!X6+Bseur13Kristina!X6+Bseur14Orient!X6+Bseur15Raseborg!X6+Bseur16OK77!X6+BseurTerjärv!X6+Bseur17PIF!X6+Bseur18Solf!X6</f>
        <v>9</v>
      </c>
      <c r="Y6" s="53">
        <f>Bseur1AOK!Y6+Bseur2GIF!Y6+Bseur3Brahe!Y6+Bseur4Femman!Y6+Bseur5Minken!Y6+Bseur6SV!Y6+Bseur7Falken!Y6+Bseur8Kronan!Y6+Bseur9KSF!Y6+Bseur10Malax!Y6+Bseur11NOK!Y6+Bseur12Botnia!Y6+Bseur13Kristina!Y6+Bseur14Orient!Y6+Bseur15Raseborg!Y6+Bseur16OK77!Y6+BseurTerjärv!Y6+Bseur17PIF!Y6+Bseur18Solf!Y6</f>
        <v>12</v>
      </c>
      <c r="Z6" s="53">
        <f>Bseur1AOK!Z6+Bseur2GIF!Z6+Bseur3Brahe!Z6+Bseur4Femman!Z6+Bseur5Minken!Z6+Bseur6SV!Z6+Bseur7Falken!Z6+Bseur8Kronan!Z6+Bseur9KSF!Z6+Bseur10Malax!Z6+Bseur11NOK!Z6+Bseur12Botnia!Z6+Bseur13Kristina!Z6+Bseur14Orient!Z6+Bseur15Raseborg!Z6+Bseur16OK77!Z6+BseurTerjärv!Z6+Bseur17PIF!Z6+Bseur18Solf!Z6</f>
        <v>6</v>
      </c>
      <c r="AA6" s="11">
        <f>Bseur1AOK!AA6+Bseur2GIF!AA6+Bseur3Brahe!AA6+Bseur4Femman!AA6+Bseur5Minken!AA6+Bseur6SV!AA6+Bseur7Falken!AA6+Bseur8Kronan!AA6+Bseur9KSF!AA6+Bseur10Malax!AA6+Bseur11NOK!AA6+Bseur12Botnia!AA6+Bseur13Kristina!AA6+Bseur14Orient!AA6+Bseur15Raseborg!AA6+Bseur16OK77!AA6+BseurTerjärv!AA6+Bseur17PIF!AA6+Bseur18Solf!AA6</f>
        <v>5</v>
      </c>
      <c r="AB6" s="11">
        <f>Bseur1AOK!AB6+Bseur2GIF!AB6+Bseur3Brahe!AB6+Bseur4Femman!AB6+Bseur5Minken!AB6+Bseur6SV!AB6+Bseur7Falken!AB6+Bseur8Kronan!AB6+Bseur9KSF!AB6+Bseur10Malax!AB6+Bseur11NOK!AB6+Bseur12Botnia!AB6+Bseur13Kristina!AB6+Bseur14Orient!AB6+Bseur15Raseborg!AB6+Bseur16OK77!AB6+BseurTerjärv!AB6+Bseur17PIF!AB6+Bseur18Solf!AB6</f>
        <v>37</v>
      </c>
      <c r="AE6" s="77"/>
      <c r="AF6" s="78">
        <v>2</v>
      </c>
      <c r="AG6" s="76">
        <v>10</v>
      </c>
      <c r="AH6" s="76">
        <v>7</v>
      </c>
      <c r="AI6" s="76">
        <v>9</v>
      </c>
      <c r="AJ6" s="22">
        <v>3</v>
      </c>
      <c r="AK6" s="22">
        <v>39</v>
      </c>
    </row>
    <row r="7" spans="1:37" x14ac:dyDescent="0.25">
      <c r="A7" s="9"/>
      <c r="B7" s="10">
        <v>3</v>
      </c>
      <c r="C7" s="56">
        <f>Bseur1AOK!C7+Bseur2GIF!C7+Bseur3Brahe!C7+Bseur4Femman!C7+Bseur5Minken!C7+Bseur6SV!C7+Bseur7Falken!C7+Bseur8Kronan!C7+Bseur9KSF!C7+Bseur10Malax!C7+Bseur11NOK!C7+Bseur12Botnia!C7+Bseur13Kristina!C7+Bseur14Orient!C7+Bseur15Raseborg!C7+Bseur16OK77!C7+Bseur17PIF!C7+Bseur18Solf!C7</f>
        <v>7</v>
      </c>
      <c r="D7" s="56">
        <f>Bseur1AOK!D7+Bseur2GIF!D7+Bseur3Brahe!D7+Bseur4Femman!D7+Bseur5Minken!D7+Bseur6SV!D7+Bseur7Falken!D7+Bseur8Kronan!D7+Bseur9KSF!D7+Bseur10Malax!D7+Bseur11NOK!D7+Bseur12Botnia!D7+Bseur13Kristina!D7+Bseur14Orient!D7+Bseur15Raseborg!D7+Bseur16OK77!D7+Bseur17PIF!D7+Bseur18Solf!D7</f>
        <v>11</v>
      </c>
      <c r="E7" s="56">
        <f>Bseur1AOK!E7+Bseur2GIF!E7+Bseur3Brahe!E7+Bseur4Femman!E7+Bseur5Minken!E7+Bseur6SV!E7+Bseur7Falken!E7+Bseur8Kronan!E7+Bseur9KSF!E7+Bseur10Malax!E7+Bseur11NOK!E7+Bseur12Botnia!E7+Bseur13Kristina!E7+Bseur14Orient!E7+Bseur15Raseborg!E7+Bseur16OK77!E7+Bseur17PIF!E7+Bseur18Solf!E7</f>
        <v>6</v>
      </c>
      <c r="F7" s="11">
        <f>Bseur1AOK!F7+Bseur2GIF!F7+Bseur3Brahe!F7+Bseur4Femman!F7+Bseur5Minken!F7+Bseur6SV!F7+Bseur7Falken!F7+Bseur8Kronan!F7+Bseur9KSF!F7+Bseur10Malax!F7+Bseur11NOK!F7+Bseur12Botnia!F7+Bseur13Kristina!F7+Bseur14Orient!F7+Bseur15Raseborg!F7+Bseur16OK77!F7+Bseur17PIF!F7+Bseur18Solf!F7</f>
        <v>4</v>
      </c>
      <c r="G7" s="11">
        <f>Bseur1AOK!G7+Bseur2GIF!G7+Bseur3Brahe!G7+Bseur4Femman!G7+Bseur5Minken!G7+Bseur6SV!G7+Bseur7Falken!G7+Bseur8Kronan!G7+Bseur9KSF!G7+Bseur10Malax!G7+Bseur11NOK!G7+Bseur12Botnia!G7+Bseur13Kristina!G7+Bseur14Orient!G7+Bseur15Raseborg!G7+Bseur16OK77!G7+Bseur17PIF!G7+Bseur18Solf!G7</f>
        <v>15</v>
      </c>
      <c r="H7" s="135"/>
      <c r="L7" s="9"/>
      <c r="M7" s="10">
        <v>3</v>
      </c>
      <c r="N7" s="56">
        <f>Bseur1AOK!N7+Bseur2GIF!N7+Bseur3Brahe!N7+Bseur4Femman!N7+Bseur5Minken!N7+Bseur6SV!N7+Bseur7Falken!N7+Bseur8Kronan!N7+Bseur9KSF!N7+Bseur10Malax!N7+Bseur11NOK!N7+Bseur12Botnia!N7+Bseur13Kristina!N7+Bseur14Orient!N7+Bseur15Raseborg!N7+Bseur16OK77!N7+Bseur17PIF!N7+Bseur18Solf!N7</f>
        <v>20</v>
      </c>
      <c r="O7" s="56">
        <f>Bseur1AOK!O7+Bseur2GIF!O7+Bseur3Brahe!O7+Bseur4Femman!O7+Bseur5Minken!O7+Bseur6SV!O7+Bseur7Falken!O7+Bseur8Kronan!O7+Bseur9KSF!O7+Bseur10Malax!O7+Bseur11NOK!O7+Bseur12Botnia!O7+Bseur13Kristina!O7+Bseur14Orient!O7+Bseur15Raseborg!O7+Bseur16OK77!O7+Bseur17PIF!O7+Bseur18Solf!O7</f>
        <v>13</v>
      </c>
      <c r="P7" s="56">
        <f>Bseur1AOK!P7+Bseur2GIF!P7+Bseur3Brahe!P7+Bseur4Femman!P7+Bseur5Minken!P7+Bseur6SV!P7+Bseur7Falken!P7+Bseur8Kronan!P7+Bseur9KSF!P7+Bseur10Malax!P7+Bseur11NOK!P7+Bseur12Botnia!P7+Bseur13Kristina!P7+Bseur14Orient!P7+Bseur15Raseborg!P7+Bseur16OK77!P7+Bseur17PIF!P7+Bseur18Solf!P7</f>
        <v>10</v>
      </c>
      <c r="Q7" s="11">
        <f>Bseur1AOK!Q7+Bseur2GIF!Q7+Bseur3Brahe!Q7+Bseur4Femman!Q7+Bseur5Minken!Q7+Bseur6SV!Q7+Bseur7Falken!Q7+Bseur8Kronan!Q7+Bseur9KSF!Q7+Bseur10Malax!Q7+Bseur11NOK!Q7+Bseur12Botnia!Q7+Bseur13Kristina!Q7+Bseur14Orient!Q7+Bseur15Raseborg!Q7+Bseur16OK77!Q7+Bseur17PIF!Q7+Bseur18Solf!Q7</f>
        <v>8</v>
      </c>
      <c r="R7" s="11">
        <f>Bseur1AOK!R7+Bseur2GIF!R7+Bseur3Brahe!R7+Bseur4Femman!R7+Bseur5Minken!R7+Bseur6SV!R7+Bseur7Falken!R7+Bseur8Kronan!R7+Bseur9KSF!R7+Bseur10Malax!R7+Bseur11NOK!R7+Bseur12Botnia!R7+Bseur13Kristina!R7+Bseur14Orient!R7+Bseur15Raseborg!R7+Bseur16OK77!R7+Bseur17PIF!R7+Bseur18Solf!R7</f>
        <v>19</v>
      </c>
      <c r="V7" s="9"/>
      <c r="W7" s="10">
        <v>3</v>
      </c>
      <c r="X7" s="53">
        <f>Bseur1AOK!X7+Bseur2GIF!X7+Bseur3Brahe!X7+Bseur4Femman!X7+Bseur5Minken!X7+Bseur6SV!X7+Bseur7Falken!X7+Bseur8Kronan!X7+Bseur9KSF!X7+Bseur10Malax!X7+Bseur11NOK!X7+Bseur12Botnia!X7+Bseur13Kristina!X7+Bseur14Orient!X7+Bseur15Raseborg!X7+Bseur16OK77!X7+BseurTerjärv!X7+Bseur17PIF!X7+Bseur18Solf!X7</f>
        <v>17</v>
      </c>
      <c r="Y7" s="53">
        <f>Bseur1AOK!Y7+Bseur2GIF!Y7+Bseur3Brahe!Y7+Bseur4Femman!Y7+Bseur5Minken!Y7+Bseur6SV!Y7+Bseur7Falken!Y7+Bseur8Kronan!Y7+Bseur9KSF!Y7+Bseur10Malax!Y7+Bseur11NOK!Y7+Bseur12Botnia!Y7+Bseur13Kristina!Y7+Bseur14Orient!Y7+Bseur15Raseborg!Y7+Bseur16OK77!Y7+BseurTerjärv!Y7+Bseur17PIF!Y7+Bseur18Solf!Y7</f>
        <v>4</v>
      </c>
      <c r="Z7" s="53">
        <f>Bseur1AOK!Z7+Bseur2GIF!Z7+Bseur3Brahe!Z7+Bseur4Femman!Z7+Bseur5Minken!Z7+Bseur6SV!Z7+Bseur7Falken!Z7+Bseur8Kronan!Z7+Bseur9KSF!Z7+Bseur10Malax!Z7+Bseur11NOK!Z7+Bseur12Botnia!Z7+Bseur13Kristina!Z7+Bseur14Orient!Z7+Bseur15Raseborg!Z7+Bseur16OK77!Z7+BseurTerjärv!Z7+Bseur17PIF!Z7+Bseur18Solf!Z7</f>
        <v>13</v>
      </c>
      <c r="AA7" s="11">
        <f>Bseur1AOK!AA7+Bseur2GIF!AA7+Bseur3Brahe!AA7+Bseur4Femman!AA7+Bseur5Minken!AA7+Bseur6SV!AA7+Bseur7Falken!AA7+Bseur8Kronan!AA7+Bseur9KSF!AA7+Bseur10Malax!AA7+Bseur11NOK!AA7+Bseur12Botnia!AA7+Bseur13Kristina!AA7+Bseur14Orient!AA7+Bseur15Raseborg!AA7+Bseur16OK77!AA7+BseurTerjärv!AA7+Bseur17PIF!AA7+Bseur18Solf!AA7</f>
        <v>3</v>
      </c>
      <c r="AB7" s="11">
        <f>Bseur1AOK!AB7+Bseur2GIF!AB7+Bseur3Brahe!AB7+Bseur4Femman!AB7+Bseur5Minken!AB7+Bseur6SV!AB7+Bseur7Falken!AB7+Bseur8Kronan!AB7+Bseur9KSF!AB7+Bseur10Malax!AB7+Bseur11NOK!AB7+Bseur12Botnia!AB7+Bseur13Kristina!AB7+Bseur14Orient!AB7+Bseur15Raseborg!AB7+Bseur16OK77!AB7+BseurTerjärv!AB7+Bseur17PIF!AB7+Bseur18Solf!AB7</f>
        <v>22</v>
      </c>
      <c r="AE7" s="79"/>
      <c r="AF7" s="80">
        <v>3</v>
      </c>
      <c r="AG7" s="76">
        <v>14</v>
      </c>
      <c r="AH7" s="76">
        <v>17</v>
      </c>
      <c r="AI7" s="76">
        <v>12</v>
      </c>
      <c r="AJ7" s="22">
        <v>10</v>
      </c>
      <c r="AK7" s="22">
        <v>24</v>
      </c>
    </row>
    <row r="8" spans="1:37" x14ac:dyDescent="0.25">
      <c r="A8" t="s">
        <v>5</v>
      </c>
      <c r="C8" s="57">
        <f>SUM(C5:C7)</f>
        <v>28</v>
      </c>
      <c r="D8" s="58">
        <f>SUM(D5:D7)</f>
        <v>30</v>
      </c>
      <c r="E8" s="58">
        <f>SUM(E5:E7)</f>
        <v>20</v>
      </c>
      <c r="F8" s="14">
        <f>SUM(F5:F7)</f>
        <v>13</v>
      </c>
      <c r="G8" s="15">
        <f>SUM(G5:G7)</f>
        <v>54</v>
      </c>
      <c r="H8" s="189">
        <f>SUM(C8:G8)</f>
        <v>145</v>
      </c>
      <c r="I8" s="67">
        <f>SUM(S8)</f>
        <v>156</v>
      </c>
      <c r="J8" s="65">
        <f>SUM(T8)</f>
        <v>161</v>
      </c>
      <c r="K8" s="68">
        <f>SUM(U8)</f>
        <v>177</v>
      </c>
      <c r="L8" t="s">
        <v>5</v>
      </c>
      <c r="N8" s="57">
        <f>SUM(N5:N7)</f>
        <v>38</v>
      </c>
      <c r="O8" s="58">
        <f t="shared" ref="O8:R8" si="0">SUM(O5:O7)</f>
        <v>29</v>
      </c>
      <c r="P8" s="58">
        <f t="shared" si="0"/>
        <v>19</v>
      </c>
      <c r="Q8" s="14">
        <f t="shared" si="0"/>
        <v>16</v>
      </c>
      <c r="R8" s="15">
        <f t="shared" si="0"/>
        <v>54</v>
      </c>
      <c r="S8" s="67">
        <f>SUM(N8:R8)</f>
        <v>156</v>
      </c>
      <c r="T8" s="65">
        <v>161</v>
      </c>
      <c r="U8" s="68">
        <v>177</v>
      </c>
      <c r="V8" s="7" t="s">
        <v>5</v>
      </c>
      <c r="X8" s="54">
        <f>SUM(X5:X7)</f>
        <v>33</v>
      </c>
      <c r="Y8" s="55">
        <f t="shared" ref="Y8:AB8" si="1">SUM(Y5:Y7)</f>
        <v>20</v>
      </c>
      <c r="Z8" s="55">
        <f t="shared" si="1"/>
        <v>23</v>
      </c>
      <c r="AA8" s="14">
        <f t="shared" si="1"/>
        <v>13</v>
      </c>
      <c r="AB8" s="15">
        <f t="shared" si="1"/>
        <v>72</v>
      </c>
      <c r="AC8" s="65">
        <f>SUM(X8:AB8)</f>
        <v>161</v>
      </c>
      <c r="AD8" s="68">
        <f>SUM(AG8:AK8)</f>
        <v>177</v>
      </c>
      <c r="AE8" s="77"/>
      <c r="AF8" s="22" t="s">
        <v>5</v>
      </c>
      <c r="AG8" s="81">
        <f>SUM(AG5:AG7)</f>
        <v>30</v>
      </c>
      <c r="AH8" s="82">
        <f>SUM(AH5:AH7)</f>
        <v>26</v>
      </c>
      <c r="AI8" s="82">
        <f>SUM(AI5:AI7)</f>
        <v>26</v>
      </c>
      <c r="AJ8" s="83">
        <f>SUM(AJ5:AJ7)</f>
        <v>16</v>
      </c>
      <c r="AK8" s="84">
        <f>SUM(AK5:AK7)</f>
        <v>79</v>
      </c>
    </row>
    <row r="9" spans="1:37" x14ac:dyDescent="0.25">
      <c r="I9" t="s">
        <v>533</v>
      </c>
      <c r="S9" t="s">
        <v>189</v>
      </c>
      <c r="AC9" t="s">
        <v>189</v>
      </c>
      <c r="AE9" s="77"/>
      <c r="AF9" s="22"/>
      <c r="AG9" s="22"/>
      <c r="AH9" s="22"/>
      <c r="AI9" s="22"/>
      <c r="AJ9" s="22"/>
      <c r="AK9" s="22"/>
    </row>
    <row r="10" spans="1:37" x14ac:dyDescent="0.25">
      <c r="A10" t="s">
        <v>4</v>
      </c>
      <c r="L10" t="s">
        <v>4</v>
      </c>
      <c r="V10" s="7" t="s">
        <v>4</v>
      </c>
      <c r="AE10" s="77" t="s">
        <v>4</v>
      </c>
      <c r="AF10" s="22"/>
      <c r="AG10" s="22"/>
      <c r="AH10" s="22"/>
      <c r="AI10" s="22"/>
      <c r="AJ10" s="22"/>
      <c r="AK10" s="22"/>
    </row>
    <row r="11" spans="1:37" x14ac:dyDescent="0.25">
      <c r="C11" s="1" t="s">
        <v>1</v>
      </c>
      <c r="D11" s="2"/>
      <c r="E11" s="2"/>
      <c r="F11" s="2"/>
      <c r="G11" s="3"/>
      <c r="H11" s="135"/>
      <c r="N11" s="1" t="s">
        <v>1</v>
      </c>
      <c r="O11" s="2"/>
      <c r="P11" s="2"/>
      <c r="Q11" s="2"/>
      <c r="R11" s="3"/>
      <c r="X11" s="1" t="s">
        <v>1</v>
      </c>
      <c r="Y11" s="2"/>
      <c r="Z11" s="2"/>
      <c r="AA11" s="2"/>
      <c r="AB11" s="3"/>
      <c r="AE11" s="77"/>
      <c r="AF11" s="22"/>
      <c r="AG11" s="70" t="s">
        <v>1</v>
      </c>
      <c r="AH11" s="71"/>
      <c r="AI11" s="71"/>
      <c r="AJ11" s="71"/>
      <c r="AK11" s="72"/>
    </row>
    <row r="12" spans="1:37" x14ac:dyDescent="0.25">
      <c r="C12" s="4" t="s">
        <v>7</v>
      </c>
      <c r="D12" s="5" t="s">
        <v>8</v>
      </c>
      <c r="E12" s="5" t="s">
        <v>9</v>
      </c>
      <c r="F12" s="5" t="s">
        <v>10</v>
      </c>
      <c r="G12" s="6" t="s">
        <v>12</v>
      </c>
      <c r="H12" s="27"/>
      <c r="N12" s="4" t="s">
        <v>7</v>
      </c>
      <c r="O12" s="5" t="s">
        <v>8</v>
      </c>
      <c r="P12" s="5" t="s">
        <v>9</v>
      </c>
      <c r="Q12" s="5" t="s">
        <v>10</v>
      </c>
      <c r="R12" s="6" t="s">
        <v>12</v>
      </c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E12" s="77"/>
      <c r="AF12" s="22"/>
      <c r="AG12" s="73" t="s">
        <v>7</v>
      </c>
      <c r="AH12" s="74" t="s">
        <v>8</v>
      </c>
      <c r="AI12" s="74" t="s">
        <v>9</v>
      </c>
      <c r="AJ12" s="74" t="s">
        <v>10</v>
      </c>
      <c r="AK12" s="75" t="s">
        <v>12</v>
      </c>
    </row>
    <row r="13" spans="1:37" x14ac:dyDescent="0.25">
      <c r="A13" s="1" t="s">
        <v>2</v>
      </c>
      <c r="B13" s="3">
        <v>1</v>
      </c>
      <c r="C13" s="56">
        <f>Bseur1AOK!C13+Bseur2GIF!C13+Bseur3Brahe!C13+Bseur4Femman!C13+Bseur5Minken!C13+Bseur6SV!C13+Bseur7Falken!C13+Bseur8Kronan!C13+Bseur9KSF!C13+Bseur10Malax!C13+Bseur11NOK!C13+Bseur12Botnia!C13+Bseur13Kristina!C13+Bseur14Orient!C13+Bseur15Raseborg!C13+Bseur16OK77!C13+Bseur17PIF!C13+Bseur18Solf!C13</f>
        <v>4</v>
      </c>
      <c r="D13" s="56">
        <f>Bseur1AOK!D13+Bseur2GIF!D13+Bseur3Brahe!D13+Bseur4Femman!D13+Bseur5Minken!D13+Bseur6SV!D13+Bseur7Falken!D13+Bseur8Kronan!D13+Bseur9KSF!D13+Bseur10Malax!D13+Bseur11NOK!D13+Bseur12Botnia!D13+Bseur13Kristina!D13+Bseur14Orient!D13+Bseur15Raseborg!D13+Bseur16OK77!D13+Bseur17PIF!D13+Bseur18Solf!D13</f>
        <v>10</v>
      </c>
      <c r="E13" s="56">
        <f>Bseur1AOK!E13+Bseur2GIF!E13+Bseur3Brahe!E13+Bseur4Femman!E13+Bseur5Minken!E13+Bseur6SV!E13+Bseur7Falken!E13+Bseur8Kronan!E13+Bseur9KSF!E13+Bseur10Malax!E13+Bseur11NOK!E13+Bseur12Botnia!E13+Bseur13Kristina!E13+Bseur14Orient!E13+Bseur15Raseborg!E13+Bseur16OK77!E13+Bseur17PIF!E13+Bseur18Solf!E13</f>
        <v>4</v>
      </c>
      <c r="F13" s="11">
        <f>Bseur1AOK!F13+Bseur2GIF!F13+Bseur3Brahe!F13+Bseur4Femman!F13+Bseur5Minken!F13+Bseur6SV!F13+Bseur7Falken!F13+Bseur8Kronan!F13+Bseur9KSF!F13+Bseur10Malax!F13+Bseur11NOK!F13+Bseur12Botnia!F13+Bseur13Kristina!F13+Bseur14Orient!F13+Bseur15Raseborg!F13+Bseur16OK77!F13+Bseur17PIF!F13+Bseur18Solf!F13</f>
        <v>2</v>
      </c>
      <c r="G13" s="11">
        <f>Bseur1AOK!G13+Bseur2GIF!G13+Bseur3Brahe!G13+Bseur4Femman!G13+Bseur5Minken!G13+Bseur6SV!G13+Bseur7Falken!G13+Bseur8Kronan!G13+Bseur9KSF!G13+Bseur10Malax!G13+Bseur11NOK!G13+Bseur12Botnia!G13+Bseur13Kristina!G13+Bseur14Orient!G13+Bseur15Raseborg!G13+Bseur16OK77!G13+Bseur17PIF!G13+Bseur18Solf!G13</f>
        <v>19</v>
      </c>
      <c r="H13" s="135"/>
      <c r="L13" s="1" t="s">
        <v>2</v>
      </c>
      <c r="M13" s="3">
        <v>1</v>
      </c>
      <c r="N13" s="56">
        <f>Bseur1AOK!N13+Bseur2GIF!N13+Bseur3Brahe!N13+Bseur4Femman!N13+Bseur5Minken!N13+Bseur6SV!N13+Bseur7Falken!N13+Bseur8Kronan!N13+Bseur9KSF!N5+Bseur10Malax!N13+Bseur11NOK!N13+Bseur12Botnia!N13+Bseur13Kristina!N13+Bseur14Orient!N13+Bseur15Raseborg!N13+Bseur16OK77!N13+Bseur17PIF!N13+Bseur18Solf!N13</f>
        <v>8</v>
      </c>
      <c r="O13" s="56">
        <f>Bseur1AOK!O13+Bseur2GIF!O13+Bseur3Brahe!O13+Bseur4Femman!O13+Bseur5Minken!O13+Bseur6SV!O13+Bseur7Falken!O13+Bseur8Kronan!O13+Bseur9KSF!O5+Bseur10Malax!O13+Bseur11NOK!O13+Bseur12Botnia!O13+Bseur13Kristina!O13+Bseur14Orient!O13+Bseur15Raseborg!O13+Bseur16OK77!O13+Bseur17PIF!O13+Bseur18Solf!O13</f>
        <v>9</v>
      </c>
      <c r="P13" s="56">
        <f>Bseur1AOK!P13+Bseur2GIF!P13+Bseur3Brahe!P13+Bseur4Femman!P13+Bseur5Minken!P13+Bseur6SV!P13+Bseur7Falken!P13+Bseur8Kronan!P13+Bseur9KSF!P5+Bseur10Malax!P13+Bseur11NOK!P13+Bseur12Botnia!P13+Bseur13Kristina!P13+Bseur14Orient!P13+Bseur15Raseborg!P13+Bseur16OK77!P13+Bseur17PIF!P13+Bseur18Solf!P13</f>
        <v>2</v>
      </c>
      <c r="Q13" s="11">
        <f>Bseur1AOK!Q13+Bseur2GIF!Q13+Bseur3Brahe!Q13+Bseur4Femman!Q13+Bseur5Minken!Q13+Bseur6SV!Q13+Bseur7Falken!Q13+Bseur8Kronan!Q13+Bseur9KSF!Q5+Bseur10Malax!Q13+Bseur11NOK!Q13+Bseur12Botnia!Q13+Bseur13Kristina!Q13+Bseur14Orient!Q13+Bseur15Raseborg!Q13+Bseur16OK77!Q13+Bseur17PIF!Q13+Bseur18Solf!Q13</f>
        <v>4</v>
      </c>
      <c r="R13" s="11">
        <f>Bseur1AOK!R13+Bseur2GIF!R13+Bseur3Brahe!R13+Bseur4Femman!R13+Bseur5Minken!R13+Bseur6SV!R13+Bseur7Falken!R13+Bseur8Kronan!R13+Bseur9KSF!R5+Bseur10Malax!R13+Bseur11NOK!R13+Bseur12Botnia!R13+Bseur13Kristina!R13+Bseur14Orient!R13+Bseur15Raseborg!R13+Bseur16OK77!R13+Bseur17PIF!R13+Bseur18Solf!R13</f>
        <v>20</v>
      </c>
      <c r="V13" s="1" t="s">
        <v>2</v>
      </c>
      <c r="W13" s="3">
        <v>1</v>
      </c>
      <c r="X13" s="53">
        <f>Bseur1AOK!X13+Bseur2GIF!X13+Bseur3Brahe!X13+Bseur4Femman!X13+Bseur5Minken!X13+Bseur6SV!X13+Bseur7Falken!X13+Bseur8Kronan!X13+Bseur9KSF!X5+Bseur10Malax!X13+Bseur11NOK!X13+Bseur12Botnia!X13+Bseur13Kristina!X13+Bseur14Orient!X13+Bseur15Raseborg!X13+Bseur16OK77!X13+BseurTerjärv!X13+Bseur17PIF!X13+Bseur18Solf!X13</f>
        <v>10</v>
      </c>
      <c r="Y13" s="53">
        <f>Bseur1AOK!Y13+Bseur2GIF!Y13+Bseur3Brahe!Y13+Bseur4Femman!Y13+Bseur5Minken!Y13+Bseur6SV!Y13+Bseur7Falken!Y13+Bseur8Kronan!Y13+Bseur9KSF!Y5+Bseur10Malax!Y13+Bseur11NOK!Y13+Bseur12Botnia!Y13+Bseur13Kristina!Y13+Bseur14Orient!Y13+Bseur15Raseborg!Y13+Bseur16OK77!Y13+BseurTerjärv!Y13+Bseur17PIF!Y13+Bseur18Solf!Y13</f>
        <v>6</v>
      </c>
      <c r="Z13" s="53">
        <f>Bseur1AOK!Z13+Bseur2GIF!Z13+Bseur3Brahe!Z13+Bseur4Femman!Z13+Bseur5Minken!Z13+Bseur6SV!Z13+Bseur7Falken!Z13+Bseur8Kronan!Z13+Bseur9KSF!Z5+Bseur10Malax!Z13+Bseur11NOK!Z13+Bseur12Botnia!Z13+Bseur13Kristina!Z13+Bseur14Orient!Z13+Bseur15Raseborg!Z13+Bseur16OK77!Z13+BseurTerjärv!Z13+Bseur17PIF!Z13+Bseur18Solf!Z13</f>
        <v>5</v>
      </c>
      <c r="AA13" s="11">
        <f>Bseur1AOK!AA13+Bseur2GIF!AA13+Bseur3Brahe!AA13+Bseur4Femman!AA13+Bseur5Minken!AA13+Bseur6SV!AA13+Bseur7Falken!AA13+Bseur8Kronan!AA13+Bseur9KSF!AA5+Bseur10Malax!AA13+Bseur11NOK!AA13+Bseur12Botnia!AA13+Bseur13Kristina!AA13+Bseur14Orient!AA13+Bseur15Raseborg!AA13+Bseur16OK77!AA13+BseurTerjärv!AA13+Bseur17PIF!AA13+Bseur18Solf!AA13</f>
        <v>8</v>
      </c>
      <c r="AB13" s="11">
        <f>Bseur1AOK!AB13+Bseur2GIF!AB13+Bseur3Brahe!AB13+Bseur4Femman!AB13+Bseur5Minken!AB13+Bseur6SV!AB13+Bseur7Falken!AB13+Bseur8Kronan!AB13+Bseur9KSF!AB5+Bseur10Malax!AB13+Bseur11NOK!AB13+Bseur12Botnia!AB13+Bseur13Kristina!AB13+Bseur14Orient!AB13+Bseur15Raseborg!AB13+Bseur16OK77!AB13+BseurTerjärv!AB13+Bseur17PIF!AB13+Bseur18Solf!AB13</f>
        <v>21</v>
      </c>
      <c r="AE13" s="70" t="s">
        <v>2</v>
      </c>
      <c r="AF13" s="72">
        <v>1</v>
      </c>
      <c r="AG13" s="76">
        <v>8</v>
      </c>
      <c r="AH13" s="76">
        <v>6</v>
      </c>
      <c r="AI13" s="76">
        <v>7</v>
      </c>
      <c r="AJ13" s="22">
        <v>6</v>
      </c>
      <c r="AK13" s="22">
        <v>25</v>
      </c>
    </row>
    <row r="14" spans="1:37" x14ac:dyDescent="0.25">
      <c r="A14" s="7"/>
      <c r="B14" s="8">
        <v>2</v>
      </c>
      <c r="C14" s="56">
        <f>Bseur1AOK!C14+Bseur2GIF!C14+Bseur3Brahe!C14+Bseur4Femman!C14+Bseur5Minken!C14+Bseur6SV!C14+Bseur7Falken!C14+Bseur8Kronan!C14+Bseur9KSF!C14+Bseur10Malax!C14+Bseur11NOK!C14+Bseur12Botnia!C14+Bseur13Kristina!C14+Bseur14Orient!C14+Bseur15Raseborg!C14+Bseur16OK77!C14+Bseur17PIF!C14+Bseur18Solf!C14</f>
        <v>11</v>
      </c>
      <c r="D14" s="56">
        <f>Bseur1AOK!D14+Bseur2GIF!D14+Bseur3Brahe!D14+Bseur4Femman!D14+Bseur5Minken!D14+Bseur6SV!D14+Bseur7Falken!D14+Bseur8Kronan!D14+Bseur9KSF!D14+Bseur10Malax!D14+Bseur11NOK!D14+Bseur12Botnia!D14+Bseur13Kristina!D14+Bseur14Orient!D14+Bseur15Raseborg!D14+Bseur16OK77!D14+Bseur17PIF!D14+Bseur18Solf!D14</f>
        <v>12</v>
      </c>
      <c r="E14" s="56">
        <f>Bseur1AOK!E14+Bseur2GIF!E14+Bseur3Brahe!E14+Bseur4Femman!E14+Bseur5Minken!E14+Bseur6SV!E14+Bseur7Falken!E14+Bseur8Kronan!E14+Bseur9KSF!E14+Bseur10Malax!E14+Bseur11NOK!E14+Bseur12Botnia!E14+Bseur13Kristina!E14+Bseur14Orient!E14+Bseur15Raseborg!E14+Bseur16OK77!E14+Bseur17PIF!E14+Bseur18Solf!E14</f>
        <v>10</v>
      </c>
      <c r="F14" s="11">
        <f>Bseur1AOK!F14+Bseur2GIF!F14+Bseur3Brahe!F14+Bseur4Femman!F14+Bseur5Minken!F14+Bseur6SV!F14+Bseur7Falken!F14+Bseur8Kronan!F14+Bseur9KSF!F14+Bseur10Malax!F14+Bseur11NOK!F14+Bseur12Botnia!F14+Bseur13Kristina!F14+Bseur14Orient!F14+Bseur15Raseborg!F14+Bseur16OK77!F14+Bseur17PIF!F14+Bseur18Solf!F14</f>
        <v>4</v>
      </c>
      <c r="G14" s="11">
        <f>Bseur1AOK!G14+Bseur2GIF!G14+Bseur3Brahe!G14+Bseur4Femman!G14+Bseur5Minken!G14+Bseur6SV!G14+Bseur7Falken!G14+Bseur8Kronan!G14+Bseur9KSF!G14+Bseur10Malax!G14+Bseur11NOK!G14+Bseur12Botnia!G14+Bseur13Kristina!G14+Bseur14Orient!G14+Bseur15Raseborg!G14+Bseur16OK77!G14+Bseur17PIF!G14+Bseur18Solf!G14</f>
        <v>33</v>
      </c>
      <c r="H14" s="135"/>
      <c r="L14" s="7"/>
      <c r="M14" s="8">
        <v>2</v>
      </c>
      <c r="N14" s="56">
        <f>Bseur1AOK!N14+Bseur2GIF!N14+Bseur3Brahe!N14+Bseur4Femman!N14+Bseur5Minken!N14+Bseur6SV!N14+Bseur7Falken!N14+Bseur8Kronan!N14+Bseur9KSF!N6+Bseur10Malax!N14+Bseur11NOK!N14+Bseur12Botnia!N14+Bseur13Kristina!N14+Bseur14Orient!N14+Bseur15Raseborg!N14+Bseur16OK77!N14+Bseur17PIF!N14+Bseur18Solf!N14</f>
        <v>17</v>
      </c>
      <c r="O14" s="56">
        <f>Bseur1AOK!O14+Bseur2GIF!O14+Bseur3Brahe!O14+Bseur4Femman!O14+Bseur5Minken!O14+Bseur6SV!O14+Bseur7Falken!O14+Bseur8Kronan!O14+Bseur9KSF!O6+Bseur10Malax!O14+Bseur11NOK!O14+Bseur12Botnia!O14+Bseur13Kristina!O14+Bseur14Orient!O14+Bseur15Raseborg!O14+Bseur16OK77!O14+Bseur17PIF!O14+Bseur18Solf!O14</f>
        <v>11</v>
      </c>
      <c r="P14" s="56">
        <f>Bseur1AOK!P14+Bseur2GIF!P14+Bseur3Brahe!P14+Bseur4Femman!P14+Bseur5Minken!P14+Bseur6SV!P14+Bseur7Falken!P14+Bseur8Kronan!P14+Bseur9KSF!P6+Bseur10Malax!P14+Bseur11NOK!P14+Bseur12Botnia!P14+Bseur13Kristina!P14+Bseur14Orient!P14+Bseur15Raseborg!P14+Bseur16OK77!P14+Bseur17PIF!P14+Bseur18Solf!P14</f>
        <v>10</v>
      </c>
      <c r="Q14" s="11">
        <f>Bseur1AOK!Q14+Bseur2GIF!Q14+Bseur3Brahe!Q14+Bseur4Femman!Q14+Bseur5Minken!Q14+Bseur6SV!Q14+Bseur7Falken!Q14+Bseur8Kronan!Q14+Bseur9KSF!Q6+Bseur10Malax!Q14+Bseur11NOK!Q14+Bseur12Botnia!Q14+Bseur13Kristina!Q14+Bseur14Orient!Q14+Bseur15Raseborg!Q14+Bseur16OK77!Q14+Bseur17PIF!Q14+Bseur18Solf!Q14</f>
        <v>7</v>
      </c>
      <c r="R14" s="11">
        <f>Bseur1AOK!R14+Bseur2GIF!R14+Bseur3Brahe!R14+Bseur4Femman!R14+Bseur5Minken!R14+Bseur6SV!R14+Bseur7Falken!R14+Bseur8Kronan!R14+Bseur9KSF!R6+Bseur10Malax!R14+Bseur11NOK!R14+Bseur12Botnia!R14+Bseur13Kristina!R14+Bseur14Orient!R14+Bseur15Raseborg!R14+Bseur16OK77!R14+Bseur17PIF!R14+Bseur18Solf!R14</f>
        <v>35</v>
      </c>
      <c r="W14" s="8">
        <v>2</v>
      </c>
      <c r="X14" s="53">
        <f>Bseur1AOK!X14+Bseur2GIF!X14+Bseur3Brahe!X14+Bseur4Femman!X14+Bseur5Minken!X14+Bseur6SV!X14+Bseur7Falken!X14+Bseur8Kronan!X14+Bseur9KSF!X6+Bseur10Malax!X14+Bseur11NOK!X14+Bseur12Botnia!X14+Bseur13Kristina!X14+Bseur14Orient!X14+Bseur15Raseborg!X14+Bseur16OK77!X14+BseurTerjärv!X14+Bseur17PIF!X14+Bseur18Solf!X14</f>
        <v>14</v>
      </c>
      <c r="Y14" s="53">
        <f>Bseur1AOK!Y14+Bseur2GIF!Y14+Bseur3Brahe!Y14+Bseur4Femman!Y14+Bseur5Minken!Y14+Bseur6SV!Y14+Bseur7Falken!Y14+Bseur8Kronan!Y14+Bseur9KSF!Y6+Bseur10Malax!Y14+Bseur11NOK!Y14+Bseur12Botnia!Y14+Bseur13Kristina!Y14+Bseur14Orient!Y14+Bseur15Raseborg!Y14+Bseur16OK77!Y14+BseurTerjärv!Y14+Bseur17PIF!Y14+Bseur18Solf!Y14</f>
        <v>14</v>
      </c>
      <c r="Z14" s="53">
        <f>Bseur1AOK!Z14+Bseur2GIF!Z14+Bseur3Brahe!Z14+Bseur4Femman!Z14+Bseur5Minken!Z14+Bseur6SV!Z14+Bseur7Falken!Z14+Bseur8Kronan!Z14+Bseur9KSF!Z6+Bseur10Malax!Z14+Bseur11NOK!Z14+Bseur12Botnia!Z14+Bseur13Kristina!Z14+Bseur14Orient!Z14+Bseur15Raseborg!Z14+Bseur16OK77!Z14+BseurTerjärv!Z14+Bseur17PIF!Z14+Bseur18Solf!Z14</f>
        <v>6</v>
      </c>
      <c r="AA14" s="11">
        <f>Bseur1AOK!AA14+Bseur2GIF!AA14+Bseur3Brahe!AA14+Bseur4Femman!AA14+Bseur5Minken!AA14+Bseur6SV!AA14+Bseur7Falken!AA14+Bseur8Kronan!AA14+Bseur9KSF!AA6+Bseur10Malax!AA14+Bseur11NOK!AA14+Bseur12Botnia!AA14+Bseur13Kristina!AA14+Bseur14Orient!AA14+Bseur15Raseborg!AA14+Bseur16OK77!AA14+BseurTerjärv!AA14+Bseur17PIF!AA14+Bseur18Solf!AA14</f>
        <v>5</v>
      </c>
      <c r="AB14" s="11">
        <f>Bseur1AOK!AB14+Bseur2GIF!AB14+Bseur3Brahe!AB14+Bseur4Femman!AB14+Bseur5Minken!AB14+Bseur6SV!AB14+Bseur7Falken!AB14+Bseur8Kronan!AB14+Bseur9KSF!AB6+Bseur10Malax!AB14+Bseur11NOK!AB14+Bseur12Botnia!AB14+Bseur13Kristina!AB14+Bseur14Orient!AB14+Bseur15Raseborg!AB14+Bseur16OK77!AB14+BseurTerjärv!AB14+Bseur17PIF!AB14+Bseur18Solf!AB14</f>
        <v>42</v>
      </c>
      <c r="AE14" s="77"/>
      <c r="AF14" s="78">
        <v>2</v>
      </c>
      <c r="AG14" s="76">
        <v>12</v>
      </c>
      <c r="AH14" s="76">
        <v>10</v>
      </c>
      <c r="AI14" s="76">
        <v>10</v>
      </c>
      <c r="AJ14" s="22">
        <v>3</v>
      </c>
      <c r="AK14" s="22">
        <v>48</v>
      </c>
    </row>
    <row r="15" spans="1:37" x14ac:dyDescent="0.25">
      <c r="A15" s="9"/>
      <c r="B15" s="10">
        <v>3</v>
      </c>
      <c r="C15" s="56">
        <f>Bseur1AOK!C15+Bseur2GIF!C15+Bseur3Brahe!C15+Bseur4Femman!C15+Bseur5Minken!C15+Bseur6SV!C15+Bseur7Falken!C15+Bseur8Kronan!C15+Bseur9KSF!C15+Bseur10Malax!C15+Bseur11NOK!C15+Bseur12Botnia!C15+Bseur13Kristina!C15+Bseur14Orient!C15+Bseur15Raseborg!C15+Bseur16OK77!C15+Bseur17PIF!C15+Bseur18Solf!C15</f>
        <v>12</v>
      </c>
      <c r="D15" s="56">
        <f>Bseur1AOK!D15+Bseur2GIF!D15+Bseur3Brahe!D15+Bseur4Femman!D15+Bseur5Minken!D15+Bseur6SV!D15+Bseur7Falken!D15+Bseur8Kronan!D15+Bseur9KSF!D15+Bseur10Malax!D15+Bseur11NOK!D15+Bseur12Botnia!D15+Bseur13Kristina!D15+Bseur14Orient!D15+Bseur15Raseborg!D15+Bseur16OK77!D15+Bseur17PIF!D15+Bseur18Solf!D15</f>
        <v>17</v>
      </c>
      <c r="E15" s="56">
        <f>Bseur1AOK!E15+Bseur2GIF!E15+Bseur3Brahe!E15+Bseur4Femman!E15+Bseur5Minken!E15+Bseur6SV!E15+Bseur7Falken!E15+Bseur8Kronan!E15+Bseur9KSF!E15+Bseur10Malax!E15+Bseur11NOK!E15+Bseur12Botnia!E15+Bseur13Kristina!E15+Bseur14Orient!E15+Bseur15Raseborg!E15+Bseur16OK77!E15+Bseur17PIF!E15+Bseur18Solf!E15</f>
        <v>9</v>
      </c>
      <c r="F15" s="11">
        <f>Bseur1AOK!F15+Bseur2GIF!F15+Bseur3Brahe!F15+Bseur4Femman!F15+Bseur5Minken!F15+Bseur6SV!F15+Bseur7Falken!F15+Bseur8Kronan!F15+Bseur9KSF!F15+Bseur10Malax!F15+Bseur11NOK!F15+Bseur12Botnia!F15+Bseur13Kristina!F15+Bseur14Orient!F15+Bseur15Raseborg!F15+Bseur16OK77!F15+Bseur17PIF!F15+Bseur18Solf!F15</f>
        <v>7</v>
      </c>
      <c r="G15" s="11">
        <f>Bseur1AOK!G15+Bseur2GIF!G15+Bseur3Brahe!G15+Bseur4Femman!G15+Bseur5Minken!G15+Bseur6SV!G15+Bseur7Falken!G15+Bseur8Kronan!G15+Bseur9KSF!G15+Bseur10Malax!G15+Bseur11NOK!G15+Bseur12Botnia!G15+Bseur13Kristina!G15+Bseur14Orient!G15+Bseur15Raseborg!G15+Bseur16OK77!G15+Bseur17PIF!G15+Bseur18Solf!G15</f>
        <v>24</v>
      </c>
      <c r="H15" s="135"/>
      <c r="L15" s="9"/>
      <c r="M15" s="10">
        <v>3</v>
      </c>
      <c r="N15" s="56">
        <f>Bseur1AOK!N15+Bseur2GIF!N15+Bseur3Brahe!N15+Bseur4Femman!N15+Bseur5Minken!N15+Bseur6SV!N15+Bseur7Falken!N15+Bseur8Kronan!N15+Bseur9KSF!N7+Bseur10Malax!N15+Bseur11NOK!N15+Bseur12Botnia!N15+Bseur13Kristina!N15+Bseur14Orient!N15+Bseur15Raseborg!N15+Bseur16OK77!N15+Bseur17PIF!N15+Bseur18Solf!N15</f>
        <v>18</v>
      </c>
      <c r="O15" s="56">
        <f>Bseur1AOK!O15+Bseur2GIF!O15+Bseur3Brahe!O15+Bseur4Femman!O15+Bseur5Minken!O15+Bseur6SV!O15+Bseur7Falken!O15+Bseur8Kronan!O15+Bseur9KSF!O7+Bseur10Malax!O15+Bseur11NOK!O15+Bseur12Botnia!O15+Bseur13Kristina!O15+Bseur14Orient!O15+Bseur15Raseborg!O15+Bseur16OK77!O15+Bseur17PIF!O15+Bseur18Solf!O15</f>
        <v>19</v>
      </c>
      <c r="P15" s="56">
        <f>Bseur1AOK!P15+Bseur2GIF!P15+Bseur3Brahe!P15+Bseur4Femman!P15+Bseur5Minken!P15+Bseur6SV!P15+Bseur7Falken!P15+Bseur8Kronan!P15+Bseur9KSF!P7+Bseur10Malax!P15+Bseur11NOK!P15+Bseur12Botnia!P15+Bseur13Kristina!P15+Bseur14Orient!P15+Bseur15Raseborg!P15+Bseur16OK77!P15+Bseur17PIF!P15+Bseur18Solf!P15</f>
        <v>9</v>
      </c>
      <c r="Q15" s="11">
        <f>Bseur1AOK!Q15+Bseur2GIF!Q15+Bseur3Brahe!Q15+Bseur4Femman!Q15+Bseur5Minken!Q15+Bseur6SV!Q15+Bseur7Falken!Q15+Bseur8Kronan!Q15+Bseur9KSF!Q7+Bseur10Malax!Q15+Bseur11NOK!Q15+Bseur12Botnia!Q15+Bseur13Kristina!Q15+Bseur14Orient!Q15+Bseur15Raseborg!Q15+Bseur16OK77!Q15+Bseur17PIF!Q15+Bseur18Solf!Q15</f>
        <v>2</v>
      </c>
      <c r="R15" s="11">
        <f>Bseur1AOK!R15+Bseur2GIF!R15+Bseur3Brahe!R15+Bseur4Femman!R15+Bseur5Minken!R15+Bseur6SV!R15+Bseur7Falken!R15+Bseur8Kronan!R15+Bseur10Malax!R15+Bseur11NOK!R15+Bseur12Botnia!R15+Bseur13Kristina!R15+Bseur14Orient!R15+Bseur15Raseborg!R15+Bseur16OK77!R15+Bseur17PIF!R15+Bseur18Solf!R15</f>
        <v>31</v>
      </c>
      <c r="V15" s="9"/>
      <c r="W15" s="10">
        <v>3</v>
      </c>
      <c r="X15" s="53">
        <f>Bseur1AOK!X15+Bseur2GIF!X15+Bseur3Brahe!X15+Bseur4Femman!X15+Bseur5Minken!X15+Bseur6SV!X15+Bseur7Falken!X15+Bseur8Kronan!X15+Bseur9KSF!X7+Bseur10Malax!X15+Bseur11NOK!X15+Bseur12Botnia!X15+Bseur13Kristina!X15+Bseur14Orient!X15+Bseur15Raseborg!X15+Bseur16OK77!X15+BseurTerjärv!X15+Bseur17PIF!X15+Bseur18Solf!X15</f>
        <v>22</v>
      </c>
      <c r="Y15" s="53">
        <f>Bseur1AOK!Y15+Bseur2GIF!Y15+Bseur3Brahe!Y15+Bseur4Femman!Y15+Bseur5Minken!Y15+Bseur6SV!Y15+Bseur7Falken!Y15+Bseur8Kronan!Y15+Bseur9KSF!Y7+Bseur10Malax!Y15+Bseur11NOK!Y15+Bseur12Botnia!Y15+Bseur13Kristina!Y15+Bseur14Orient!Y15+Bseur15Raseborg!Y15+Bseur16OK77!Y15+BseurTerjärv!Y15+Bseur17PIF!Y15+Bseur18Solf!Y15</f>
        <v>11</v>
      </c>
      <c r="Z15" s="53">
        <f>Bseur1AOK!Z15+Bseur2GIF!Z15+Bseur3Brahe!Z15+Bseur4Femman!Z15+Bseur5Minken!Z15+Bseur6SV!Z15+Bseur7Falken!Z15+Bseur8Kronan!Z15+Bseur9KSF!Z7+Bseur10Malax!Z15+Bseur11NOK!Z15+Bseur12Botnia!Z15+Bseur13Kristina!Z15+Bseur14Orient!Z15+Bseur15Raseborg!Z15+Bseur16OK77!Z15+BseurTerjärv!Z15+Bseur17PIF!Z15+Bseur18Solf!Z15</f>
        <v>9</v>
      </c>
      <c r="AA15" s="11">
        <f>Bseur1AOK!AA15+Bseur2GIF!AA15+Bseur3Brahe!AA15+Bseur4Femman!AA15+Bseur5Minken!AA15+Bseur6SV!AA15+Bseur7Falken!AA15+Bseur8Kronan!AA15+Bseur9KSF!AA7+Bseur10Malax!AA15+Bseur11NOK!AA15+Bseur12Botnia!AA15+Bseur13Kristina!AA15+Bseur14Orient!AA15+Bseur15Raseborg!AA15+Bseur16OK77!AA15+BseurTerjärv!AA15+Bseur17PIF!AA15+Bseur18Solf!AA15</f>
        <v>10</v>
      </c>
      <c r="AB15" s="11">
        <f>Bseur1AOK!AB15+Bseur2GIF!AB15+Bseur3Brahe!AB15+Bseur4Femman!AB15+Bseur5Minken!AB15+Bseur6SV!AB15+Bseur7Falken!AB15+Bseur8Kronan!AB15+Bseur10Malax!AB15+Bseur11NOK!AB15+Bseur12Botnia!AB15+Bseur13Kristina!AB15+Bseur14Orient!AB15+Bseur15Raseborg!AB15+Bseur16OK77!AB15+BseurTerjärv!AB15+Bseur17PIF!AB15+Bseur18Solf!AB15</f>
        <v>38</v>
      </c>
      <c r="AE15" s="79"/>
      <c r="AF15" s="80">
        <v>3</v>
      </c>
      <c r="AG15" s="76">
        <v>22</v>
      </c>
      <c r="AH15" s="76">
        <v>13</v>
      </c>
      <c r="AI15" s="76">
        <v>17</v>
      </c>
      <c r="AJ15" s="22">
        <v>9</v>
      </c>
      <c r="AK15" s="22">
        <v>56</v>
      </c>
    </row>
    <row r="16" spans="1:37" x14ac:dyDescent="0.25">
      <c r="A16" t="s">
        <v>5</v>
      </c>
      <c r="C16" s="57">
        <f>SUM(C13:C15)</f>
        <v>27</v>
      </c>
      <c r="D16" s="58">
        <f>SUM(D13:D15)</f>
        <v>39</v>
      </c>
      <c r="E16" s="58">
        <f>SUM(E13:E15)</f>
        <v>23</v>
      </c>
      <c r="F16" s="14">
        <f>SUM(F13:F15)</f>
        <v>13</v>
      </c>
      <c r="G16" s="15">
        <f>SUM(G13:G15)</f>
        <v>76</v>
      </c>
      <c r="H16" s="189">
        <f>SUM(C16:G16)</f>
        <v>178</v>
      </c>
      <c r="I16" s="67">
        <f>SUM(S16)</f>
        <v>202</v>
      </c>
      <c r="J16" s="65">
        <f>SUM(T16)</f>
        <v>221</v>
      </c>
      <c r="K16" s="68">
        <f>SUM(U16)</f>
        <v>252</v>
      </c>
      <c r="L16" t="s">
        <v>5</v>
      </c>
      <c r="N16" s="57">
        <f>SUM(N13:N15)</f>
        <v>43</v>
      </c>
      <c r="O16" s="58">
        <f t="shared" ref="O16:R16" si="2">SUM(O13:O15)</f>
        <v>39</v>
      </c>
      <c r="P16" s="58">
        <f t="shared" si="2"/>
        <v>21</v>
      </c>
      <c r="Q16" s="14">
        <f t="shared" si="2"/>
        <v>13</v>
      </c>
      <c r="R16" s="15">
        <f t="shared" si="2"/>
        <v>86</v>
      </c>
      <c r="S16" s="67">
        <f>SUM(N16:R16)</f>
        <v>202</v>
      </c>
      <c r="T16" s="65">
        <v>221</v>
      </c>
      <c r="U16" s="68">
        <v>252</v>
      </c>
      <c r="V16" s="7" t="s">
        <v>5</v>
      </c>
      <c r="X16" s="54">
        <f>SUM(X13:X15)</f>
        <v>46</v>
      </c>
      <c r="Y16" s="55">
        <f t="shared" ref="Y16:AB16" si="3">SUM(Y13:Y15)</f>
        <v>31</v>
      </c>
      <c r="Z16" s="55">
        <f t="shared" si="3"/>
        <v>20</v>
      </c>
      <c r="AA16" s="14">
        <f t="shared" si="3"/>
        <v>23</v>
      </c>
      <c r="AB16" s="15">
        <f t="shared" si="3"/>
        <v>101</v>
      </c>
      <c r="AC16" s="65">
        <f>SUM(X16:AB16)</f>
        <v>221</v>
      </c>
      <c r="AD16" s="68">
        <f>SUM(AG16:AK16)</f>
        <v>252</v>
      </c>
      <c r="AE16" s="77"/>
      <c r="AF16" s="22" t="s">
        <v>5</v>
      </c>
      <c r="AG16" s="81">
        <f>SUM(AG13:AG15)</f>
        <v>42</v>
      </c>
      <c r="AH16" s="82">
        <f>SUM(AH13:AH15)</f>
        <v>29</v>
      </c>
      <c r="AI16" s="82">
        <f>SUM(AI13:AI15)</f>
        <v>34</v>
      </c>
      <c r="AJ16" s="83">
        <f>SUM(AJ13:AJ15)</f>
        <v>18</v>
      </c>
      <c r="AK16" s="84">
        <f>SUM(AK13:AK15)</f>
        <v>129</v>
      </c>
    </row>
    <row r="17" spans="1:37" x14ac:dyDescent="0.25">
      <c r="I17" t="s">
        <v>190</v>
      </c>
      <c r="S17" t="s">
        <v>190</v>
      </c>
      <c r="AC17" t="s">
        <v>190</v>
      </c>
      <c r="AE17" s="77"/>
      <c r="AF17" s="22"/>
      <c r="AG17" s="22"/>
      <c r="AH17" s="22"/>
      <c r="AI17" s="22"/>
      <c r="AJ17" s="22"/>
      <c r="AK17" s="22"/>
    </row>
    <row r="18" spans="1:37" x14ac:dyDescent="0.25">
      <c r="AE18" s="77"/>
      <c r="AF18" s="22"/>
      <c r="AG18" s="22"/>
      <c r="AH18" s="22"/>
      <c r="AI18" s="22"/>
      <c r="AJ18" s="22"/>
      <c r="AK18" s="22"/>
    </row>
    <row r="19" spans="1:37" s="16" customFormat="1" x14ac:dyDescent="0.25">
      <c r="C19" s="93">
        <f t="shared" ref="C19:I19" si="4">SUM(C16)+C8</f>
        <v>55</v>
      </c>
      <c r="D19" s="94">
        <f t="shared" si="4"/>
        <v>69</v>
      </c>
      <c r="E19" s="95">
        <f t="shared" si="4"/>
        <v>43</v>
      </c>
      <c r="F19" s="51">
        <f t="shared" si="4"/>
        <v>26</v>
      </c>
      <c r="G19" s="51">
        <f t="shared" si="4"/>
        <v>130</v>
      </c>
      <c r="H19" s="190">
        <f>SUM(C19:G19)</f>
        <v>323</v>
      </c>
      <c r="I19" s="66">
        <f t="shared" si="4"/>
        <v>358</v>
      </c>
      <c r="J19" s="64">
        <f>SUM(J16)+J8</f>
        <v>382</v>
      </c>
      <c r="K19" s="69">
        <f>SUM(K16)+K8</f>
        <v>429</v>
      </c>
      <c r="N19" s="93">
        <f t="shared" ref="N19:S19" si="5">SUM(N16)+N8</f>
        <v>81</v>
      </c>
      <c r="O19" s="94">
        <f t="shared" si="5"/>
        <v>68</v>
      </c>
      <c r="P19" s="95">
        <f t="shared" si="5"/>
        <v>40</v>
      </c>
      <c r="Q19" s="51">
        <f t="shared" si="5"/>
        <v>29</v>
      </c>
      <c r="R19" s="51">
        <f t="shared" si="5"/>
        <v>140</v>
      </c>
      <c r="S19" s="66">
        <f t="shared" si="5"/>
        <v>358</v>
      </c>
      <c r="T19" s="64">
        <v>382</v>
      </c>
      <c r="U19" s="69">
        <v>429</v>
      </c>
      <c r="V19" s="29"/>
      <c r="X19" s="97">
        <f t="shared" ref="X19:AD19" si="6">SUM(X16)+X8</f>
        <v>79</v>
      </c>
      <c r="Y19" s="98">
        <f t="shared" si="6"/>
        <v>51</v>
      </c>
      <c r="Z19" s="99">
        <f t="shared" si="6"/>
        <v>43</v>
      </c>
      <c r="AA19" s="51">
        <f t="shared" si="6"/>
        <v>36</v>
      </c>
      <c r="AB19" s="51">
        <f t="shared" si="6"/>
        <v>173</v>
      </c>
      <c r="AC19" s="64">
        <f t="shared" si="6"/>
        <v>382</v>
      </c>
      <c r="AD19" s="69">
        <f t="shared" si="6"/>
        <v>429</v>
      </c>
      <c r="AE19" s="89"/>
      <c r="AF19" s="51"/>
      <c r="AG19" s="81">
        <f>SUM(AG16)+AG8</f>
        <v>72</v>
      </c>
      <c r="AH19" s="82">
        <f>SUM(AH16)+AH8</f>
        <v>55</v>
      </c>
      <c r="AI19" s="100">
        <f>SUM(AI16)+AI8</f>
        <v>60</v>
      </c>
      <c r="AJ19" s="51">
        <f>SUM(AJ16)+AJ8</f>
        <v>34</v>
      </c>
      <c r="AK19" s="51">
        <f>SUM(AK16)+AK8</f>
        <v>208</v>
      </c>
    </row>
    <row r="20" spans="1:37" s="22" customFormat="1" x14ac:dyDescent="0.25">
      <c r="A20" s="96" t="s">
        <v>452</v>
      </c>
      <c r="B20" s="96"/>
      <c r="C20" s="96"/>
      <c r="D20" s="96" t="s">
        <v>632</v>
      </c>
      <c r="E20" s="96">
        <f>SUM(C19:E19)</f>
        <v>167</v>
      </c>
      <c r="F20" s="51"/>
      <c r="G20" s="51"/>
      <c r="H20" s="51"/>
      <c r="I20" s="51"/>
      <c r="J20" s="51"/>
      <c r="K20" s="51"/>
      <c r="L20" s="96" t="s">
        <v>452</v>
      </c>
      <c r="M20" s="96"/>
      <c r="N20" s="96"/>
      <c r="O20" s="96" t="s">
        <v>550</v>
      </c>
      <c r="P20" s="96">
        <f>SUM(N19:P19)</f>
        <v>189</v>
      </c>
      <c r="Q20" s="51"/>
      <c r="R20" s="51"/>
      <c r="S20" s="51"/>
      <c r="T20" s="51"/>
      <c r="U20" s="51"/>
      <c r="V20" s="92" t="s">
        <v>452</v>
      </c>
      <c r="W20" s="61"/>
      <c r="X20" s="61"/>
      <c r="Y20" s="61" t="s">
        <v>551</v>
      </c>
      <c r="Z20" s="61">
        <f>SUM(X19:Z19)</f>
        <v>173</v>
      </c>
      <c r="AE20" s="91" t="s">
        <v>452</v>
      </c>
      <c r="AF20" s="60"/>
      <c r="AG20" s="60"/>
      <c r="AH20" s="60" t="s">
        <v>552</v>
      </c>
      <c r="AI20" s="60">
        <f>SUM(AG19:AI19)</f>
        <v>187</v>
      </c>
    </row>
    <row r="21" spans="1:37" x14ac:dyDescent="0.25">
      <c r="C21" s="66" t="s">
        <v>664</v>
      </c>
      <c r="D21" s="66"/>
      <c r="E21" s="66"/>
      <c r="F21" s="66"/>
      <c r="G21" s="66"/>
      <c r="H21" s="66"/>
      <c r="I21" s="66"/>
      <c r="J21" s="67"/>
      <c r="K21" s="67"/>
      <c r="N21" s="66" t="s">
        <v>554</v>
      </c>
      <c r="O21" s="66"/>
      <c r="P21" s="66"/>
      <c r="Q21" s="66"/>
      <c r="R21" s="66"/>
      <c r="S21" s="66"/>
      <c r="T21" s="67"/>
      <c r="U21" s="67"/>
    </row>
    <row r="22" spans="1:37" x14ac:dyDescent="0.25">
      <c r="C22" s="66" t="s">
        <v>633</v>
      </c>
      <c r="D22" s="66"/>
      <c r="E22" s="66"/>
      <c r="F22" s="66"/>
      <c r="G22" s="66"/>
      <c r="H22" s="66"/>
      <c r="I22" s="66"/>
      <c r="J22" s="67"/>
      <c r="K22" s="67"/>
      <c r="N22" s="66" t="s">
        <v>531</v>
      </c>
      <c r="O22" s="66"/>
      <c r="P22" s="66"/>
      <c r="Q22" s="66"/>
      <c r="R22" s="66"/>
      <c r="S22" s="66"/>
      <c r="T22" s="67"/>
      <c r="U22" s="67"/>
    </row>
    <row r="24" spans="1:37" x14ac:dyDescent="0.25">
      <c r="C24">
        <v>2013</v>
      </c>
      <c r="N24">
        <v>2012</v>
      </c>
      <c r="X24">
        <v>2011</v>
      </c>
    </row>
    <row r="25" spans="1:37" x14ac:dyDescent="0.25">
      <c r="A25" s="7"/>
      <c r="C25" s="1" t="s">
        <v>459</v>
      </c>
      <c r="D25" s="2"/>
      <c r="E25" s="2"/>
      <c r="F25" s="3"/>
      <c r="L25" s="7"/>
      <c r="N25" s="1" t="s">
        <v>459</v>
      </c>
      <c r="O25" s="2"/>
      <c r="P25" s="2"/>
      <c r="Q25" s="3"/>
      <c r="X25" s="1" t="s">
        <v>459</v>
      </c>
      <c r="Y25" s="2"/>
      <c r="Z25" s="2"/>
      <c r="AA25" s="3"/>
    </row>
    <row r="26" spans="1:37" x14ac:dyDescent="0.25">
      <c r="A26" s="7"/>
      <c r="C26" s="29" t="s">
        <v>454</v>
      </c>
      <c r="D26" s="27" t="s">
        <v>455</v>
      </c>
      <c r="E26" s="27" t="s">
        <v>456</v>
      </c>
      <c r="F26" s="28" t="s">
        <v>458</v>
      </c>
      <c r="L26" s="7"/>
      <c r="N26" s="29" t="s">
        <v>454</v>
      </c>
      <c r="O26" s="27" t="s">
        <v>455</v>
      </c>
      <c r="P26" s="27" t="s">
        <v>456</v>
      </c>
      <c r="Q26" s="28" t="s">
        <v>458</v>
      </c>
      <c r="X26" s="29" t="s">
        <v>454</v>
      </c>
      <c r="Y26" s="27" t="s">
        <v>455</v>
      </c>
      <c r="Z26" s="27" t="s">
        <v>456</v>
      </c>
      <c r="AA26" s="28" t="s">
        <v>458</v>
      </c>
    </row>
    <row r="27" spans="1:37" x14ac:dyDescent="0.25">
      <c r="A27" s="7"/>
      <c r="B27" t="s">
        <v>457</v>
      </c>
      <c r="C27" s="85">
        <f>Bseur1AOK!C25+Bseur2GIF!C25+Bseur3Brahe!C25+Bseur4Femman!C25+Bseur5Minken!C25+Bseur6SV!C25+Bseur7Falken!C25+Bseur8Kronan!C25+Bseur9KSF!C25+Bseur10Malax!C25+Bseur11NOK!C25+Bseur12Botnia!C25+Bseur13Kristina!C25+Bseur14Orient!C25+Bseur15Raseborg!C25+Bseur16OK77!C25+Bseur17PIF!C25+Bseur18Solf!C25</f>
        <v>81</v>
      </c>
      <c r="D27" s="85">
        <f>Bseur1AOK!D25+Bseur2GIF!D25+Bseur3Brahe!D25+Bseur4Femman!D25+Bseur5Minken!D25+Bseur6SV!D25+Bseur7Falken!D25+Bseur8Kronan!D25+Bseur9KSF!D25+Bseur10Malax!D25+Bseur11NOK!D25+Bseur12Botnia!D25+Bseur13Kristina!D25+Bseur14Orient!D25+Bseur15Raseborg!D25+Bseur16OK77!D25+Bseur17PIF!D25+Bseur18Solf!D25</f>
        <v>116</v>
      </c>
      <c r="E27" s="85">
        <f>Bseur1AOK!E25+Bseur2GIF!E25+Bseur3Brahe!E25+Bseur4Femman!E25+Bseur5Minken!E25+Bseur6SV!E25+Bseur7Falken!E25+Bseur8Kronan!E25+Bseur9KSF!E25+Bseur10Malax!E25+Bseur11NOK!E25+Bseur12Botnia!E25+Bseur13Kristina!E25+Bseur14Orient!E25+Bseur15Raseborg!E25+Bseur16OK77!E25+Bseur17PIF!E25+Bseur18Solf!E25</f>
        <v>115</v>
      </c>
      <c r="F27" s="86">
        <f>SUM(C27:E27)</f>
        <v>312</v>
      </c>
      <c r="L27" s="7"/>
      <c r="M27" t="s">
        <v>457</v>
      </c>
      <c r="N27" s="85">
        <f>Bseur1AOK!N23+Bseur2GIF!N23+Bseur3Brahe!N23+Bseur4Femman!N23+Bseur5Minken!N23+Bseur6SV!N23+Bseur7Falken!N23+Bseur8Kronan!N23+Bseur9KSF!N23+Bseur10Malax!N23+Bseur11NOK!N23+Bseur12Botnia!N23+Bseur13Kristina!N23+Bseur14Orient!N23+Bseur15Raseborg!N23+Bseur16OK77!N23+Bseur17PIF!N23+Bseur18Solf!N23</f>
        <v>112</v>
      </c>
      <c r="O27" s="85">
        <f>Bseur1AOK!O23+Bseur2GIF!O23+Bseur3Brahe!O23+Bseur4Femman!O23+Bseur5Minken!O23+Bseur6SV!O23+Bseur7Falken!O23+Bseur8Kronan!O23+Bseur9KSF!O23+Bseur10Malax!O23+Bseur11NOK!O23+Bseur12Botnia!O23+Bseur13Kristina!O23+Bseur14Orient!O23+Bseur15Raseborg!O23+Bseur16OK77!O23+Bseur17PIF!O23+Bseur18Solf!O23</f>
        <v>115</v>
      </c>
      <c r="P27" s="85">
        <f>Bseur1AOK!P23+Bseur2GIF!P23+Bseur3Brahe!P23+Bseur4Femman!P23+Bseur5Minken!P23+Bseur6SV!P23+Bseur7Falken!P23+Bseur8Kronan!P23+Bseur9KSF!P23+Bseur10Malax!P23+Bseur11NOK!P23+Bseur12Botnia!P23+Bseur13Kristina!P23+Bseur14Orient!P23+Bseur15Raseborg!P23+Bseur16OK77!P23+Bseur17PIF!P23+Bseur18Solf!P23</f>
        <v>123</v>
      </c>
      <c r="Q27" s="86">
        <f>SUM(N27:P27)</f>
        <v>350</v>
      </c>
      <c r="W27" t="s">
        <v>457</v>
      </c>
      <c r="X27" s="85">
        <f>SUM(Bseur1AOK!X23+Bseur2GIF!X23+Bseur3Brahe!X23+Bseur4Femman!X23+Bseur5Minken!X23+Bseur6SV!X23+Bseur7Falken!X23+Bseur8Kronan!X23+Bseur9KSF!X23+Bseur10Malax!X23+Bseur11NOK!X23+Bseur12Botnia!X23+Bseur13Kristina!X23+Bseur14Orient!X23+Bseur15Raseborg!X23+Bseur16OK77!X23+BseurTerjärv!X23+Bseur17PIF!X23+Bseur18Solf!X23)</f>
        <v>146</v>
      </c>
      <c r="Y27" s="85">
        <f>SUM(Bseur1AOK!Y23+Bseur2GIF!Y23+Bseur3Brahe!Y23+Bseur4Femman!Y23+Bseur5Minken!Y23+Bseur6SV!Y23+Bseur7Falken!Y23+Bseur8Kronan!Y23+Bseur9KSF!Y23+Bseur10Malax!Y23+Bseur11NOK!Y23+Bseur12Botnia!Y23+Bseur13Kristina!Y23+Bseur14Orient!Y23+Bseur15Raseborg!Y23+Bseur16OK77!Y23+BseurTerjärv!Y23+Bseur17PIF!Y23+Bseur18Solf!Y23)</f>
        <v>132</v>
      </c>
      <c r="Z27" s="85">
        <f>SUM(Bseur1AOK!Z23+Bseur2GIF!Z23+Bseur3Brahe!Z23+Bseur4Femman!Z23+Bseur5Minken!Z23+Bseur6SV!Z23+Bseur7Falken!Z23+Bseur8Kronan!Z23+Bseur9KSF!Z23+Bseur10Malax!Z23+Bseur11NOK!Z23+Bseur12Botnia!Z23+Bseur13Kristina!Z23+Bseur14Orient!Z23+Bseur15Raseborg!Z23+Bseur16OK77!Z23+BseurTerjärv!Z23+Bseur17PIF!Z23+Bseur18Solf!Z23)</f>
        <v>126</v>
      </c>
      <c r="AA27" s="86">
        <f>SUM(X27:Z27)</f>
        <v>404</v>
      </c>
    </row>
    <row r="28" spans="1:37" x14ac:dyDescent="0.25">
      <c r="A28" s="7"/>
      <c r="C28" t="s">
        <v>570</v>
      </c>
      <c r="L28" s="7"/>
      <c r="N28" t="s">
        <v>469</v>
      </c>
      <c r="X28" t="s">
        <v>469</v>
      </c>
    </row>
    <row r="29" spans="1:37" x14ac:dyDescent="0.25">
      <c r="A29" s="7"/>
      <c r="C29" t="s">
        <v>649</v>
      </c>
      <c r="L29" s="7"/>
      <c r="N29" t="s">
        <v>602</v>
      </c>
      <c r="X29" t="s">
        <v>460</v>
      </c>
    </row>
  </sheetData>
  <pageMargins left="0.7" right="0.7" top="0.75" bottom="0.75" header="0.3" footer="0.3"/>
  <pageSetup paperSize="9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22" max="22" width="9.140625" style="7"/>
  </cols>
  <sheetData>
    <row r="1" spans="1:37" x14ac:dyDescent="0.25">
      <c r="A1" s="159" t="s">
        <v>634</v>
      </c>
      <c r="B1" s="159"/>
      <c r="C1" s="46" t="s">
        <v>462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462</v>
      </c>
      <c r="O1" s="30"/>
      <c r="P1" s="30"/>
      <c r="Q1" s="30"/>
      <c r="R1" s="30"/>
      <c r="S1" s="31"/>
      <c r="V1" s="117" t="s">
        <v>347</v>
      </c>
      <c r="W1" s="109"/>
      <c r="X1" t="s">
        <v>462</v>
      </c>
      <c r="AC1" s="16"/>
      <c r="AD1" s="16"/>
      <c r="AE1" t="s">
        <v>6</v>
      </c>
      <c r="AG1" t="s">
        <v>462</v>
      </c>
      <c r="AH1" t="s">
        <v>463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0</v>
      </c>
      <c r="H8" s="160">
        <f>SUM(C8:G8)</f>
        <v>0</v>
      </c>
      <c r="I8" s="31">
        <f>SUM(S8)</f>
        <v>0</v>
      </c>
      <c r="J8">
        <f>SUM(T8)</f>
        <v>0</v>
      </c>
      <c r="K8">
        <f>SUM(U8)</f>
        <v>0</v>
      </c>
      <c r="L8" s="30" t="s">
        <v>5</v>
      </c>
      <c r="M8" s="30"/>
      <c r="N8" s="43">
        <f>SUM(N5:N7)</f>
        <v>0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0</v>
      </c>
      <c r="S8" s="31">
        <f>SUM(N8:R8)</f>
        <v>0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1</v>
      </c>
      <c r="D15" s="161">
        <v>1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2">SUM(C13:C15)</f>
        <v>1</v>
      </c>
      <c r="D16" s="44">
        <f t="shared" si="2"/>
        <v>1</v>
      </c>
      <c r="E16" s="44">
        <f t="shared" si="2"/>
        <v>0</v>
      </c>
      <c r="F16" s="44">
        <f t="shared" si="2"/>
        <v>0</v>
      </c>
      <c r="G16" s="45">
        <f t="shared" si="2"/>
        <v>0</v>
      </c>
      <c r="H16" s="160">
        <f>SUM(C16:G16)</f>
        <v>2</v>
      </c>
      <c r="I16" s="31">
        <f>SUM(S16)</f>
        <v>1</v>
      </c>
      <c r="J16">
        <f>SUM(T16)</f>
        <v>1</v>
      </c>
      <c r="K16">
        <f>SUM(U16)</f>
        <v>0</v>
      </c>
      <c r="L16" s="30" t="s">
        <v>5</v>
      </c>
      <c r="M16" s="30"/>
      <c r="N16" s="43">
        <f t="shared" ref="N16:R16" si="3">SUM(N13:N15)</f>
        <v>1</v>
      </c>
      <c r="O16" s="44">
        <f t="shared" si="3"/>
        <v>0</v>
      </c>
      <c r="P16" s="44">
        <f t="shared" si="3"/>
        <v>0</v>
      </c>
      <c r="Q16" s="44">
        <f t="shared" si="3"/>
        <v>0</v>
      </c>
      <c r="R16" s="45">
        <f t="shared" si="3"/>
        <v>0</v>
      </c>
      <c r="S16" s="31">
        <f>SUM(N16:R16)</f>
        <v>1</v>
      </c>
      <c r="T16">
        <v>1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1</v>
      </c>
      <c r="AC16" s="16">
        <f>SUM(X16:AB16)</f>
        <v>1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1</v>
      </c>
      <c r="D19" s="186">
        <f>SUM(D16)+D8</f>
        <v>1</v>
      </c>
      <c r="E19" s="178">
        <f t="shared" ref="E19:G19" si="4">SUM(E16)+E8</f>
        <v>0</v>
      </c>
      <c r="F19" s="169">
        <f t="shared" si="4"/>
        <v>0</v>
      </c>
      <c r="G19" s="169">
        <f t="shared" si="4"/>
        <v>0</v>
      </c>
      <c r="H19" s="166">
        <f>SUM(H16)+H8</f>
        <v>2</v>
      </c>
      <c r="I19" s="167">
        <f>SUM(S19)</f>
        <v>1</v>
      </c>
      <c r="J19">
        <f>SUM(T19)</f>
        <v>1</v>
      </c>
      <c r="K19">
        <f>SUM(U19)</f>
        <v>0</v>
      </c>
      <c r="L19" s="46" t="s">
        <v>5</v>
      </c>
      <c r="M19" s="46"/>
      <c r="N19" s="110">
        <f>SUM(N16)+N8</f>
        <v>1</v>
      </c>
      <c r="O19" s="111">
        <f>SUM(O16)+O8</f>
        <v>0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0</v>
      </c>
      <c r="S19" s="31">
        <f>SUM(S16)+S8</f>
        <v>1</v>
      </c>
      <c r="T19">
        <v>1</v>
      </c>
      <c r="U19">
        <v>0</v>
      </c>
      <c r="X19" s="113"/>
      <c r="Y19" s="114"/>
      <c r="Z19" s="115"/>
      <c r="AA19" s="16"/>
      <c r="AB19" s="16"/>
      <c r="AC19" s="16">
        <f>SUM(AC16)+AC8</f>
        <v>1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1</v>
      </c>
      <c r="Q23" s="50">
        <f>SUM(N23:P23)</f>
        <v>1</v>
      </c>
      <c r="R23" s="30"/>
      <c r="S23" s="107"/>
      <c r="V23" s="7" t="s">
        <v>457</v>
      </c>
      <c r="X23" s="26">
        <v>0</v>
      </c>
      <c r="Y23" s="26">
        <v>1</v>
      </c>
      <c r="Z23" s="26">
        <v>2</v>
      </c>
      <c r="AA23" s="26">
        <f>SUM(X23:Z23)</f>
        <v>3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1</v>
      </c>
      <c r="E25" s="162">
        <v>4</v>
      </c>
      <c r="F25" s="162">
        <f>SUM(C25:E25)</f>
        <v>6</v>
      </c>
      <c r="G25" s="30"/>
      <c r="H25" s="162">
        <f>SUM(F25)</f>
        <v>6</v>
      </c>
      <c r="I25" s="50">
        <f>SUM(Q23)</f>
        <v>1</v>
      </c>
      <c r="J25" s="26">
        <f>SUM(AA23)</f>
        <v>3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2" sqref="F22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25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25</v>
      </c>
      <c r="O1" s="30"/>
      <c r="P1" s="30"/>
      <c r="Q1" s="30"/>
      <c r="R1" s="30"/>
      <c r="S1" s="31"/>
      <c r="V1" s="117" t="s">
        <v>347</v>
      </c>
      <c r="W1" s="109"/>
      <c r="X1" t="s">
        <v>25</v>
      </c>
      <c r="AC1" s="16"/>
      <c r="AD1" s="16"/>
      <c r="AE1" t="s">
        <v>6</v>
      </c>
      <c r="AG1" t="s">
        <v>25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1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2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1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1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1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0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0</v>
      </c>
      <c r="D7" s="161">
        <v>1</v>
      </c>
      <c r="E7" s="161">
        <v>0</v>
      </c>
      <c r="F7" s="161">
        <v>0</v>
      </c>
      <c r="G7" s="161">
        <v>2</v>
      </c>
      <c r="H7" s="160"/>
      <c r="I7" s="31"/>
      <c r="L7" s="41"/>
      <c r="M7" s="42">
        <v>3</v>
      </c>
      <c r="N7" s="38">
        <v>1</v>
      </c>
      <c r="O7" s="38">
        <v>1</v>
      </c>
      <c r="P7" s="38">
        <v>0</v>
      </c>
      <c r="Q7" s="38">
        <v>1</v>
      </c>
      <c r="R7" s="38">
        <v>0</v>
      </c>
      <c r="S7" s="31"/>
      <c r="V7" s="9"/>
      <c r="W7" s="10">
        <v>3</v>
      </c>
      <c r="X7" s="12">
        <v>0</v>
      </c>
      <c r="Y7" s="12">
        <v>1</v>
      </c>
      <c r="Z7" s="12">
        <v>0</v>
      </c>
      <c r="AA7" s="12">
        <v>1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1</v>
      </c>
      <c r="AJ7" s="12">
        <v>0</v>
      </c>
      <c r="AK7" s="12">
        <v>2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1</v>
      </c>
      <c r="E8" s="44">
        <f t="shared" si="0"/>
        <v>1</v>
      </c>
      <c r="F8" s="44">
        <f t="shared" si="0"/>
        <v>0</v>
      </c>
      <c r="G8" s="45">
        <f t="shared" si="0"/>
        <v>2</v>
      </c>
      <c r="H8" s="160">
        <f>SUM(C8:G8)</f>
        <v>4</v>
      </c>
      <c r="I8" s="31">
        <f>SUM(S8)</f>
        <v>6</v>
      </c>
      <c r="J8">
        <f>SUM(T8)</f>
        <v>5</v>
      </c>
      <c r="K8" s="8">
        <f>SUM(U8)</f>
        <v>6</v>
      </c>
      <c r="L8" s="30" t="s">
        <v>5</v>
      </c>
      <c r="M8" s="30"/>
      <c r="N8" s="43">
        <f>SUM(N5:N7)</f>
        <v>2</v>
      </c>
      <c r="O8" s="44">
        <f t="shared" ref="O8:R8" si="1">SUM(O5:O7)</f>
        <v>2</v>
      </c>
      <c r="P8" s="44">
        <f t="shared" si="1"/>
        <v>0</v>
      </c>
      <c r="Q8" s="44">
        <f t="shared" si="1"/>
        <v>1</v>
      </c>
      <c r="R8" s="45">
        <f t="shared" si="1"/>
        <v>1</v>
      </c>
      <c r="S8" s="31">
        <f>SUM(N8:R8)</f>
        <v>6</v>
      </c>
      <c r="T8">
        <v>5</v>
      </c>
      <c r="U8">
        <v>6</v>
      </c>
      <c r="V8" s="7" t="s">
        <v>5</v>
      </c>
      <c r="X8" s="13">
        <f>SUM(X5:X7)</f>
        <v>2</v>
      </c>
      <c r="Y8" s="14">
        <f>SUM(Y5:Y7)</f>
        <v>1</v>
      </c>
      <c r="Z8" s="14">
        <f>SUM(Z5:Z7)</f>
        <v>0</v>
      </c>
      <c r="AA8" s="14">
        <f>SUM(AA5:AA7)</f>
        <v>1</v>
      </c>
      <c r="AB8" s="15">
        <f>SUM(AB5:AB7)</f>
        <v>1</v>
      </c>
      <c r="AC8" s="16">
        <f>SUM(X8:AB8)</f>
        <v>5</v>
      </c>
      <c r="AD8" s="16">
        <v>6</v>
      </c>
      <c r="AE8" t="s">
        <v>5</v>
      </c>
      <c r="AG8" s="13">
        <f>SUM(AG5:AG7)</f>
        <v>2</v>
      </c>
      <c r="AH8" s="14">
        <f>SUM(AH5:AH7)</f>
        <v>0</v>
      </c>
      <c r="AI8" s="14">
        <f>SUM(AI5:AI7)</f>
        <v>1</v>
      </c>
      <c r="AJ8" s="14">
        <f>SUM(AJ5:AJ7)</f>
        <v>0</v>
      </c>
      <c r="AK8" s="15">
        <f>SUM(AK5:AK7)</f>
        <v>3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1</v>
      </c>
      <c r="AC13" s="16"/>
      <c r="AD13" s="16"/>
      <c r="AE13" s="1" t="s">
        <v>2</v>
      </c>
      <c r="AF13" s="3">
        <v>1</v>
      </c>
      <c r="AG13" s="12">
        <v>1</v>
      </c>
      <c r="AH13" s="12">
        <v>0</v>
      </c>
      <c r="AI13" s="12">
        <v>0</v>
      </c>
      <c r="AJ13" s="12">
        <v>0</v>
      </c>
      <c r="AK13" s="12">
        <v>1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2</v>
      </c>
      <c r="S14" s="31"/>
      <c r="W14" s="8">
        <v>2</v>
      </c>
      <c r="X14" s="12">
        <v>0</v>
      </c>
      <c r="Y14" s="12">
        <v>1</v>
      </c>
      <c r="Z14" s="12">
        <v>0</v>
      </c>
      <c r="AA14" s="12">
        <v>0</v>
      </c>
      <c r="AB14" s="12">
        <v>1</v>
      </c>
      <c r="AC14" s="16"/>
      <c r="AD14" s="16"/>
      <c r="AE14" s="7"/>
      <c r="AF14" s="8">
        <v>2</v>
      </c>
      <c r="AG14" s="12">
        <v>1</v>
      </c>
      <c r="AH14" s="12">
        <v>1</v>
      </c>
      <c r="AI14" s="12">
        <v>0</v>
      </c>
      <c r="AJ14" s="12">
        <v>0</v>
      </c>
      <c r="AK14" s="12">
        <v>2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2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0</v>
      </c>
      <c r="Q15" s="38">
        <v>0</v>
      </c>
      <c r="R15" s="38">
        <v>2</v>
      </c>
      <c r="S15" s="31"/>
      <c r="V15" s="9"/>
      <c r="W15" s="10">
        <v>3</v>
      </c>
      <c r="X15" s="12">
        <v>0</v>
      </c>
      <c r="Y15" s="12">
        <v>2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1</v>
      </c>
      <c r="AH15" s="12">
        <v>1</v>
      </c>
      <c r="AI15" s="12">
        <v>0</v>
      </c>
      <c r="AJ15" s="12">
        <v>0</v>
      </c>
      <c r="AK15" s="12">
        <v>3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0</v>
      </c>
      <c r="E16" s="44">
        <f t="shared" si="2"/>
        <v>2</v>
      </c>
      <c r="F16" s="44">
        <f t="shared" si="2"/>
        <v>0</v>
      </c>
      <c r="G16" s="45">
        <f t="shared" si="2"/>
        <v>1</v>
      </c>
      <c r="H16" s="160">
        <f>SUM(C16:G16)</f>
        <v>3</v>
      </c>
      <c r="I16" s="31">
        <f>SUM(S16)</f>
        <v>5</v>
      </c>
      <c r="J16">
        <f>SUM(T16)</f>
        <v>5</v>
      </c>
      <c r="K16" s="8">
        <f>SUM(U16)</f>
        <v>11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1</v>
      </c>
      <c r="P16" s="44">
        <f t="shared" si="3"/>
        <v>0</v>
      </c>
      <c r="Q16" s="44">
        <f t="shared" si="3"/>
        <v>0</v>
      </c>
      <c r="R16" s="45">
        <f t="shared" si="3"/>
        <v>4</v>
      </c>
      <c r="S16" s="31">
        <f>SUM(N16:R16)</f>
        <v>5</v>
      </c>
      <c r="T16">
        <v>5</v>
      </c>
      <c r="U16">
        <v>11</v>
      </c>
      <c r="V16" s="7" t="s">
        <v>5</v>
      </c>
      <c r="X16" s="13">
        <f>SUM(X13:X15)</f>
        <v>0</v>
      </c>
      <c r="Y16" s="14">
        <f>SUM(Y13:Y15)</f>
        <v>3</v>
      </c>
      <c r="Z16" s="14">
        <f>SUM(Z13:Z15)</f>
        <v>0</v>
      </c>
      <c r="AA16" s="14">
        <f>SUM(AA13:AA15)</f>
        <v>0</v>
      </c>
      <c r="AB16" s="15">
        <f>SUM(AB13:AB15)</f>
        <v>2</v>
      </c>
      <c r="AC16" s="16">
        <f>SUM(X16:AB16)</f>
        <v>5</v>
      </c>
      <c r="AD16" s="16">
        <v>11</v>
      </c>
      <c r="AE16" t="s">
        <v>5</v>
      </c>
      <c r="AG16" s="13">
        <f>SUM(AG13:AG15)</f>
        <v>3</v>
      </c>
      <c r="AH16" s="14">
        <f>SUM(AH13:AH15)</f>
        <v>2</v>
      </c>
      <c r="AI16" s="14">
        <f>SUM(AI13:AI15)</f>
        <v>0</v>
      </c>
      <c r="AJ16" s="14">
        <f>SUM(AJ13:AJ15)</f>
        <v>0</v>
      </c>
      <c r="AK16" s="15">
        <f>SUM(AK13:AK15)</f>
        <v>6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0</v>
      </c>
      <c r="D19" s="186">
        <f>SUM(D16)+D8</f>
        <v>1</v>
      </c>
      <c r="E19" s="178">
        <f t="shared" ref="E19:G19" si="4">SUM(E16)+E8</f>
        <v>3</v>
      </c>
      <c r="F19" s="169">
        <f t="shared" si="4"/>
        <v>0</v>
      </c>
      <c r="G19" s="169">
        <f t="shared" si="4"/>
        <v>3</v>
      </c>
      <c r="H19" s="166">
        <f>SUM(H16)+H8</f>
        <v>7</v>
      </c>
      <c r="I19" s="167">
        <f>SUM(S19)</f>
        <v>11</v>
      </c>
      <c r="J19">
        <f>SUM(T19)</f>
        <v>10</v>
      </c>
      <c r="K19" s="8">
        <f>SUM(U19)</f>
        <v>17</v>
      </c>
      <c r="L19" s="46" t="s">
        <v>5</v>
      </c>
      <c r="M19" s="46"/>
      <c r="N19" s="110">
        <f>SUM(N16)+N8</f>
        <v>2</v>
      </c>
      <c r="O19" s="111">
        <f>SUM(O16)+O8</f>
        <v>3</v>
      </c>
      <c r="P19" s="112">
        <f t="shared" ref="P19:R19" si="5">SUM(P16)+P8</f>
        <v>0</v>
      </c>
      <c r="Q19" s="46">
        <f t="shared" si="5"/>
        <v>1</v>
      </c>
      <c r="R19" s="46">
        <f t="shared" si="5"/>
        <v>5</v>
      </c>
      <c r="S19" s="31">
        <f>SUM(S16)+S8</f>
        <v>11</v>
      </c>
      <c r="T19">
        <v>10</v>
      </c>
      <c r="U19">
        <v>17</v>
      </c>
      <c r="X19" s="113">
        <f t="shared" ref="X19:AB19" si="6">SUM(X16)+X8</f>
        <v>2</v>
      </c>
      <c r="Y19" s="114">
        <f t="shared" si="6"/>
        <v>4</v>
      </c>
      <c r="Z19" s="115">
        <f t="shared" si="6"/>
        <v>0</v>
      </c>
      <c r="AA19" s="16">
        <f t="shared" si="6"/>
        <v>1</v>
      </c>
      <c r="AB19" s="16">
        <f t="shared" si="6"/>
        <v>3</v>
      </c>
      <c r="AC19" s="16">
        <f>SUM(AC16)+AC8</f>
        <v>10</v>
      </c>
      <c r="AD19" s="16">
        <f>SUM(AD16)+AD8</f>
        <v>17</v>
      </c>
    </row>
    <row r="20" spans="1:30" x14ac:dyDescent="0.25">
      <c r="A20" s="177" t="s">
        <v>451</v>
      </c>
      <c r="B20" s="181">
        <v>2012</v>
      </c>
      <c r="C20" s="170">
        <f>SUM(N19)</f>
        <v>2</v>
      </c>
      <c r="D20" s="171">
        <f>SUM(O19)</f>
        <v>3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2</v>
      </c>
      <c r="D21" s="174">
        <f>SUM(Y19)</f>
        <v>4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3</v>
      </c>
      <c r="P23" s="50">
        <v>3</v>
      </c>
      <c r="Q23" s="50">
        <f>SUM(N23:P23)</f>
        <v>6</v>
      </c>
      <c r="R23" s="30"/>
      <c r="S23" s="107"/>
      <c r="V23" s="7" t="s">
        <v>457</v>
      </c>
      <c r="X23" s="26">
        <v>0</v>
      </c>
      <c r="Y23" s="26">
        <v>7</v>
      </c>
      <c r="Z23" s="26">
        <v>4</v>
      </c>
      <c r="AA23" s="26">
        <f>SUM(X23:Z23)</f>
        <v>11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0</v>
      </c>
      <c r="E25" s="162">
        <v>3</v>
      </c>
      <c r="F25" s="162">
        <f>SUM(C25:E25)</f>
        <v>4</v>
      </c>
      <c r="G25" s="30"/>
      <c r="H25" s="162">
        <f>SUM(F25)</f>
        <v>4</v>
      </c>
      <c r="I25" s="50">
        <f>SUM(Q23)</f>
        <v>6</v>
      </c>
      <c r="J25" s="26">
        <f>SUM(AA23)</f>
        <v>11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34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34</v>
      </c>
      <c r="O1" s="30"/>
      <c r="P1" s="30"/>
      <c r="Q1" s="30"/>
      <c r="R1" s="30"/>
      <c r="S1" s="31"/>
      <c r="V1" s="117" t="s">
        <v>347</v>
      </c>
      <c r="W1" s="109"/>
      <c r="X1" t="s">
        <v>34</v>
      </c>
      <c r="AC1" s="16"/>
      <c r="AD1" s="16"/>
      <c r="AE1" t="s">
        <v>6</v>
      </c>
      <c r="AG1" t="s">
        <v>34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8</v>
      </c>
      <c r="D5" s="161">
        <v>2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1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3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3</v>
      </c>
    </row>
    <row r="6" spans="1:37" x14ac:dyDescent="0.25">
      <c r="A6" s="39"/>
      <c r="B6" s="40">
        <v>2</v>
      </c>
      <c r="C6" s="161">
        <v>3</v>
      </c>
      <c r="D6" s="161">
        <v>4</v>
      </c>
      <c r="E6" s="161">
        <v>0</v>
      </c>
      <c r="F6" s="161">
        <v>0</v>
      </c>
      <c r="G6" s="161">
        <v>5</v>
      </c>
      <c r="H6" s="160"/>
      <c r="I6" s="31"/>
      <c r="L6" s="39"/>
      <c r="M6" s="40">
        <v>2</v>
      </c>
      <c r="N6" s="38">
        <v>4</v>
      </c>
      <c r="O6" s="38">
        <v>2</v>
      </c>
      <c r="P6" s="38">
        <v>1</v>
      </c>
      <c r="Q6" s="38">
        <v>2</v>
      </c>
      <c r="R6" s="38">
        <v>2</v>
      </c>
      <c r="S6" s="31"/>
      <c r="W6" s="8">
        <v>2</v>
      </c>
      <c r="X6" s="12">
        <v>0</v>
      </c>
      <c r="Y6" s="12">
        <v>1</v>
      </c>
      <c r="Z6" s="12">
        <v>1</v>
      </c>
      <c r="AA6" s="12">
        <v>1</v>
      </c>
      <c r="AB6" s="12">
        <v>4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3</v>
      </c>
      <c r="AJ6" s="12">
        <v>0</v>
      </c>
      <c r="AK6" s="12">
        <v>2</v>
      </c>
    </row>
    <row r="7" spans="1:37" x14ac:dyDescent="0.25">
      <c r="A7" s="41"/>
      <c r="B7" s="42">
        <v>3</v>
      </c>
      <c r="C7" s="161">
        <v>1</v>
      </c>
      <c r="D7" s="161">
        <v>3</v>
      </c>
      <c r="E7" s="161">
        <v>1</v>
      </c>
      <c r="F7" s="161">
        <v>0</v>
      </c>
      <c r="G7" s="161">
        <v>3</v>
      </c>
      <c r="H7" s="160"/>
      <c r="I7" s="31"/>
      <c r="L7" s="41"/>
      <c r="M7" s="42">
        <v>3</v>
      </c>
      <c r="N7" s="38">
        <v>1</v>
      </c>
      <c r="O7" s="38">
        <v>1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1</v>
      </c>
      <c r="Y7" s="12">
        <v>0</v>
      </c>
      <c r="Z7" s="12">
        <v>1</v>
      </c>
      <c r="AA7" s="12">
        <v>1</v>
      </c>
      <c r="AB7" s="12">
        <v>2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1</v>
      </c>
      <c r="AJ7" s="12">
        <v>0</v>
      </c>
      <c r="AK7" s="12">
        <v>3</v>
      </c>
    </row>
    <row r="8" spans="1:37" x14ac:dyDescent="0.25">
      <c r="A8" s="30" t="s">
        <v>5</v>
      </c>
      <c r="B8" s="30"/>
      <c r="C8" s="43">
        <f>SUM(C5:C7)</f>
        <v>12</v>
      </c>
      <c r="D8" s="44">
        <f t="shared" ref="D8:G8" si="0">SUM(D5:D7)</f>
        <v>9</v>
      </c>
      <c r="E8" s="44">
        <f t="shared" si="0"/>
        <v>1</v>
      </c>
      <c r="F8" s="44">
        <f t="shared" si="0"/>
        <v>0</v>
      </c>
      <c r="G8" s="45">
        <f t="shared" si="0"/>
        <v>8</v>
      </c>
      <c r="H8" s="160">
        <f>SUM(C8:G8)</f>
        <v>30</v>
      </c>
      <c r="I8" s="31">
        <f>SUM(S8)</f>
        <v>14</v>
      </c>
      <c r="J8">
        <f>SUM(T8)</f>
        <v>15</v>
      </c>
      <c r="K8" s="8">
        <f>SUM(U8)</f>
        <v>13</v>
      </c>
      <c r="L8" s="30" t="s">
        <v>5</v>
      </c>
      <c r="M8" s="30"/>
      <c r="N8" s="43">
        <f>SUM(N5:N7)</f>
        <v>6</v>
      </c>
      <c r="O8" s="44">
        <f t="shared" ref="O8:R8" si="1">SUM(O5:O7)</f>
        <v>3</v>
      </c>
      <c r="P8" s="44">
        <f t="shared" si="1"/>
        <v>1</v>
      </c>
      <c r="Q8" s="44">
        <f t="shared" si="1"/>
        <v>2</v>
      </c>
      <c r="R8" s="45">
        <f t="shared" si="1"/>
        <v>2</v>
      </c>
      <c r="S8" s="31">
        <f>SUM(N8:R8)</f>
        <v>14</v>
      </c>
      <c r="T8">
        <v>15</v>
      </c>
      <c r="U8">
        <v>13</v>
      </c>
      <c r="V8" s="7" t="s">
        <v>5</v>
      </c>
      <c r="X8" s="13">
        <f>SUM(X5:X7)</f>
        <v>4</v>
      </c>
      <c r="Y8" s="14">
        <f>SUM(Y5:Y7)</f>
        <v>1</v>
      </c>
      <c r="Z8" s="14">
        <f>SUM(Z5:Z7)</f>
        <v>2</v>
      </c>
      <c r="AA8" s="14">
        <f>SUM(AA5:AA7)</f>
        <v>2</v>
      </c>
      <c r="AB8" s="15">
        <f>SUM(AB5:AB7)</f>
        <v>6</v>
      </c>
      <c r="AC8" s="16">
        <f>SUM(X8:AB8)</f>
        <v>15</v>
      </c>
      <c r="AD8" s="16">
        <v>13</v>
      </c>
      <c r="AE8" t="s">
        <v>5</v>
      </c>
      <c r="AG8" s="13">
        <f>SUM(AG5:AG7)</f>
        <v>1</v>
      </c>
      <c r="AH8" s="14">
        <f>SUM(AH5:AH7)</f>
        <v>0</v>
      </c>
      <c r="AI8" s="14">
        <f>SUM(AI5:AI7)</f>
        <v>4</v>
      </c>
      <c r="AJ8" s="14">
        <f>SUM(AJ5:AJ7)</f>
        <v>0</v>
      </c>
      <c r="AK8" s="15">
        <f>SUM(AK5:AK7)</f>
        <v>8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1</v>
      </c>
      <c r="E13" s="161">
        <v>1</v>
      </c>
      <c r="F13" s="161">
        <v>0</v>
      </c>
      <c r="G13" s="161">
        <v>1</v>
      </c>
      <c r="H13" s="160"/>
      <c r="I13" s="31"/>
      <c r="L13" s="32" t="s">
        <v>2</v>
      </c>
      <c r="M13" s="34">
        <v>1</v>
      </c>
      <c r="N13" s="38">
        <v>2</v>
      </c>
      <c r="O13" s="38">
        <v>3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6</v>
      </c>
      <c r="Y13" s="12">
        <v>2</v>
      </c>
      <c r="Z13" s="12">
        <v>2</v>
      </c>
      <c r="AA13" s="12">
        <v>0</v>
      </c>
      <c r="AB13" s="12">
        <v>1</v>
      </c>
      <c r="AC13" s="16"/>
      <c r="AD13" s="16"/>
      <c r="AE13" s="1" t="s">
        <v>2</v>
      </c>
      <c r="AF13" s="3">
        <v>1</v>
      </c>
      <c r="AG13" s="12">
        <v>1</v>
      </c>
      <c r="AH13" s="12">
        <v>3</v>
      </c>
      <c r="AI13" s="12">
        <v>1</v>
      </c>
      <c r="AJ13" s="12">
        <v>0</v>
      </c>
      <c r="AK13" s="12">
        <v>3</v>
      </c>
    </row>
    <row r="14" spans="1:37" x14ac:dyDescent="0.25">
      <c r="A14" s="39"/>
      <c r="B14" s="40">
        <v>2</v>
      </c>
      <c r="C14" s="161">
        <v>0</v>
      </c>
      <c r="D14" s="161">
        <v>3</v>
      </c>
      <c r="E14" s="161">
        <v>2</v>
      </c>
      <c r="F14" s="161">
        <v>4</v>
      </c>
      <c r="G14" s="161">
        <v>6</v>
      </c>
      <c r="H14" s="160"/>
      <c r="I14" s="31"/>
      <c r="L14" s="39"/>
      <c r="M14" s="40">
        <v>2</v>
      </c>
      <c r="N14" s="38">
        <v>1</v>
      </c>
      <c r="O14" s="38">
        <v>3</v>
      </c>
      <c r="P14" s="38">
        <v>2</v>
      </c>
      <c r="Q14" s="38">
        <v>2</v>
      </c>
      <c r="R14" s="38">
        <v>5</v>
      </c>
      <c r="S14" s="31"/>
      <c r="W14" s="8">
        <v>2</v>
      </c>
      <c r="X14" s="12">
        <v>3</v>
      </c>
      <c r="Y14" s="12">
        <v>1</v>
      </c>
      <c r="Z14" s="12">
        <v>3</v>
      </c>
      <c r="AA14" s="12">
        <v>0</v>
      </c>
      <c r="AB14" s="12">
        <v>10</v>
      </c>
      <c r="AC14" s="16"/>
      <c r="AD14" s="16"/>
      <c r="AE14" s="7"/>
      <c r="AF14" s="8">
        <v>2</v>
      </c>
      <c r="AG14" s="12">
        <v>2</v>
      </c>
      <c r="AH14" s="12">
        <v>1</v>
      </c>
      <c r="AI14" s="12">
        <v>0</v>
      </c>
      <c r="AJ14" s="12">
        <v>0</v>
      </c>
      <c r="AK14" s="12">
        <v>10</v>
      </c>
    </row>
    <row r="15" spans="1:37" x14ac:dyDescent="0.25">
      <c r="A15" s="41"/>
      <c r="B15" s="42">
        <v>3</v>
      </c>
      <c r="C15" s="161">
        <v>1</v>
      </c>
      <c r="D15" s="161">
        <v>3</v>
      </c>
      <c r="E15" s="161">
        <v>0</v>
      </c>
      <c r="F15" s="161">
        <v>0</v>
      </c>
      <c r="G15" s="161">
        <v>2</v>
      </c>
      <c r="H15" s="160"/>
      <c r="I15" s="31"/>
      <c r="L15" s="41"/>
      <c r="M15" s="42">
        <v>3</v>
      </c>
      <c r="N15" s="38">
        <v>2</v>
      </c>
      <c r="O15" s="38">
        <v>0</v>
      </c>
      <c r="P15" s="38">
        <v>1</v>
      </c>
      <c r="Q15" s="38">
        <v>0</v>
      </c>
      <c r="R15" s="38">
        <v>2</v>
      </c>
      <c r="S15" s="31"/>
      <c r="V15" s="9"/>
      <c r="W15" s="10">
        <v>3</v>
      </c>
      <c r="X15" s="12">
        <v>3</v>
      </c>
      <c r="Y15" s="12">
        <v>0</v>
      </c>
      <c r="Z15" s="12">
        <v>1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3</v>
      </c>
      <c r="AH15" s="12">
        <v>0</v>
      </c>
      <c r="AI15" s="12">
        <v>0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 t="shared" ref="C16:G16" si="2">SUM(C13:C15)</f>
        <v>2</v>
      </c>
      <c r="D16" s="44">
        <f t="shared" si="2"/>
        <v>7</v>
      </c>
      <c r="E16" s="44">
        <f t="shared" si="2"/>
        <v>3</v>
      </c>
      <c r="F16" s="44">
        <f t="shared" si="2"/>
        <v>4</v>
      </c>
      <c r="G16" s="45">
        <f t="shared" si="2"/>
        <v>9</v>
      </c>
      <c r="H16" s="160">
        <f>SUM(C16:G16)</f>
        <v>25</v>
      </c>
      <c r="I16" s="31">
        <f>SUM(S16)</f>
        <v>23</v>
      </c>
      <c r="J16">
        <f>SUM(T16)</f>
        <v>32</v>
      </c>
      <c r="K16" s="8">
        <f>SUM(U16)</f>
        <v>25</v>
      </c>
      <c r="L16" s="30" t="s">
        <v>5</v>
      </c>
      <c r="M16" s="30"/>
      <c r="N16" s="43">
        <f t="shared" ref="N16:R16" si="3">SUM(N13:N15)</f>
        <v>5</v>
      </c>
      <c r="O16" s="44">
        <f t="shared" si="3"/>
        <v>6</v>
      </c>
      <c r="P16" s="44">
        <f t="shared" si="3"/>
        <v>3</v>
      </c>
      <c r="Q16" s="44">
        <f t="shared" si="3"/>
        <v>2</v>
      </c>
      <c r="R16" s="45">
        <f t="shared" si="3"/>
        <v>7</v>
      </c>
      <c r="S16" s="31">
        <f>SUM(N16:R16)</f>
        <v>23</v>
      </c>
      <c r="T16">
        <v>32</v>
      </c>
      <c r="U16">
        <v>25</v>
      </c>
      <c r="V16" s="7" t="s">
        <v>5</v>
      </c>
      <c r="X16" s="13">
        <f>SUM(X13:X15)</f>
        <v>12</v>
      </c>
      <c r="Y16" s="14">
        <f>SUM(Y13:Y15)</f>
        <v>3</v>
      </c>
      <c r="Z16" s="14">
        <f>SUM(Z13:Z15)</f>
        <v>6</v>
      </c>
      <c r="AA16" s="14">
        <f>SUM(AA13:AA15)</f>
        <v>0</v>
      </c>
      <c r="AB16" s="15">
        <f>SUM(AB13:AB15)</f>
        <v>11</v>
      </c>
      <c r="AC16" s="16">
        <f>SUM(X16:AB16)</f>
        <v>32</v>
      </c>
      <c r="AD16" s="16">
        <v>25</v>
      </c>
      <c r="AE16" t="s">
        <v>5</v>
      </c>
      <c r="AG16" s="13">
        <f>SUM(AG13:AG15)</f>
        <v>6</v>
      </c>
      <c r="AH16" s="14">
        <f>SUM(AH13:AH15)</f>
        <v>4</v>
      </c>
      <c r="AI16" s="14">
        <f>SUM(AI13:AI15)</f>
        <v>1</v>
      </c>
      <c r="AJ16" s="14">
        <f>SUM(AJ13:AJ15)</f>
        <v>0</v>
      </c>
      <c r="AK16" s="15">
        <f>SUM(AK13:AK15)</f>
        <v>14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14</v>
      </c>
      <c r="D19" s="186">
        <f>SUM(D16)+D8</f>
        <v>16</v>
      </c>
      <c r="E19" s="178">
        <f t="shared" ref="E19:G19" si="4">SUM(E16)+E8</f>
        <v>4</v>
      </c>
      <c r="F19" s="169">
        <f t="shared" si="4"/>
        <v>4</v>
      </c>
      <c r="G19" s="169">
        <f t="shared" si="4"/>
        <v>17</v>
      </c>
      <c r="H19" s="166">
        <f>SUM(H16)+H8</f>
        <v>55</v>
      </c>
      <c r="I19" s="167">
        <f>SUM(S19)</f>
        <v>37</v>
      </c>
      <c r="J19">
        <f>SUM(T19)</f>
        <v>47</v>
      </c>
      <c r="K19" s="8">
        <f>SUM(U19)</f>
        <v>38</v>
      </c>
      <c r="L19" s="46" t="s">
        <v>5</v>
      </c>
      <c r="M19" s="46"/>
      <c r="N19" s="110">
        <f>SUM(N16)+N8</f>
        <v>11</v>
      </c>
      <c r="O19" s="111">
        <f>SUM(O16)+O8</f>
        <v>9</v>
      </c>
      <c r="P19" s="112">
        <f t="shared" ref="P19:R19" si="5">SUM(P16)+P8</f>
        <v>4</v>
      </c>
      <c r="Q19" s="46">
        <f t="shared" si="5"/>
        <v>4</v>
      </c>
      <c r="R19" s="46">
        <f t="shared" si="5"/>
        <v>9</v>
      </c>
      <c r="S19" s="31">
        <f>SUM(S16)+S8</f>
        <v>37</v>
      </c>
      <c r="T19">
        <v>47</v>
      </c>
      <c r="U19">
        <v>38</v>
      </c>
      <c r="X19" s="113">
        <f t="shared" ref="X19:AB19" si="6">SUM(X16)+X8</f>
        <v>16</v>
      </c>
      <c r="Y19" s="114">
        <f t="shared" si="6"/>
        <v>4</v>
      </c>
      <c r="Z19" s="115">
        <f t="shared" si="6"/>
        <v>8</v>
      </c>
      <c r="AA19" s="16">
        <f t="shared" si="6"/>
        <v>2</v>
      </c>
      <c r="AB19" s="16">
        <f t="shared" si="6"/>
        <v>17</v>
      </c>
      <c r="AC19" s="16">
        <f>SUM(AC16)+AC8</f>
        <v>47</v>
      </c>
      <c r="AD19" s="16">
        <f>SUM(AD16)+AD8</f>
        <v>38</v>
      </c>
    </row>
    <row r="20" spans="1:30" x14ac:dyDescent="0.25">
      <c r="A20" s="177" t="s">
        <v>451</v>
      </c>
      <c r="B20" s="181">
        <v>2012</v>
      </c>
      <c r="C20" s="170">
        <f>SUM(N19)</f>
        <v>11</v>
      </c>
      <c r="D20" s="171">
        <f>SUM(O19)</f>
        <v>9</v>
      </c>
      <c r="E20" s="172">
        <f>SUM(P19)</f>
        <v>4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16</v>
      </c>
      <c r="D21" s="174">
        <f>SUM(Y19)</f>
        <v>4</v>
      </c>
      <c r="E21" s="175">
        <f>SUM(Z19)</f>
        <v>8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3</v>
      </c>
      <c r="O23" s="50">
        <v>8</v>
      </c>
      <c r="P23" s="50">
        <v>10</v>
      </c>
      <c r="Q23" s="50">
        <f>SUM(N23:P23)</f>
        <v>21</v>
      </c>
      <c r="R23" s="30"/>
      <c r="S23" s="107"/>
      <c r="V23" s="7" t="s">
        <v>457</v>
      </c>
      <c r="X23" s="26">
        <v>4</v>
      </c>
      <c r="Y23" s="26">
        <v>8</v>
      </c>
      <c r="Z23" s="26">
        <v>12</v>
      </c>
      <c r="AA23" s="26">
        <f>SUM(X23:Z23)</f>
        <v>24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4</v>
      </c>
      <c r="D25" s="162">
        <v>7</v>
      </c>
      <c r="E25" s="162">
        <v>9</v>
      </c>
      <c r="F25" s="162">
        <f>SUM(C25:E25)</f>
        <v>20</v>
      </c>
      <c r="G25" s="30"/>
      <c r="H25" s="162">
        <f>SUM(F25)</f>
        <v>20</v>
      </c>
      <c r="I25" s="50">
        <f>SUM(Q23)</f>
        <v>21</v>
      </c>
      <c r="J25" s="26">
        <f>SUM(AA23)</f>
        <v>24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0" sqref="G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35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35</v>
      </c>
      <c r="O1" s="30"/>
      <c r="P1" s="30"/>
      <c r="Q1" s="30"/>
      <c r="R1" s="30"/>
      <c r="S1" s="31"/>
      <c r="V1" s="117" t="s">
        <v>347</v>
      </c>
      <c r="W1" s="109"/>
      <c r="X1" t="s">
        <v>35</v>
      </c>
      <c r="AC1" s="16"/>
      <c r="AD1" s="16"/>
      <c r="AE1" t="s">
        <v>6</v>
      </c>
      <c r="AG1" t="s">
        <v>35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2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0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0</v>
      </c>
      <c r="D7" s="161">
        <v>1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1</v>
      </c>
      <c r="P7" s="38">
        <v>0</v>
      </c>
      <c r="Q7" s="38">
        <v>0</v>
      </c>
      <c r="R7" s="38">
        <v>2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4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6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1</v>
      </c>
      <c r="E8" s="44">
        <f t="shared" si="0"/>
        <v>0</v>
      </c>
      <c r="F8" s="44">
        <f t="shared" si="0"/>
        <v>0</v>
      </c>
      <c r="G8" s="45">
        <f t="shared" si="0"/>
        <v>3</v>
      </c>
      <c r="H8" s="160">
        <f>SUM(C8:G8)</f>
        <v>4</v>
      </c>
      <c r="I8" s="31">
        <f>SUM(S8)</f>
        <v>4</v>
      </c>
      <c r="J8">
        <f>SUM(T8)</f>
        <v>4</v>
      </c>
      <c r="K8" s="8">
        <f>SUM(U8)</f>
        <v>8</v>
      </c>
      <c r="L8" s="30" t="s">
        <v>5</v>
      </c>
      <c r="M8" s="30"/>
      <c r="N8" s="43">
        <f>SUM(N5:N7)</f>
        <v>0</v>
      </c>
      <c r="O8" s="44">
        <f t="shared" ref="O8:R8" si="1">SUM(O5:O7)</f>
        <v>1</v>
      </c>
      <c r="P8" s="44">
        <f t="shared" si="1"/>
        <v>0</v>
      </c>
      <c r="Q8" s="44">
        <f t="shared" si="1"/>
        <v>0</v>
      </c>
      <c r="R8" s="45">
        <f t="shared" si="1"/>
        <v>3</v>
      </c>
      <c r="S8" s="31">
        <f>SUM(N8:R8)</f>
        <v>4</v>
      </c>
      <c r="T8">
        <v>4</v>
      </c>
      <c r="U8">
        <v>8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4</v>
      </c>
      <c r="AC8" s="16">
        <f>SUM(X8:AB8)</f>
        <v>4</v>
      </c>
      <c r="AD8" s="16">
        <v>8</v>
      </c>
      <c r="AE8" t="s">
        <v>5</v>
      </c>
      <c r="AG8" s="13">
        <f>SUM(AG5:AG7)</f>
        <v>1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7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1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2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0</v>
      </c>
      <c r="E16" s="44">
        <f t="shared" si="2"/>
        <v>0</v>
      </c>
      <c r="F16" s="44">
        <f t="shared" si="2"/>
        <v>0</v>
      </c>
      <c r="G16" s="45">
        <f t="shared" si="2"/>
        <v>0</v>
      </c>
      <c r="H16" s="160">
        <f>SUM(C16:G16)</f>
        <v>0</v>
      </c>
      <c r="I16" s="31">
        <f>SUM(S16)</f>
        <v>0</v>
      </c>
      <c r="J16">
        <f>SUM(T16)</f>
        <v>1</v>
      </c>
      <c r="K16" s="8">
        <f>SUM(U16)</f>
        <v>3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0</v>
      </c>
      <c r="P16" s="44">
        <f t="shared" si="3"/>
        <v>0</v>
      </c>
      <c r="Q16" s="44">
        <f t="shared" si="3"/>
        <v>0</v>
      </c>
      <c r="R16" s="45">
        <f t="shared" si="3"/>
        <v>0</v>
      </c>
      <c r="S16" s="31">
        <f>SUM(N16:R16)</f>
        <v>0</v>
      </c>
      <c r="T16">
        <v>1</v>
      </c>
      <c r="U16">
        <v>3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1</v>
      </c>
      <c r="AC16" s="16">
        <f>SUM(X16:AB16)</f>
        <v>1</v>
      </c>
      <c r="AD16" s="16">
        <v>3</v>
      </c>
      <c r="AE16" t="s">
        <v>5</v>
      </c>
      <c r="AG16" s="13">
        <f>SUM(AG13:AG15)</f>
        <v>1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2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0</v>
      </c>
      <c r="D19" s="186">
        <f>SUM(D16)+D8</f>
        <v>1</v>
      </c>
      <c r="E19" s="178">
        <f t="shared" ref="E19:G19" si="4">SUM(E16)+E8</f>
        <v>0</v>
      </c>
      <c r="F19" s="169">
        <f t="shared" si="4"/>
        <v>0</v>
      </c>
      <c r="G19" s="169">
        <f t="shared" si="4"/>
        <v>3</v>
      </c>
      <c r="H19" s="166">
        <f>SUM(H16)+H8</f>
        <v>4</v>
      </c>
      <c r="I19" s="167">
        <f>SUM(S19)</f>
        <v>4</v>
      </c>
      <c r="J19">
        <f>SUM(T19)</f>
        <v>5</v>
      </c>
      <c r="K19" s="8">
        <f>SUM(U19)</f>
        <v>11</v>
      </c>
      <c r="L19" s="46" t="s">
        <v>5</v>
      </c>
      <c r="M19" s="46"/>
      <c r="N19" s="110">
        <f>SUM(N16)+N8</f>
        <v>0</v>
      </c>
      <c r="O19" s="111">
        <f>SUM(O16)+O8</f>
        <v>1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3</v>
      </c>
      <c r="S19" s="31">
        <f>SUM(S16)+S8</f>
        <v>4</v>
      </c>
      <c r="T19">
        <v>5</v>
      </c>
      <c r="U19">
        <v>11</v>
      </c>
      <c r="X19" s="113">
        <f t="shared" ref="X19:AB19" si="6">SUM(X16)+X8</f>
        <v>0</v>
      </c>
      <c r="Y19" s="114">
        <f t="shared" si="6"/>
        <v>0</v>
      </c>
      <c r="Z19" s="115">
        <f t="shared" si="6"/>
        <v>0</v>
      </c>
      <c r="AA19" s="16">
        <f t="shared" si="6"/>
        <v>0</v>
      </c>
      <c r="AB19" s="16">
        <f t="shared" si="6"/>
        <v>5</v>
      </c>
      <c r="AC19" s="16">
        <f>SUM(AC16)+AC8</f>
        <v>5</v>
      </c>
      <c r="AD19" s="16">
        <f>SUM(AD16)+AD8</f>
        <v>11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1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2</v>
      </c>
      <c r="P23" s="50">
        <v>0</v>
      </c>
      <c r="Q23" s="50">
        <f>SUM(N23:P23)</f>
        <v>3</v>
      </c>
      <c r="R23" s="30"/>
      <c r="S23" s="107"/>
      <c r="V23" s="7" t="s">
        <v>457</v>
      </c>
      <c r="X23" s="26">
        <v>9</v>
      </c>
      <c r="Y23" s="26">
        <v>3</v>
      </c>
      <c r="Z23" s="26">
        <v>0</v>
      </c>
      <c r="AA23" s="26">
        <f>SUM(X23:Z23)</f>
        <v>12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2</v>
      </c>
      <c r="D25" s="162">
        <v>1</v>
      </c>
      <c r="E25" s="162">
        <v>1</v>
      </c>
      <c r="F25" s="162">
        <f>SUM(C25:E25)</f>
        <v>4</v>
      </c>
      <c r="G25" s="30"/>
      <c r="H25" s="162">
        <f>SUM(F25)</f>
        <v>4</v>
      </c>
      <c r="I25" s="50">
        <f>SUM(Q23)</f>
        <v>3</v>
      </c>
      <c r="J25" s="26">
        <f>SUM(AA23)</f>
        <v>12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43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43</v>
      </c>
      <c r="O1" s="30"/>
      <c r="P1" s="30"/>
      <c r="Q1" s="30"/>
      <c r="R1" s="30"/>
      <c r="S1" s="31"/>
      <c r="V1" s="117" t="s">
        <v>3</v>
      </c>
      <c r="W1" s="109" t="s">
        <v>347</v>
      </c>
      <c r="Z1" t="s">
        <v>43</v>
      </c>
      <c r="AC1" s="16"/>
      <c r="AD1" s="16"/>
      <c r="AE1" t="s">
        <v>3</v>
      </c>
      <c r="AF1" t="s">
        <v>6</v>
      </c>
      <c r="AI1" t="s">
        <v>43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AC2" s="16"/>
      <c r="AD2" s="16"/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1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3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2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3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3</v>
      </c>
      <c r="O6" s="38">
        <v>2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2</v>
      </c>
      <c r="Y6" s="12">
        <v>1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2</v>
      </c>
      <c r="AH6" s="12">
        <v>0</v>
      </c>
      <c r="AI6" s="12">
        <v>0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1</v>
      </c>
      <c r="D7" s="161">
        <v>2</v>
      </c>
      <c r="E7" s="161">
        <v>1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2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1</v>
      </c>
      <c r="Y7" s="12">
        <v>1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1</v>
      </c>
      <c r="AH7" s="12">
        <v>1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1</v>
      </c>
      <c r="D8" s="44">
        <f t="shared" ref="D8:G8" si="0">SUM(D5:D7)</f>
        <v>6</v>
      </c>
      <c r="E8" s="44">
        <f t="shared" si="0"/>
        <v>1</v>
      </c>
      <c r="F8" s="44">
        <f t="shared" si="0"/>
        <v>0</v>
      </c>
      <c r="G8" s="45">
        <f t="shared" si="0"/>
        <v>1</v>
      </c>
      <c r="H8" s="160">
        <f>SUM(C8:G8)</f>
        <v>9</v>
      </c>
      <c r="I8" s="31">
        <f>SUM(S8)</f>
        <v>8</v>
      </c>
      <c r="J8">
        <f>SUM(T8)</f>
        <v>9</v>
      </c>
      <c r="K8" s="8">
        <f>SUM(U8)</f>
        <v>7</v>
      </c>
      <c r="L8" s="30" t="s">
        <v>5</v>
      </c>
      <c r="M8" s="30"/>
      <c r="N8" s="43">
        <f>SUM(N5:N7)</f>
        <v>3</v>
      </c>
      <c r="O8" s="44">
        <f t="shared" ref="O8:R8" si="1">SUM(O5:O7)</f>
        <v>4</v>
      </c>
      <c r="P8" s="44">
        <f t="shared" si="1"/>
        <v>0</v>
      </c>
      <c r="Q8" s="44">
        <f t="shared" si="1"/>
        <v>0</v>
      </c>
      <c r="R8" s="45">
        <f t="shared" si="1"/>
        <v>1</v>
      </c>
      <c r="S8" s="31">
        <f>SUM(N8:R8)</f>
        <v>8</v>
      </c>
      <c r="T8">
        <v>9</v>
      </c>
      <c r="U8">
        <v>7</v>
      </c>
      <c r="V8" s="7" t="s">
        <v>5</v>
      </c>
      <c r="W8" t="s">
        <v>0</v>
      </c>
      <c r="X8" s="13">
        <f>SUM(X5:X7)</f>
        <v>6</v>
      </c>
      <c r="Y8" s="14">
        <f t="shared" ref="Y8:AB8" si="2">SUM(Y5:Y7)</f>
        <v>2</v>
      </c>
      <c r="Z8" s="14">
        <f t="shared" si="2"/>
        <v>0</v>
      </c>
      <c r="AA8" s="14">
        <f t="shared" si="2"/>
        <v>0</v>
      </c>
      <c r="AB8" s="15">
        <f t="shared" si="2"/>
        <v>1</v>
      </c>
      <c r="AC8" s="16">
        <f>SUM(X8:AB8)</f>
        <v>9</v>
      </c>
      <c r="AD8" s="16">
        <v>7</v>
      </c>
      <c r="AE8" t="s">
        <v>5</v>
      </c>
      <c r="AF8" t="s">
        <v>0</v>
      </c>
      <c r="AG8" s="13">
        <f>SUM(AG5:AG7)</f>
        <v>5</v>
      </c>
      <c r="AH8" s="14">
        <f t="shared" ref="AH8:AK8" si="3">SUM(AH5:AH7)</f>
        <v>1</v>
      </c>
      <c r="AI8" s="14">
        <f t="shared" si="3"/>
        <v>0</v>
      </c>
      <c r="AJ8" s="14">
        <f t="shared" si="3"/>
        <v>0</v>
      </c>
      <c r="AK8" s="15">
        <f t="shared" si="3"/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0</v>
      </c>
      <c r="E13" s="161">
        <v>0</v>
      </c>
      <c r="F13" s="161">
        <v>0</v>
      </c>
      <c r="G13" s="161">
        <v>6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1</v>
      </c>
      <c r="R13" s="38">
        <v>8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1</v>
      </c>
      <c r="AB13" s="12">
        <v>11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1</v>
      </c>
      <c r="AJ13" s="12">
        <v>0</v>
      </c>
      <c r="AK13" s="12">
        <v>12</v>
      </c>
    </row>
    <row r="14" spans="1:37" x14ac:dyDescent="0.25">
      <c r="A14" s="39"/>
      <c r="B14" s="40">
        <v>2</v>
      </c>
      <c r="C14" s="161">
        <v>1</v>
      </c>
      <c r="D14" s="161">
        <v>0</v>
      </c>
      <c r="E14" s="161">
        <v>0</v>
      </c>
      <c r="F14" s="161">
        <v>0</v>
      </c>
      <c r="G14" s="161">
        <v>3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1</v>
      </c>
      <c r="R14" s="38">
        <v>4</v>
      </c>
      <c r="S14" s="31"/>
      <c r="W14" s="8">
        <v>2</v>
      </c>
      <c r="X14" s="12">
        <v>1</v>
      </c>
      <c r="Y14" s="12">
        <v>0</v>
      </c>
      <c r="Z14" s="12">
        <v>0</v>
      </c>
      <c r="AA14" s="12">
        <v>1</v>
      </c>
      <c r="AB14" s="12">
        <v>0</v>
      </c>
      <c r="AC14" s="16"/>
      <c r="AD14" s="16"/>
      <c r="AE14" s="7"/>
      <c r="AF14" s="8">
        <v>2</v>
      </c>
      <c r="AG14" s="12">
        <v>2</v>
      </c>
      <c r="AH14" s="12">
        <v>0</v>
      </c>
      <c r="AI14" s="12">
        <v>0</v>
      </c>
      <c r="AJ14" s="12">
        <v>0</v>
      </c>
      <c r="AK14" s="12">
        <v>3</v>
      </c>
    </row>
    <row r="15" spans="1:37" x14ac:dyDescent="0.25">
      <c r="A15" s="41"/>
      <c r="B15" s="42">
        <v>3</v>
      </c>
      <c r="C15" s="161">
        <v>0</v>
      </c>
      <c r="D15" s="161">
        <v>1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1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1</v>
      </c>
      <c r="AJ15" s="12">
        <v>0</v>
      </c>
      <c r="AK15" s="12">
        <v>2</v>
      </c>
    </row>
    <row r="16" spans="1:37" x14ac:dyDescent="0.25">
      <c r="A16" s="30" t="s">
        <v>5</v>
      </c>
      <c r="B16" s="30"/>
      <c r="C16" s="43">
        <f t="shared" ref="C16:G16" si="4">SUM(C13:C15)</f>
        <v>2</v>
      </c>
      <c r="D16" s="44">
        <f t="shared" si="4"/>
        <v>1</v>
      </c>
      <c r="E16" s="44">
        <f t="shared" si="4"/>
        <v>0</v>
      </c>
      <c r="F16" s="44">
        <f t="shared" si="4"/>
        <v>0</v>
      </c>
      <c r="G16" s="45">
        <f t="shared" si="4"/>
        <v>9</v>
      </c>
      <c r="H16" s="160">
        <f>SUM(C16:G16)</f>
        <v>12</v>
      </c>
      <c r="I16" s="31">
        <f>SUM(S16)</f>
        <v>15</v>
      </c>
      <c r="J16">
        <f>SUM(T16)</f>
        <v>15</v>
      </c>
      <c r="K16" s="8">
        <f>SUM(U16)</f>
        <v>21</v>
      </c>
      <c r="L16" s="30" t="s">
        <v>5</v>
      </c>
      <c r="M16" s="30"/>
      <c r="N16" s="43">
        <f t="shared" ref="N16:R16" si="5">SUM(N13:N15)</f>
        <v>0</v>
      </c>
      <c r="O16" s="44">
        <f t="shared" si="5"/>
        <v>1</v>
      </c>
      <c r="P16" s="44">
        <f t="shared" si="5"/>
        <v>0</v>
      </c>
      <c r="Q16" s="44">
        <f t="shared" si="5"/>
        <v>2</v>
      </c>
      <c r="R16" s="45">
        <f t="shared" si="5"/>
        <v>12</v>
      </c>
      <c r="S16" s="31">
        <f>SUM(N16:R16)</f>
        <v>15</v>
      </c>
      <c r="T16">
        <v>15</v>
      </c>
      <c r="U16">
        <v>21</v>
      </c>
      <c r="V16" s="7" t="s">
        <v>5</v>
      </c>
      <c r="X16" s="13">
        <f t="shared" ref="X16:AB16" si="6">SUM(X13:X15)</f>
        <v>1</v>
      </c>
      <c r="Y16" s="14">
        <f t="shared" si="6"/>
        <v>0</v>
      </c>
      <c r="Z16" s="14">
        <f t="shared" si="6"/>
        <v>1</v>
      </c>
      <c r="AA16" s="14">
        <f t="shared" si="6"/>
        <v>2</v>
      </c>
      <c r="AB16" s="15">
        <f t="shared" si="6"/>
        <v>11</v>
      </c>
      <c r="AC16" s="16">
        <f>SUM(X16:AB16)</f>
        <v>15</v>
      </c>
      <c r="AD16" s="16">
        <v>21</v>
      </c>
      <c r="AE16" t="s">
        <v>5</v>
      </c>
      <c r="AG16" s="13">
        <f t="shared" ref="AG16:AK16" si="7">SUM(AG13:AG15)</f>
        <v>2</v>
      </c>
      <c r="AH16" s="14">
        <f t="shared" si="7"/>
        <v>0</v>
      </c>
      <c r="AI16" s="14">
        <f t="shared" si="7"/>
        <v>2</v>
      </c>
      <c r="AJ16" s="14">
        <f t="shared" si="7"/>
        <v>0</v>
      </c>
      <c r="AK16" s="15">
        <f t="shared" si="7"/>
        <v>17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3</v>
      </c>
      <c r="D19" s="186">
        <f>SUM(D16)+D8</f>
        <v>7</v>
      </c>
      <c r="E19" s="178">
        <f t="shared" ref="E19:G19" si="8">SUM(E16)+E8</f>
        <v>1</v>
      </c>
      <c r="F19" s="169">
        <f t="shared" si="8"/>
        <v>0</v>
      </c>
      <c r="G19" s="169">
        <f t="shared" si="8"/>
        <v>10</v>
      </c>
      <c r="H19" s="166">
        <f>SUM(H16)+H8</f>
        <v>21</v>
      </c>
      <c r="I19" s="167">
        <f>SUM(S19)</f>
        <v>23</v>
      </c>
      <c r="J19">
        <f>SUM(T19)</f>
        <v>24</v>
      </c>
      <c r="K19" s="8">
        <f>SUM(U19)</f>
        <v>28</v>
      </c>
      <c r="L19" s="46" t="s">
        <v>5</v>
      </c>
      <c r="M19" s="46"/>
      <c r="N19" s="110">
        <f>SUM(N16)+N8</f>
        <v>3</v>
      </c>
      <c r="O19" s="111">
        <f>SUM(O16)+O8</f>
        <v>5</v>
      </c>
      <c r="P19" s="112">
        <f t="shared" ref="P19:R19" si="9">SUM(P16)+P8</f>
        <v>0</v>
      </c>
      <c r="Q19" s="46">
        <f t="shared" si="9"/>
        <v>2</v>
      </c>
      <c r="R19" s="46">
        <f t="shared" si="9"/>
        <v>13</v>
      </c>
      <c r="S19" s="31">
        <f>SUM(S16)+S8</f>
        <v>23</v>
      </c>
      <c r="T19">
        <v>24</v>
      </c>
      <c r="U19">
        <v>28</v>
      </c>
      <c r="X19" s="113">
        <f t="shared" ref="X19:AB19" si="10">SUM(X16)+X8</f>
        <v>7</v>
      </c>
      <c r="Y19" s="114">
        <f t="shared" si="10"/>
        <v>2</v>
      </c>
      <c r="Z19" s="115">
        <f t="shared" si="10"/>
        <v>1</v>
      </c>
      <c r="AA19" s="16">
        <f t="shared" si="10"/>
        <v>2</v>
      </c>
      <c r="AB19" s="16">
        <f t="shared" si="10"/>
        <v>12</v>
      </c>
      <c r="AC19" s="16">
        <f>SUM(AC16)+AC8</f>
        <v>24</v>
      </c>
      <c r="AD19" s="16">
        <f>SUM(AD16)+AD8</f>
        <v>28</v>
      </c>
    </row>
    <row r="20" spans="1:30" x14ac:dyDescent="0.25">
      <c r="A20" s="177" t="s">
        <v>451</v>
      </c>
      <c r="B20" s="181">
        <v>2012</v>
      </c>
      <c r="C20" s="170">
        <f>SUM(N19)</f>
        <v>3</v>
      </c>
      <c r="D20" s="171">
        <f>SUM(O19)</f>
        <v>5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7</v>
      </c>
      <c r="D21" s="174">
        <f>SUM(Y19)</f>
        <v>2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10</v>
      </c>
      <c r="O23" s="50">
        <v>20</v>
      </c>
      <c r="P23" s="50">
        <v>12</v>
      </c>
      <c r="Q23" s="50">
        <f>SUM(N23:P23)</f>
        <v>42</v>
      </c>
      <c r="R23" s="30"/>
      <c r="S23" s="107"/>
      <c r="V23" s="7" t="s">
        <v>457</v>
      </c>
      <c r="X23" s="26">
        <v>16</v>
      </c>
      <c r="Y23" s="26">
        <v>20</v>
      </c>
      <c r="Z23" s="26">
        <v>15</v>
      </c>
      <c r="AA23" s="26">
        <f>SUM(X23:Z23)</f>
        <v>51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19</v>
      </c>
      <c r="D25" s="162">
        <v>12</v>
      </c>
      <c r="E25" s="162">
        <v>17</v>
      </c>
      <c r="F25" s="162">
        <f>SUM(C25:E25)</f>
        <v>48</v>
      </c>
      <c r="G25" s="30"/>
      <c r="H25" s="162">
        <f>SUM(F25)</f>
        <v>48</v>
      </c>
      <c r="I25" s="50">
        <f>SUM(Q23)</f>
        <v>42</v>
      </c>
      <c r="J25" s="26">
        <f>SUM(AA23)</f>
        <v>51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2" sqref="F22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57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57</v>
      </c>
      <c r="O1" s="30"/>
      <c r="P1" s="30"/>
      <c r="Q1" s="30"/>
      <c r="R1" s="30"/>
      <c r="S1" s="31"/>
      <c r="V1" s="117" t="s">
        <v>347</v>
      </c>
      <c r="W1" s="109"/>
      <c r="X1" t="s">
        <v>57</v>
      </c>
      <c r="AC1" s="16"/>
      <c r="AD1" s="16"/>
      <c r="AE1" t="s">
        <v>6</v>
      </c>
      <c r="AG1" t="s">
        <v>57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2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2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1</v>
      </c>
      <c r="D7" s="161">
        <v>0</v>
      </c>
      <c r="E7" s="161">
        <v>0</v>
      </c>
      <c r="F7" s="161">
        <v>0</v>
      </c>
      <c r="G7" s="161">
        <v>2</v>
      </c>
      <c r="H7" s="160"/>
      <c r="I7" s="31"/>
      <c r="L7" s="41"/>
      <c r="M7" s="42">
        <v>3</v>
      </c>
      <c r="N7" s="38">
        <v>1</v>
      </c>
      <c r="O7" s="38">
        <v>0</v>
      </c>
      <c r="P7" s="38">
        <v>0</v>
      </c>
      <c r="Q7" s="38">
        <v>0</v>
      </c>
      <c r="R7" s="38">
        <v>2</v>
      </c>
      <c r="S7" s="31"/>
      <c r="V7" s="9"/>
      <c r="W7" s="10">
        <v>3</v>
      </c>
      <c r="X7" s="12">
        <v>2</v>
      </c>
      <c r="Y7" s="12">
        <v>1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2</v>
      </c>
    </row>
    <row r="8" spans="1:37" x14ac:dyDescent="0.25">
      <c r="A8" s="30" t="s">
        <v>5</v>
      </c>
      <c r="B8" s="30"/>
      <c r="C8" s="43">
        <f>SUM(C5:C7)</f>
        <v>3</v>
      </c>
      <c r="D8" s="44">
        <f t="shared" ref="D8:G8" si="0">SUM(D5:D7)</f>
        <v>2</v>
      </c>
      <c r="E8" s="44">
        <f t="shared" si="0"/>
        <v>0</v>
      </c>
      <c r="F8" s="44">
        <f t="shared" si="0"/>
        <v>0</v>
      </c>
      <c r="G8" s="45">
        <f t="shared" si="0"/>
        <v>3</v>
      </c>
      <c r="H8" s="160">
        <f>SUM(C8:G8)</f>
        <v>8</v>
      </c>
      <c r="I8" s="31">
        <f>SUM(S8)</f>
        <v>5</v>
      </c>
      <c r="J8">
        <f>SUM(T8)</f>
        <v>4</v>
      </c>
      <c r="K8" s="8">
        <f>SUM(U8)</f>
        <v>2</v>
      </c>
      <c r="L8" s="30" t="s">
        <v>5</v>
      </c>
      <c r="M8" s="30"/>
      <c r="N8" s="43">
        <f>SUM(N5:N7)</f>
        <v>3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2</v>
      </c>
      <c r="S8" s="31">
        <f>SUM(N8:R8)</f>
        <v>5</v>
      </c>
      <c r="T8">
        <v>4</v>
      </c>
      <c r="U8">
        <v>2</v>
      </c>
      <c r="V8" s="7" t="s">
        <v>5</v>
      </c>
      <c r="X8" s="13">
        <f>SUM(X5:X7)</f>
        <v>2</v>
      </c>
      <c r="Y8" s="14">
        <f>SUM(Y5:Y7)</f>
        <v>1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4</v>
      </c>
      <c r="AD8" s="16">
        <v>2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2</v>
      </c>
      <c r="D14" s="161">
        <v>1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1</v>
      </c>
      <c r="O14" s="38">
        <v>1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3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 t="shared" ref="C16:G16" si="2">SUM(C13:C15)</f>
        <v>3</v>
      </c>
      <c r="D16" s="44">
        <f t="shared" si="2"/>
        <v>1</v>
      </c>
      <c r="E16" s="44">
        <f t="shared" si="2"/>
        <v>0</v>
      </c>
      <c r="F16" s="44">
        <f t="shared" si="2"/>
        <v>0</v>
      </c>
      <c r="G16" s="45">
        <f t="shared" si="2"/>
        <v>4</v>
      </c>
      <c r="H16" s="160">
        <f>SUM(C16:G16)</f>
        <v>8</v>
      </c>
      <c r="I16" s="31">
        <f>SUM(S16)</f>
        <v>4</v>
      </c>
      <c r="J16">
        <f>SUM(T16)</f>
        <v>0</v>
      </c>
      <c r="K16" s="8">
        <f>SUM(U16)</f>
        <v>1</v>
      </c>
      <c r="L16" s="30" t="s">
        <v>5</v>
      </c>
      <c r="M16" s="30"/>
      <c r="N16" s="43">
        <f t="shared" ref="N16:R16" si="3">SUM(N13:N15)</f>
        <v>2</v>
      </c>
      <c r="O16" s="44">
        <f t="shared" si="3"/>
        <v>1</v>
      </c>
      <c r="P16" s="44">
        <f t="shared" si="3"/>
        <v>0</v>
      </c>
      <c r="Q16" s="44">
        <f t="shared" si="3"/>
        <v>0</v>
      </c>
      <c r="R16" s="45">
        <f t="shared" si="3"/>
        <v>1</v>
      </c>
      <c r="S16" s="31">
        <f>SUM(N16:R16)</f>
        <v>4</v>
      </c>
      <c r="T16">
        <v>0</v>
      </c>
      <c r="U16">
        <v>1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>
        <v>1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6</v>
      </c>
      <c r="D19" s="186">
        <f>SUM(D16)+D8</f>
        <v>3</v>
      </c>
      <c r="E19" s="178">
        <f t="shared" ref="E19:G19" si="4">SUM(E16)+E8</f>
        <v>0</v>
      </c>
      <c r="F19" s="169">
        <f t="shared" si="4"/>
        <v>0</v>
      </c>
      <c r="G19" s="169">
        <f t="shared" si="4"/>
        <v>7</v>
      </c>
      <c r="H19" s="166">
        <f>SUM(H16)+H8</f>
        <v>16</v>
      </c>
      <c r="I19" s="167">
        <f>SUM(S19)</f>
        <v>9</v>
      </c>
      <c r="J19">
        <f>SUM(T19)</f>
        <v>4</v>
      </c>
      <c r="K19" s="8">
        <f>SUM(U19)</f>
        <v>3</v>
      </c>
      <c r="L19" s="46" t="s">
        <v>5</v>
      </c>
      <c r="M19" s="46"/>
      <c r="N19" s="110">
        <f>SUM(N16)+N8</f>
        <v>5</v>
      </c>
      <c r="O19" s="111">
        <f>SUM(O16)+O8</f>
        <v>1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3</v>
      </c>
      <c r="S19" s="31">
        <f>SUM(S16)+S8</f>
        <v>9</v>
      </c>
      <c r="T19">
        <v>4</v>
      </c>
      <c r="U19">
        <v>3</v>
      </c>
      <c r="X19" s="113">
        <f t="shared" ref="X19:AB19" si="6">SUM(X16)+X8</f>
        <v>2</v>
      </c>
      <c r="Y19" s="114">
        <f t="shared" si="6"/>
        <v>1</v>
      </c>
      <c r="Z19" s="115">
        <f t="shared" si="6"/>
        <v>0</v>
      </c>
      <c r="AA19" s="16">
        <f t="shared" si="6"/>
        <v>0</v>
      </c>
      <c r="AB19" s="16">
        <f t="shared" si="6"/>
        <v>1</v>
      </c>
      <c r="AC19" s="16">
        <f>SUM(AC16)+AC8</f>
        <v>4</v>
      </c>
      <c r="AD19" s="16">
        <f>SUM(AD16)+AD8</f>
        <v>3</v>
      </c>
    </row>
    <row r="20" spans="1:30" x14ac:dyDescent="0.25">
      <c r="A20" s="177" t="s">
        <v>451</v>
      </c>
      <c r="B20" s="181">
        <v>2012</v>
      </c>
      <c r="C20" s="170">
        <f>SUM(N19)</f>
        <v>5</v>
      </c>
      <c r="D20" s="171">
        <f>SUM(O19)</f>
        <v>1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2</v>
      </c>
      <c r="D21" s="174">
        <f>SUM(Y19)</f>
        <v>1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4</v>
      </c>
      <c r="O23" s="50">
        <v>11</v>
      </c>
      <c r="P23" s="50">
        <v>6</v>
      </c>
      <c r="Q23" s="50">
        <f>SUM(N23:P23)</f>
        <v>21</v>
      </c>
      <c r="R23" s="30"/>
      <c r="S23" s="107"/>
      <c r="V23" s="7" t="s">
        <v>457</v>
      </c>
      <c r="X23" s="26">
        <v>6</v>
      </c>
      <c r="Y23" s="26">
        <v>10</v>
      </c>
      <c r="Z23" s="26">
        <v>6</v>
      </c>
      <c r="AA23" s="26">
        <f>SUM(X23:Z23)</f>
        <v>22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8</v>
      </c>
      <c r="D25" s="162">
        <v>12</v>
      </c>
      <c r="E25" s="162">
        <v>6</v>
      </c>
      <c r="F25" s="162">
        <f>SUM(C25:E25)</f>
        <v>26</v>
      </c>
      <c r="G25" s="30"/>
      <c r="H25" s="162">
        <f>SUM(F25)</f>
        <v>26</v>
      </c>
      <c r="I25" s="50">
        <f>SUM(Q23)</f>
        <v>21</v>
      </c>
      <c r="J25" s="26">
        <f>SUM(AA23)</f>
        <v>22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58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58</v>
      </c>
      <c r="O1" s="30"/>
      <c r="P1" s="30"/>
      <c r="Q1" s="30"/>
      <c r="R1" s="30"/>
      <c r="S1" s="31"/>
      <c r="V1" s="117" t="s">
        <v>347</v>
      </c>
      <c r="W1" s="109"/>
      <c r="X1" t="s">
        <v>58</v>
      </c>
      <c r="AC1" s="16"/>
      <c r="AD1" s="16"/>
      <c r="AE1" t="s">
        <v>6</v>
      </c>
      <c r="AG1" t="s">
        <v>58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2</v>
      </c>
      <c r="D5" s="161">
        <v>6</v>
      </c>
      <c r="E5" s="161">
        <v>2</v>
      </c>
      <c r="F5" s="161">
        <v>1</v>
      </c>
      <c r="G5" s="161">
        <v>7</v>
      </c>
      <c r="H5" s="160"/>
      <c r="I5" s="31"/>
      <c r="L5" s="32" t="s">
        <v>2</v>
      </c>
      <c r="M5" s="34">
        <v>1</v>
      </c>
      <c r="N5" s="38">
        <v>5</v>
      </c>
      <c r="O5" s="38">
        <v>2</v>
      </c>
      <c r="P5" s="38">
        <v>0</v>
      </c>
      <c r="Q5" s="38">
        <v>2</v>
      </c>
      <c r="R5" s="38">
        <v>6</v>
      </c>
      <c r="S5" s="31"/>
      <c r="V5" s="1" t="s">
        <v>2</v>
      </c>
      <c r="W5" s="3">
        <v>1</v>
      </c>
      <c r="X5" s="12">
        <v>7</v>
      </c>
      <c r="Y5" s="12">
        <v>3</v>
      </c>
      <c r="Z5" s="12">
        <v>2</v>
      </c>
      <c r="AA5" s="12">
        <v>1</v>
      </c>
      <c r="AB5" s="12">
        <v>8</v>
      </c>
      <c r="AC5" s="16"/>
      <c r="AD5" s="16"/>
      <c r="AE5" s="1" t="s">
        <v>2</v>
      </c>
      <c r="AF5" s="3">
        <v>1</v>
      </c>
      <c r="AG5" s="12">
        <v>5</v>
      </c>
      <c r="AH5" s="12">
        <v>2</v>
      </c>
      <c r="AI5" s="12">
        <v>2</v>
      </c>
      <c r="AJ5" s="12">
        <v>3</v>
      </c>
      <c r="AK5" s="12">
        <v>9</v>
      </c>
    </row>
    <row r="6" spans="1:37" x14ac:dyDescent="0.25">
      <c r="A6" s="39"/>
      <c r="B6" s="40">
        <v>2</v>
      </c>
      <c r="C6" s="161">
        <v>0</v>
      </c>
      <c r="D6" s="161">
        <v>3</v>
      </c>
      <c r="E6" s="161">
        <v>0</v>
      </c>
      <c r="F6" s="161">
        <v>1</v>
      </c>
      <c r="G6" s="161">
        <v>2</v>
      </c>
      <c r="H6" s="160"/>
      <c r="I6" s="31"/>
      <c r="L6" s="39"/>
      <c r="M6" s="40">
        <v>2</v>
      </c>
      <c r="N6" s="38">
        <v>2</v>
      </c>
      <c r="O6" s="38">
        <v>2</v>
      </c>
      <c r="P6" s="38">
        <v>2</v>
      </c>
      <c r="Q6" s="38">
        <v>2</v>
      </c>
      <c r="R6" s="38">
        <v>4</v>
      </c>
      <c r="S6" s="31"/>
      <c r="W6" s="8">
        <v>2</v>
      </c>
      <c r="X6" s="12">
        <v>2</v>
      </c>
      <c r="Y6" s="12">
        <v>0</v>
      </c>
      <c r="Z6" s="12">
        <v>3</v>
      </c>
      <c r="AA6" s="12">
        <v>1</v>
      </c>
      <c r="AB6" s="12">
        <v>5</v>
      </c>
      <c r="AC6" s="16"/>
      <c r="AD6" s="16"/>
      <c r="AE6" s="7"/>
      <c r="AF6" s="8">
        <v>2</v>
      </c>
      <c r="AG6" s="12">
        <v>1</v>
      </c>
      <c r="AH6" s="12">
        <v>2</v>
      </c>
      <c r="AI6" s="12">
        <v>2</v>
      </c>
      <c r="AJ6" s="12">
        <v>0</v>
      </c>
      <c r="AK6" s="12">
        <v>3</v>
      </c>
    </row>
    <row r="7" spans="1:37" x14ac:dyDescent="0.25">
      <c r="A7" s="41"/>
      <c r="B7" s="42">
        <v>3</v>
      </c>
      <c r="C7" s="161">
        <v>1</v>
      </c>
      <c r="D7" s="161">
        <v>0</v>
      </c>
      <c r="E7" s="161">
        <v>2</v>
      </c>
      <c r="F7" s="161">
        <v>4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1</v>
      </c>
      <c r="P7" s="38">
        <v>1</v>
      </c>
      <c r="Q7" s="38">
        <v>0</v>
      </c>
      <c r="R7" s="38">
        <v>4</v>
      </c>
      <c r="S7" s="31"/>
      <c r="V7" s="9"/>
      <c r="W7" s="10">
        <v>3</v>
      </c>
      <c r="X7" s="12">
        <v>2</v>
      </c>
      <c r="Y7" s="12">
        <v>1</v>
      </c>
      <c r="Z7" s="12">
        <v>1</v>
      </c>
      <c r="AA7" s="12">
        <v>1</v>
      </c>
      <c r="AB7" s="12">
        <v>2</v>
      </c>
      <c r="AC7" s="16"/>
      <c r="AD7" s="16"/>
      <c r="AE7" s="9"/>
      <c r="AF7" s="10">
        <v>3</v>
      </c>
      <c r="AG7" s="12">
        <v>4</v>
      </c>
      <c r="AH7" s="12">
        <v>0</v>
      </c>
      <c r="AI7" s="12">
        <v>0</v>
      </c>
      <c r="AJ7" s="12">
        <v>3</v>
      </c>
      <c r="AK7" s="12">
        <v>0</v>
      </c>
    </row>
    <row r="8" spans="1:37" x14ac:dyDescent="0.25">
      <c r="A8" s="30" t="s">
        <v>5</v>
      </c>
      <c r="B8" s="30"/>
      <c r="C8" s="43">
        <f>SUM(C5:C7)</f>
        <v>3</v>
      </c>
      <c r="D8" s="44">
        <f t="shared" ref="D8:G8" si="0">SUM(D5:D7)</f>
        <v>9</v>
      </c>
      <c r="E8" s="44">
        <f t="shared" si="0"/>
        <v>4</v>
      </c>
      <c r="F8" s="44">
        <f t="shared" si="0"/>
        <v>6</v>
      </c>
      <c r="G8" s="45">
        <f t="shared" si="0"/>
        <v>10</v>
      </c>
      <c r="H8" s="160">
        <f>SUM(C8:G8)</f>
        <v>32</v>
      </c>
      <c r="I8" s="31">
        <f>SUM(S8)</f>
        <v>33</v>
      </c>
      <c r="J8">
        <f>SUM(T8)</f>
        <v>39</v>
      </c>
      <c r="K8" s="8">
        <f>SUM(U8)</f>
        <v>36</v>
      </c>
      <c r="L8" s="30" t="s">
        <v>5</v>
      </c>
      <c r="M8" s="30"/>
      <c r="N8" s="43">
        <f>SUM(N5:N7)</f>
        <v>7</v>
      </c>
      <c r="O8" s="44">
        <f t="shared" ref="O8:R8" si="1">SUM(O5:O7)</f>
        <v>5</v>
      </c>
      <c r="P8" s="44">
        <f t="shared" si="1"/>
        <v>3</v>
      </c>
      <c r="Q8" s="44">
        <f t="shared" si="1"/>
        <v>4</v>
      </c>
      <c r="R8" s="45">
        <f t="shared" si="1"/>
        <v>14</v>
      </c>
      <c r="S8" s="31">
        <f>SUM(N8:R8)</f>
        <v>33</v>
      </c>
      <c r="T8">
        <v>39</v>
      </c>
      <c r="U8">
        <v>36</v>
      </c>
      <c r="V8" s="7" t="s">
        <v>5</v>
      </c>
      <c r="X8" s="13">
        <f>SUM(X5:X7)</f>
        <v>11</v>
      </c>
      <c r="Y8" s="14">
        <f>SUM(Y5:Y7)</f>
        <v>4</v>
      </c>
      <c r="Z8" s="14">
        <f>SUM(Z5:Z7)</f>
        <v>6</v>
      </c>
      <c r="AA8" s="14">
        <f>SUM(AA5:AA7)</f>
        <v>3</v>
      </c>
      <c r="AB8" s="15">
        <f>SUM(AB5:AB7)</f>
        <v>15</v>
      </c>
      <c r="AC8" s="16">
        <f>SUM(X8:AB8)</f>
        <v>39</v>
      </c>
      <c r="AD8" s="16">
        <v>36</v>
      </c>
      <c r="AE8" t="s">
        <v>5</v>
      </c>
      <c r="AG8" s="13">
        <f>SUM(AG5:AG7)</f>
        <v>10</v>
      </c>
      <c r="AH8" s="14">
        <f>SUM(AH5:AH7)</f>
        <v>4</v>
      </c>
      <c r="AI8" s="14">
        <f>SUM(AI5:AI7)</f>
        <v>4</v>
      </c>
      <c r="AJ8" s="14">
        <f>SUM(AJ5:AJ7)</f>
        <v>6</v>
      </c>
      <c r="AK8" s="15">
        <f>SUM(AK5:AK7)</f>
        <v>12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4</v>
      </c>
      <c r="D13" s="161">
        <v>3</v>
      </c>
      <c r="E13" s="161">
        <v>2</v>
      </c>
      <c r="F13" s="161">
        <v>3</v>
      </c>
      <c r="G13" s="161">
        <v>5</v>
      </c>
      <c r="H13" s="160"/>
      <c r="I13" s="31"/>
      <c r="L13" s="32" t="s">
        <v>2</v>
      </c>
      <c r="M13" s="34">
        <v>1</v>
      </c>
      <c r="N13" s="38">
        <v>3</v>
      </c>
      <c r="O13" s="38">
        <v>2</v>
      </c>
      <c r="P13" s="38">
        <v>3</v>
      </c>
      <c r="Q13" s="38">
        <v>2</v>
      </c>
      <c r="R13" s="38">
        <v>7</v>
      </c>
      <c r="S13" s="31"/>
      <c r="V13" s="1" t="s">
        <v>2</v>
      </c>
      <c r="W13" s="3">
        <v>1</v>
      </c>
      <c r="X13" s="12">
        <v>4</v>
      </c>
      <c r="Y13" s="12">
        <v>1</v>
      </c>
      <c r="Z13" s="12">
        <v>4</v>
      </c>
      <c r="AA13" s="12">
        <v>1</v>
      </c>
      <c r="AB13" s="12">
        <v>9</v>
      </c>
      <c r="AC13" s="16"/>
      <c r="AD13" s="16"/>
      <c r="AE13" s="1" t="s">
        <v>2</v>
      </c>
      <c r="AF13" s="3">
        <v>1</v>
      </c>
      <c r="AG13" s="12">
        <v>3</v>
      </c>
      <c r="AH13" s="12">
        <v>4</v>
      </c>
      <c r="AI13" s="12">
        <v>1</v>
      </c>
      <c r="AJ13" s="12">
        <v>2</v>
      </c>
      <c r="AK13" s="12">
        <v>5</v>
      </c>
    </row>
    <row r="14" spans="1:37" x14ac:dyDescent="0.25">
      <c r="A14" s="39"/>
      <c r="B14" s="40">
        <v>2</v>
      </c>
      <c r="C14" s="161">
        <v>2</v>
      </c>
      <c r="D14" s="161">
        <v>2</v>
      </c>
      <c r="E14" s="161">
        <v>1</v>
      </c>
      <c r="F14" s="161">
        <v>0</v>
      </c>
      <c r="G14" s="161">
        <v>7</v>
      </c>
      <c r="H14" s="160"/>
      <c r="I14" s="31"/>
      <c r="L14" s="39"/>
      <c r="M14" s="40">
        <v>2</v>
      </c>
      <c r="N14" s="38">
        <v>2</v>
      </c>
      <c r="O14" s="38">
        <v>2</v>
      </c>
      <c r="P14" s="38">
        <v>1</v>
      </c>
      <c r="Q14" s="38">
        <v>0</v>
      </c>
      <c r="R14" s="38">
        <v>9</v>
      </c>
      <c r="S14" s="31"/>
      <c r="W14" s="8">
        <v>2</v>
      </c>
      <c r="X14" s="12">
        <v>2</v>
      </c>
      <c r="Y14" s="12">
        <v>3</v>
      </c>
      <c r="Z14" s="12">
        <v>3</v>
      </c>
      <c r="AA14" s="12">
        <v>0</v>
      </c>
      <c r="AB14" s="12">
        <v>9</v>
      </c>
      <c r="AC14" s="16"/>
      <c r="AD14" s="16"/>
      <c r="AE14" s="7"/>
      <c r="AF14" s="8">
        <v>2</v>
      </c>
      <c r="AG14" s="12">
        <v>2</v>
      </c>
      <c r="AH14" s="12">
        <v>1</v>
      </c>
      <c r="AI14" s="12">
        <v>3</v>
      </c>
      <c r="AJ14" s="12">
        <v>1</v>
      </c>
      <c r="AK14" s="12">
        <v>6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1</v>
      </c>
      <c r="Q15" s="38">
        <v>2</v>
      </c>
      <c r="R15" s="38">
        <v>1</v>
      </c>
      <c r="S15" s="31"/>
      <c r="V15" s="9"/>
      <c r="W15" s="10">
        <v>3</v>
      </c>
      <c r="X15" s="12">
        <v>1</v>
      </c>
      <c r="Y15" s="12">
        <v>0</v>
      </c>
      <c r="Z15" s="12">
        <v>1</v>
      </c>
      <c r="AA15" s="12">
        <v>0</v>
      </c>
      <c r="AB15" s="12">
        <v>3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6</v>
      </c>
    </row>
    <row r="16" spans="1:37" x14ac:dyDescent="0.25">
      <c r="A16" s="30" t="s">
        <v>5</v>
      </c>
      <c r="B16" s="30"/>
      <c r="C16" s="43">
        <f t="shared" ref="C16:G16" si="2">SUM(C13:C15)</f>
        <v>7</v>
      </c>
      <c r="D16" s="44">
        <f t="shared" si="2"/>
        <v>5</v>
      </c>
      <c r="E16" s="44">
        <f t="shared" si="2"/>
        <v>3</v>
      </c>
      <c r="F16" s="44">
        <f t="shared" si="2"/>
        <v>3</v>
      </c>
      <c r="G16" s="45">
        <f t="shared" si="2"/>
        <v>13</v>
      </c>
      <c r="H16" s="160">
        <f>SUM(C16:G16)</f>
        <v>31</v>
      </c>
      <c r="I16" s="31">
        <f>SUM(S16)</f>
        <v>35</v>
      </c>
      <c r="J16">
        <f>SUM(T16)</f>
        <v>41</v>
      </c>
      <c r="K16" s="8">
        <f>SUM(U16)</f>
        <v>34</v>
      </c>
      <c r="L16" s="30" t="s">
        <v>5</v>
      </c>
      <c r="M16" s="30"/>
      <c r="N16" s="43">
        <f t="shared" ref="N16:R16" si="3">SUM(N13:N15)</f>
        <v>5</v>
      </c>
      <c r="O16" s="44">
        <f t="shared" si="3"/>
        <v>4</v>
      </c>
      <c r="P16" s="44">
        <f t="shared" si="3"/>
        <v>5</v>
      </c>
      <c r="Q16" s="44">
        <f t="shared" si="3"/>
        <v>4</v>
      </c>
      <c r="R16" s="45">
        <f t="shared" si="3"/>
        <v>17</v>
      </c>
      <c r="S16" s="31">
        <f>SUM(N16:R16)</f>
        <v>35</v>
      </c>
      <c r="T16">
        <v>41</v>
      </c>
      <c r="U16">
        <v>34</v>
      </c>
      <c r="V16" s="7" t="s">
        <v>5</v>
      </c>
      <c r="X16" s="13">
        <f>SUM(X13:X15)</f>
        <v>7</v>
      </c>
      <c r="Y16" s="14">
        <f>SUM(Y13:Y15)</f>
        <v>4</v>
      </c>
      <c r="Z16" s="14">
        <f>SUM(Z13:Z15)</f>
        <v>8</v>
      </c>
      <c r="AA16" s="14">
        <f>SUM(AA13:AA15)</f>
        <v>1</v>
      </c>
      <c r="AB16" s="15">
        <f>SUM(AB13:AB15)</f>
        <v>21</v>
      </c>
      <c r="AC16" s="16">
        <f>SUM(X16:AB16)</f>
        <v>41</v>
      </c>
      <c r="AD16" s="16">
        <v>34</v>
      </c>
      <c r="AE16" t="s">
        <v>5</v>
      </c>
      <c r="AG16" s="13">
        <f>SUM(AG13:AG15)</f>
        <v>5</v>
      </c>
      <c r="AH16" s="14">
        <f>SUM(AH13:AH15)</f>
        <v>5</v>
      </c>
      <c r="AI16" s="14">
        <f>SUM(AI13:AI15)</f>
        <v>4</v>
      </c>
      <c r="AJ16" s="14">
        <f>SUM(AJ13:AJ15)</f>
        <v>3</v>
      </c>
      <c r="AK16" s="15">
        <f>SUM(AK13:AK15)</f>
        <v>17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10</v>
      </c>
      <c r="D19" s="186">
        <f>SUM(D16)+D8</f>
        <v>14</v>
      </c>
      <c r="E19" s="178">
        <f t="shared" ref="E19:G19" si="4">SUM(E16)+E8</f>
        <v>7</v>
      </c>
      <c r="F19" s="169">
        <f t="shared" si="4"/>
        <v>9</v>
      </c>
      <c r="G19" s="169">
        <f t="shared" si="4"/>
        <v>23</v>
      </c>
      <c r="H19" s="166">
        <f>SUM(H16)+H8</f>
        <v>63</v>
      </c>
      <c r="I19" s="167">
        <f>SUM(S19)</f>
        <v>68</v>
      </c>
      <c r="J19">
        <f>SUM(T19)</f>
        <v>80</v>
      </c>
      <c r="K19" s="8">
        <f>SUM(U19)</f>
        <v>70</v>
      </c>
      <c r="L19" s="46" t="s">
        <v>5</v>
      </c>
      <c r="M19" s="46"/>
      <c r="N19" s="110">
        <f>SUM(N16)+N8</f>
        <v>12</v>
      </c>
      <c r="O19" s="111">
        <f>SUM(O16)+O8</f>
        <v>9</v>
      </c>
      <c r="P19" s="112">
        <f t="shared" ref="P19:R19" si="5">SUM(P16)+P8</f>
        <v>8</v>
      </c>
      <c r="Q19" s="46">
        <f t="shared" si="5"/>
        <v>8</v>
      </c>
      <c r="R19" s="46">
        <f t="shared" si="5"/>
        <v>31</v>
      </c>
      <c r="S19" s="31">
        <f>SUM(S16)+S8</f>
        <v>68</v>
      </c>
      <c r="T19">
        <v>80</v>
      </c>
      <c r="U19">
        <v>70</v>
      </c>
      <c r="X19" s="113">
        <f t="shared" ref="X19:AB19" si="6">SUM(X16)+X8</f>
        <v>18</v>
      </c>
      <c r="Y19" s="114">
        <f t="shared" si="6"/>
        <v>8</v>
      </c>
      <c r="Z19" s="115">
        <f t="shared" si="6"/>
        <v>14</v>
      </c>
      <c r="AA19" s="16">
        <f t="shared" si="6"/>
        <v>4</v>
      </c>
      <c r="AB19" s="16">
        <f t="shared" si="6"/>
        <v>36</v>
      </c>
      <c r="AC19" s="16">
        <f>SUM(AC16)+AC8</f>
        <v>80</v>
      </c>
      <c r="AD19" s="16">
        <f>SUM(AD16)+AD8</f>
        <v>70</v>
      </c>
    </row>
    <row r="20" spans="1:30" x14ac:dyDescent="0.25">
      <c r="A20" s="177" t="s">
        <v>451</v>
      </c>
      <c r="B20" s="181">
        <v>2012</v>
      </c>
      <c r="C20" s="170">
        <f>SUM(N19)</f>
        <v>12</v>
      </c>
      <c r="D20" s="171">
        <f>SUM(O19)</f>
        <v>9</v>
      </c>
      <c r="E20" s="172">
        <f>SUM(P19)</f>
        <v>8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18</v>
      </c>
      <c r="D21" s="174">
        <f>SUM(Y19)</f>
        <v>8</v>
      </c>
      <c r="E21" s="175">
        <f>SUM(Z19)</f>
        <v>14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35</v>
      </c>
      <c r="O23" s="50">
        <v>23</v>
      </c>
      <c r="P23" s="50">
        <v>18</v>
      </c>
      <c r="Q23" s="50">
        <f>SUM(N23:P23)</f>
        <v>76</v>
      </c>
      <c r="R23" s="30"/>
      <c r="S23" s="107"/>
      <c r="V23" s="7" t="s">
        <v>457</v>
      </c>
      <c r="X23" s="26">
        <v>43</v>
      </c>
      <c r="Y23" s="26">
        <v>26</v>
      </c>
      <c r="Z23" s="26">
        <v>14</v>
      </c>
      <c r="AA23" s="26">
        <f>SUM(X23:Z23)</f>
        <v>83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17</v>
      </c>
      <c r="D25" s="162">
        <v>15</v>
      </c>
      <c r="E25" s="162">
        <v>19</v>
      </c>
      <c r="F25" s="162">
        <f>SUM(C25:E25)</f>
        <v>51</v>
      </c>
      <c r="G25" s="30"/>
      <c r="H25" s="162">
        <f>SUM(F25)</f>
        <v>51</v>
      </c>
      <c r="I25" s="50">
        <f>SUM(Q23)</f>
        <v>76</v>
      </c>
      <c r="J25" s="26">
        <f>SUM(AA23)</f>
        <v>83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E22" sqref="E22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376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376</v>
      </c>
      <c r="O1" s="30"/>
      <c r="P1" s="30"/>
      <c r="Q1" s="30"/>
      <c r="R1" s="30"/>
      <c r="S1" s="31"/>
      <c r="V1" s="117" t="s">
        <v>347</v>
      </c>
      <c r="W1" s="109"/>
      <c r="X1" t="s">
        <v>376</v>
      </c>
      <c r="AC1" s="16"/>
      <c r="AD1" s="16"/>
      <c r="AE1" t="s">
        <v>6</v>
      </c>
      <c r="AG1" t="s">
        <v>376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0</v>
      </c>
      <c r="S8" s="31">
        <f>SUM(N8:R8)</f>
        <v>0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2</v>
      </c>
      <c r="AB13" s="12">
        <v>1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1</v>
      </c>
      <c r="Y14" s="12">
        <v>0</v>
      </c>
      <c r="Z14" s="12">
        <v>0</v>
      </c>
      <c r="AA14" s="12">
        <v>1</v>
      </c>
      <c r="AB14" s="12">
        <v>2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1</v>
      </c>
      <c r="AB15" s="12">
        <v>2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0</v>
      </c>
      <c r="E16" s="44">
        <f t="shared" si="2"/>
        <v>0</v>
      </c>
      <c r="F16" s="44">
        <f t="shared" si="2"/>
        <v>0</v>
      </c>
      <c r="G16" s="45">
        <f t="shared" si="2"/>
        <v>0</v>
      </c>
      <c r="H16" s="160">
        <f>SUM(C16:G16)</f>
        <v>0</v>
      </c>
      <c r="I16" s="31">
        <f>SUM(S16)</f>
        <v>1</v>
      </c>
      <c r="J16">
        <f>SUM(T16)</f>
        <v>10</v>
      </c>
      <c r="K16" s="8">
        <f>SUM(U16)</f>
        <v>0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0</v>
      </c>
      <c r="P16" s="44">
        <f t="shared" si="3"/>
        <v>0</v>
      </c>
      <c r="Q16" s="44">
        <f t="shared" si="3"/>
        <v>0</v>
      </c>
      <c r="R16" s="45">
        <f t="shared" si="3"/>
        <v>1</v>
      </c>
      <c r="S16" s="31">
        <f>SUM(N16:R16)</f>
        <v>1</v>
      </c>
      <c r="T16">
        <v>10</v>
      </c>
      <c r="U16">
        <v>0</v>
      </c>
      <c r="V16" s="7" t="s">
        <v>5</v>
      </c>
      <c r="X16" s="13">
        <f>SUM(X13:X15)</f>
        <v>1</v>
      </c>
      <c r="Y16" s="14">
        <f>SUM(Y13:Y15)</f>
        <v>0</v>
      </c>
      <c r="Z16" s="14">
        <f>SUM(Z13:Z15)</f>
        <v>0</v>
      </c>
      <c r="AA16" s="14">
        <f>SUM(AA13:AA15)</f>
        <v>4</v>
      </c>
      <c r="AB16" s="15">
        <f>SUM(AB13:AB15)</f>
        <v>5</v>
      </c>
      <c r="AC16" s="16">
        <f>SUM(X16:AB16)</f>
        <v>10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1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1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1" x14ac:dyDescent="0.25">
      <c r="A19" s="179" t="s">
        <v>451</v>
      </c>
      <c r="B19" s="180">
        <v>2013</v>
      </c>
      <c r="C19" s="187">
        <f>SUM(C16)+C8</f>
        <v>0</v>
      </c>
      <c r="D19" s="186">
        <f>SUM(D16)+D8</f>
        <v>0</v>
      </c>
      <c r="E19" s="178">
        <f t="shared" ref="E19:G19" si="4">SUM(E16)+E8</f>
        <v>0</v>
      </c>
      <c r="F19" s="169">
        <f t="shared" si="4"/>
        <v>0</v>
      </c>
      <c r="G19" s="169">
        <f t="shared" si="4"/>
        <v>0</v>
      </c>
      <c r="H19" s="166">
        <f>SUM(H16)+H8</f>
        <v>0</v>
      </c>
      <c r="I19" s="167">
        <f>SUM(S19)</f>
        <v>1</v>
      </c>
      <c r="J19">
        <f>SUM(T19)</f>
        <v>10</v>
      </c>
      <c r="K19" s="8">
        <f>SUM(U19)</f>
        <v>0</v>
      </c>
      <c r="L19" s="46" t="s">
        <v>5</v>
      </c>
      <c r="M19" s="46"/>
      <c r="N19" s="110">
        <f>SUM(N16)+N8</f>
        <v>0</v>
      </c>
      <c r="O19" s="111">
        <f>SUM(O16)+O8</f>
        <v>0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1</v>
      </c>
      <c r="S19" s="31">
        <f>SUM(S16)+S8</f>
        <v>1</v>
      </c>
      <c r="T19">
        <v>10</v>
      </c>
      <c r="U19">
        <v>0</v>
      </c>
      <c r="X19" s="113">
        <f t="shared" ref="X19:AB19" si="6">SUM(X16)+X8</f>
        <v>1</v>
      </c>
      <c r="Y19" s="114">
        <f t="shared" si="6"/>
        <v>0</v>
      </c>
      <c r="Z19" s="115">
        <f t="shared" si="6"/>
        <v>0</v>
      </c>
      <c r="AA19" s="16">
        <f t="shared" si="6"/>
        <v>4</v>
      </c>
      <c r="AB19" s="16">
        <f t="shared" si="6"/>
        <v>5</v>
      </c>
      <c r="AC19" s="16">
        <f>SUM(AC16)+AC8</f>
        <v>10</v>
      </c>
      <c r="AD19" s="16">
        <f>SUM(AD16)+AD8</f>
        <v>0</v>
      </c>
      <c r="AE19" t="s">
        <v>377</v>
      </c>
    </row>
    <row r="20" spans="1:31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1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1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1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/>
      <c r="O23" s="50">
        <v>1</v>
      </c>
      <c r="P23" s="50">
        <v>2</v>
      </c>
      <c r="Q23" s="50">
        <f>SUM(N23:P23)</f>
        <v>3</v>
      </c>
      <c r="R23" s="30"/>
      <c r="S23" s="107"/>
      <c r="V23" s="7" t="s">
        <v>457</v>
      </c>
      <c r="X23" s="26">
        <v>0</v>
      </c>
      <c r="Y23" s="26">
        <v>2</v>
      </c>
      <c r="Z23" s="26">
        <v>0</v>
      </c>
      <c r="AA23" s="26">
        <f>SUM(X23:Z23)</f>
        <v>2</v>
      </c>
    </row>
    <row r="24" spans="1:31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1" x14ac:dyDescent="0.25">
      <c r="A25" s="30" t="s">
        <v>457</v>
      </c>
      <c r="B25" s="30"/>
      <c r="C25" s="162">
        <v>0</v>
      </c>
      <c r="D25" s="162">
        <v>0</v>
      </c>
      <c r="E25" s="162">
        <v>4</v>
      </c>
      <c r="F25" s="162">
        <f>SUM(C25:E25)</f>
        <v>4</v>
      </c>
      <c r="G25" s="30"/>
      <c r="H25" s="162">
        <f>SUM(F25)</f>
        <v>4</v>
      </c>
      <c r="I25" s="50">
        <f>SUM(Q23)</f>
        <v>3</v>
      </c>
      <c r="J25" s="26">
        <f>SUM(AA23)</f>
        <v>2</v>
      </c>
    </row>
    <row r="26" spans="1:31" x14ac:dyDescent="0.25">
      <c r="H26" s="118"/>
      <c r="I26" s="118"/>
    </row>
    <row r="27" spans="1:31" x14ac:dyDescent="0.25">
      <c r="H27" s="118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70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70</v>
      </c>
      <c r="O1" s="30"/>
      <c r="P1" s="30"/>
      <c r="Q1" s="30"/>
      <c r="R1" s="30"/>
      <c r="S1" s="31"/>
      <c r="V1" s="117" t="s">
        <v>347</v>
      </c>
      <c r="W1" s="109"/>
      <c r="X1" t="s">
        <v>70</v>
      </c>
      <c r="AC1" s="16"/>
      <c r="AD1" s="16"/>
      <c r="AE1" t="s">
        <v>6</v>
      </c>
      <c r="AG1" t="s">
        <v>70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3</v>
      </c>
      <c r="D5" s="161">
        <v>1</v>
      </c>
      <c r="E5" s="161">
        <v>1</v>
      </c>
      <c r="F5" s="161">
        <v>2</v>
      </c>
      <c r="G5" s="161">
        <v>9</v>
      </c>
      <c r="H5" s="160"/>
      <c r="I5" s="31"/>
      <c r="L5" s="32" t="s">
        <v>2</v>
      </c>
      <c r="M5" s="34">
        <v>1</v>
      </c>
      <c r="N5" s="38">
        <v>2</v>
      </c>
      <c r="O5" s="38">
        <v>1</v>
      </c>
      <c r="P5" s="38">
        <v>3</v>
      </c>
      <c r="Q5" s="38">
        <v>0</v>
      </c>
      <c r="R5" s="38">
        <v>7</v>
      </c>
      <c r="S5" s="31"/>
      <c r="V5" s="1" t="s">
        <v>2</v>
      </c>
      <c r="W5" s="3">
        <v>1</v>
      </c>
      <c r="X5" s="12">
        <v>3</v>
      </c>
      <c r="Y5" s="12">
        <v>2</v>
      </c>
      <c r="Z5" s="12">
        <v>2</v>
      </c>
      <c r="AA5" s="12">
        <v>2</v>
      </c>
      <c r="AB5" s="12">
        <v>9</v>
      </c>
      <c r="AC5" s="16"/>
      <c r="AD5" s="16"/>
      <c r="AE5" s="1" t="s">
        <v>2</v>
      </c>
      <c r="AF5" s="3">
        <v>1</v>
      </c>
      <c r="AG5" s="12">
        <v>1</v>
      </c>
      <c r="AH5" s="12">
        <v>5</v>
      </c>
      <c r="AI5" s="12">
        <v>1</v>
      </c>
      <c r="AJ5" s="12">
        <v>3</v>
      </c>
      <c r="AK5" s="12">
        <v>8</v>
      </c>
    </row>
    <row r="6" spans="1:37" x14ac:dyDescent="0.25">
      <c r="A6" s="39"/>
      <c r="B6" s="40">
        <v>2</v>
      </c>
      <c r="C6" s="161">
        <v>1</v>
      </c>
      <c r="D6" s="161">
        <v>3</v>
      </c>
      <c r="E6" s="161">
        <v>2</v>
      </c>
      <c r="F6" s="161">
        <v>0</v>
      </c>
      <c r="G6" s="161">
        <v>3</v>
      </c>
      <c r="H6" s="160"/>
      <c r="I6" s="31"/>
      <c r="L6" s="39"/>
      <c r="M6" s="40">
        <v>2</v>
      </c>
      <c r="N6" s="38">
        <v>3</v>
      </c>
      <c r="O6" s="38">
        <v>3</v>
      </c>
      <c r="P6" s="38">
        <v>1</v>
      </c>
      <c r="Q6" s="38">
        <v>1</v>
      </c>
      <c r="R6" s="38">
        <v>5</v>
      </c>
      <c r="S6" s="31"/>
      <c r="W6" s="8">
        <v>2</v>
      </c>
      <c r="X6" s="12">
        <v>4</v>
      </c>
      <c r="Y6" s="12">
        <v>1</v>
      </c>
      <c r="Z6" s="12">
        <v>0</v>
      </c>
      <c r="AA6" s="12">
        <v>0</v>
      </c>
      <c r="AB6" s="12">
        <v>4</v>
      </c>
      <c r="AC6" s="16"/>
      <c r="AD6" s="16"/>
      <c r="AE6" s="7"/>
      <c r="AF6" s="8">
        <v>2</v>
      </c>
      <c r="AG6" s="12">
        <v>4</v>
      </c>
      <c r="AH6" s="12">
        <v>0</v>
      </c>
      <c r="AI6" s="12">
        <v>0</v>
      </c>
      <c r="AJ6" s="12">
        <v>1</v>
      </c>
      <c r="AK6" s="12">
        <v>3</v>
      </c>
    </row>
    <row r="7" spans="1:37" x14ac:dyDescent="0.25">
      <c r="A7" s="41"/>
      <c r="B7" s="42">
        <v>3</v>
      </c>
      <c r="C7" s="161">
        <v>2</v>
      </c>
      <c r="D7" s="161">
        <v>4</v>
      </c>
      <c r="E7" s="161">
        <v>1</v>
      </c>
      <c r="F7" s="161">
        <v>1</v>
      </c>
      <c r="G7" s="161">
        <v>2</v>
      </c>
      <c r="H7" s="160"/>
      <c r="I7" s="31"/>
      <c r="L7" s="41"/>
      <c r="M7" s="42">
        <v>3</v>
      </c>
      <c r="N7" s="38">
        <v>0</v>
      </c>
      <c r="O7" s="38">
        <v>1</v>
      </c>
      <c r="P7" s="38">
        <v>1</v>
      </c>
      <c r="Q7" s="38">
        <v>0</v>
      </c>
      <c r="R7" s="38">
        <v>2</v>
      </c>
      <c r="S7" s="31"/>
      <c r="V7" s="9"/>
      <c r="W7" s="10">
        <v>3</v>
      </c>
      <c r="X7" s="12">
        <v>1</v>
      </c>
      <c r="Y7" s="12">
        <v>1</v>
      </c>
      <c r="Z7" s="12">
        <v>0</v>
      </c>
      <c r="AA7" s="12">
        <v>1</v>
      </c>
      <c r="AB7" s="12">
        <v>1</v>
      </c>
      <c r="AC7" s="16"/>
      <c r="AD7" s="16"/>
      <c r="AE7" s="9"/>
      <c r="AF7" s="10">
        <v>3</v>
      </c>
      <c r="AG7" s="12">
        <v>1</v>
      </c>
      <c r="AH7" s="12">
        <v>1</v>
      </c>
      <c r="AI7" s="12">
        <v>2</v>
      </c>
      <c r="AJ7" s="12">
        <v>1</v>
      </c>
      <c r="AK7" s="12">
        <v>1</v>
      </c>
    </row>
    <row r="8" spans="1:37" x14ac:dyDescent="0.25">
      <c r="A8" s="30" t="s">
        <v>5</v>
      </c>
      <c r="B8" s="30"/>
      <c r="C8" s="43">
        <f>SUM(C5:C7)</f>
        <v>6</v>
      </c>
      <c r="D8" s="44">
        <f t="shared" ref="D8:G8" si="0">SUM(D5:D7)</f>
        <v>8</v>
      </c>
      <c r="E8" s="44">
        <f t="shared" si="0"/>
        <v>4</v>
      </c>
      <c r="F8" s="44">
        <f t="shared" si="0"/>
        <v>3</v>
      </c>
      <c r="G8" s="45">
        <f t="shared" si="0"/>
        <v>14</v>
      </c>
      <c r="H8" s="160">
        <f>SUM(C8:G8)</f>
        <v>35</v>
      </c>
      <c r="I8" s="31">
        <f>SUM(S8)</f>
        <v>30</v>
      </c>
      <c r="J8">
        <f>SUM(T8)</f>
        <v>31</v>
      </c>
      <c r="K8" s="8">
        <f>SUM(U8)</f>
        <v>32</v>
      </c>
      <c r="L8" s="30" t="s">
        <v>5</v>
      </c>
      <c r="M8" s="30"/>
      <c r="N8" s="43">
        <f>SUM(N5:N7)</f>
        <v>5</v>
      </c>
      <c r="O8" s="44">
        <f t="shared" ref="O8:R8" si="1">SUM(O5:O7)</f>
        <v>5</v>
      </c>
      <c r="P8" s="44">
        <f t="shared" si="1"/>
        <v>5</v>
      </c>
      <c r="Q8" s="44">
        <f t="shared" si="1"/>
        <v>1</v>
      </c>
      <c r="R8" s="45">
        <f t="shared" si="1"/>
        <v>14</v>
      </c>
      <c r="S8" s="31">
        <f>SUM(N8:R8)</f>
        <v>30</v>
      </c>
      <c r="T8">
        <v>31</v>
      </c>
      <c r="U8">
        <v>32</v>
      </c>
      <c r="V8" s="7" t="s">
        <v>5</v>
      </c>
      <c r="X8" s="13">
        <f>SUM(X5:X7)</f>
        <v>8</v>
      </c>
      <c r="Y8" s="14">
        <f>SUM(Y5:Y7)</f>
        <v>4</v>
      </c>
      <c r="Z8" s="14">
        <f>SUM(Z5:Z7)</f>
        <v>2</v>
      </c>
      <c r="AA8" s="14">
        <f>SUM(AA5:AA7)</f>
        <v>3</v>
      </c>
      <c r="AB8" s="15">
        <f>SUM(AB5:AB7)</f>
        <v>14</v>
      </c>
      <c r="AC8" s="16">
        <f>SUM(X8:AB8)</f>
        <v>31</v>
      </c>
      <c r="AD8" s="16">
        <v>32</v>
      </c>
      <c r="AE8" t="s">
        <v>5</v>
      </c>
      <c r="AG8" s="13">
        <f>SUM(AG5:AG7)</f>
        <v>6</v>
      </c>
      <c r="AH8" s="14">
        <f>SUM(AH5:AH7)</f>
        <v>6</v>
      </c>
      <c r="AI8" s="14">
        <f>SUM(AI5:AI7)</f>
        <v>3</v>
      </c>
      <c r="AJ8" s="14">
        <f>SUM(AJ5:AJ7)</f>
        <v>5</v>
      </c>
      <c r="AK8" s="15">
        <f>SUM(AK5:AK7)</f>
        <v>12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5</v>
      </c>
      <c r="D13" s="161">
        <v>4</v>
      </c>
      <c r="E13" s="161">
        <v>1</v>
      </c>
      <c r="F13" s="161">
        <v>0</v>
      </c>
      <c r="G13" s="161">
        <v>12</v>
      </c>
      <c r="H13" s="160"/>
      <c r="I13" s="31"/>
      <c r="L13" s="32" t="s">
        <v>2</v>
      </c>
      <c r="M13" s="34">
        <v>1</v>
      </c>
      <c r="N13" s="38">
        <v>5</v>
      </c>
      <c r="O13" s="38">
        <v>3</v>
      </c>
      <c r="P13" s="38">
        <v>1</v>
      </c>
      <c r="Q13" s="38">
        <v>2</v>
      </c>
      <c r="R13" s="38">
        <v>5</v>
      </c>
      <c r="S13" s="31"/>
      <c r="V13" s="1" t="s">
        <v>2</v>
      </c>
      <c r="W13" s="3">
        <v>1</v>
      </c>
      <c r="X13" s="12">
        <v>5</v>
      </c>
      <c r="Y13" s="12">
        <v>2</v>
      </c>
      <c r="Z13" s="12">
        <v>1</v>
      </c>
      <c r="AA13" s="12">
        <v>3</v>
      </c>
      <c r="AB13" s="12">
        <v>5</v>
      </c>
      <c r="AC13" s="16"/>
      <c r="AD13" s="16"/>
      <c r="AE13" s="1" t="s">
        <v>2</v>
      </c>
      <c r="AF13" s="3">
        <v>1</v>
      </c>
      <c r="AG13" s="12">
        <v>5</v>
      </c>
      <c r="AH13" s="12">
        <v>0</v>
      </c>
      <c r="AI13" s="12">
        <v>4</v>
      </c>
      <c r="AJ13" s="12">
        <v>0</v>
      </c>
      <c r="AK13" s="12">
        <v>1</v>
      </c>
    </row>
    <row r="14" spans="1:37" x14ac:dyDescent="0.25">
      <c r="A14" s="39"/>
      <c r="B14" s="40">
        <v>2</v>
      </c>
      <c r="C14" s="161">
        <v>2</v>
      </c>
      <c r="D14" s="161">
        <v>1</v>
      </c>
      <c r="E14" s="161">
        <v>0</v>
      </c>
      <c r="F14" s="161">
        <v>1</v>
      </c>
      <c r="G14" s="161">
        <v>7</v>
      </c>
      <c r="H14" s="160"/>
      <c r="I14" s="31"/>
      <c r="L14" s="39"/>
      <c r="M14" s="40">
        <v>2</v>
      </c>
      <c r="N14" s="38">
        <v>1</v>
      </c>
      <c r="O14" s="38">
        <v>1</v>
      </c>
      <c r="P14" s="38">
        <v>2</v>
      </c>
      <c r="Q14" s="38">
        <v>1</v>
      </c>
      <c r="R14" s="38">
        <v>14</v>
      </c>
      <c r="S14" s="31"/>
      <c r="W14" s="8">
        <v>2</v>
      </c>
      <c r="X14" s="12">
        <v>3</v>
      </c>
      <c r="Y14" s="12">
        <v>1</v>
      </c>
      <c r="Z14" s="12">
        <v>1</v>
      </c>
      <c r="AA14" s="12">
        <v>6</v>
      </c>
      <c r="AB14" s="12">
        <v>11</v>
      </c>
      <c r="AC14" s="16"/>
      <c r="AD14" s="16"/>
      <c r="AE14" s="7"/>
      <c r="AF14" s="8">
        <v>2</v>
      </c>
      <c r="AG14" s="12">
        <v>2</v>
      </c>
      <c r="AH14" s="12">
        <v>0</v>
      </c>
      <c r="AI14" s="12">
        <v>1</v>
      </c>
      <c r="AJ14" s="12">
        <v>0</v>
      </c>
      <c r="AK14" s="12">
        <v>10</v>
      </c>
    </row>
    <row r="15" spans="1:37" x14ac:dyDescent="0.25">
      <c r="A15" s="41"/>
      <c r="B15" s="42">
        <v>3</v>
      </c>
      <c r="C15" s="161">
        <v>1</v>
      </c>
      <c r="D15" s="161">
        <v>1</v>
      </c>
      <c r="E15" s="161">
        <v>0</v>
      </c>
      <c r="F15" s="161">
        <v>1</v>
      </c>
      <c r="G15" s="161">
        <v>3</v>
      </c>
      <c r="H15" s="160"/>
      <c r="I15" s="31"/>
      <c r="L15" s="41"/>
      <c r="M15" s="42">
        <v>3</v>
      </c>
      <c r="N15" s="38">
        <v>0</v>
      </c>
      <c r="O15" s="38">
        <v>2</v>
      </c>
      <c r="P15" s="38">
        <v>0</v>
      </c>
      <c r="Q15" s="38">
        <v>0</v>
      </c>
      <c r="R15" s="38">
        <v>5</v>
      </c>
      <c r="S15" s="31"/>
      <c r="V15" s="9"/>
      <c r="W15" s="10">
        <v>3</v>
      </c>
      <c r="X15" s="12">
        <v>1</v>
      </c>
      <c r="Y15" s="12">
        <v>0</v>
      </c>
      <c r="Z15" s="12">
        <v>3</v>
      </c>
      <c r="AA15" s="12">
        <v>0</v>
      </c>
      <c r="AB15" s="12">
        <v>6</v>
      </c>
      <c r="AC15" s="16"/>
      <c r="AD15" s="16"/>
      <c r="AE15" s="9"/>
      <c r="AF15" s="10">
        <v>3</v>
      </c>
      <c r="AG15" s="12">
        <v>3</v>
      </c>
      <c r="AH15" s="12">
        <v>0</v>
      </c>
      <c r="AI15" s="12">
        <v>3</v>
      </c>
      <c r="AJ15" s="12">
        <v>0</v>
      </c>
      <c r="AK15" s="12">
        <v>10</v>
      </c>
    </row>
    <row r="16" spans="1:37" x14ac:dyDescent="0.25">
      <c r="A16" s="30" t="s">
        <v>5</v>
      </c>
      <c r="B16" s="30"/>
      <c r="C16" s="43">
        <f t="shared" ref="C16:G16" si="2">SUM(C13:C15)</f>
        <v>8</v>
      </c>
      <c r="D16" s="44">
        <f t="shared" si="2"/>
        <v>6</v>
      </c>
      <c r="E16" s="44">
        <f t="shared" si="2"/>
        <v>1</v>
      </c>
      <c r="F16" s="44">
        <f t="shared" si="2"/>
        <v>2</v>
      </c>
      <c r="G16" s="45">
        <f t="shared" si="2"/>
        <v>22</v>
      </c>
      <c r="H16" s="160">
        <f>SUM(C16:G16)</f>
        <v>39</v>
      </c>
      <c r="I16" s="31">
        <f>SUM(S16)</f>
        <v>42</v>
      </c>
      <c r="J16">
        <f>SUM(T16)</f>
        <v>48</v>
      </c>
      <c r="K16" s="8">
        <f>SUM(U16)</f>
        <v>39</v>
      </c>
      <c r="L16" s="30" t="s">
        <v>5</v>
      </c>
      <c r="M16" s="30"/>
      <c r="N16" s="43">
        <f t="shared" ref="N16:R16" si="3">SUM(N13:N15)</f>
        <v>6</v>
      </c>
      <c r="O16" s="44">
        <f t="shared" si="3"/>
        <v>6</v>
      </c>
      <c r="P16" s="44">
        <f t="shared" si="3"/>
        <v>3</v>
      </c>
      <c r="Q16" s="44">
        <f t="shared" si="3"/>
        <v>3</v>
      </c>
      <c r="R16" s="45">
        <f t="shared" si="3"/>
        <v>24</v>
      </c>
      <c r="S16" s="31">
        <f>SUM(N16:R16)</f>
        <v>42</v>
      </c>
      <c r="T16">
        <v>48</v>
      </c>
      <c r="U16">
        <v>39</v>
      </c>
      <c r="V16" s="7" t="s">
        <v>5</v>
      </c>
      <c r="X16" s="13">
        <f>SUM(X13:X15)</f>
        <v>9</v>
      </c>
      <c r="Y16" s="14">
        <f>SUM(Y13:Y15)</f>
        <v>3</v>
      </c>
      <c r="Z16" s="14">
        <f>SUM(Z13:Z15)</f>
        <v>5</v>
      </c>
      <c r="AA16" s="14">
        <f>SUM(AA13:AA15)</f>
        <v>9</v>
      </c>
      <c r="AB16" s="15">
        <f>SUM(AB13:AB15)</f>
        <v>22</v>
      </c>
      <c r="AC16" s="16">
        <f>SUM(X16:AB16)</f>
        <v>48</v>
      </c>
      <c r="AD16" s="16">
        <v>39</v>
      </c>
      <c r="AE16" t="s">
        <v>5</v>
      </c>
      <c r="AG16" s="13">
        <f>SUM(AG13:AG15)</f>
        <v>10</v>
      </c>
      <c r="AH16" s="14">
        <f>SUM(AH13:AH15)</f>
        <v>0</v>
      </c>
      <c r="AI16" s="14">
        <f>SUM(AI13:AI15)</f>
        <v>8</v>
      </c>
      <c r="AJ16" s="14">
        <f>SUM(AJ13:AJ15)</f>
        <v>0</v>
      </c>
      <c r="AK16" s="15">
        <f>SUM(AK13:AK15)</f>
        <v>21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14</v>
      </c>
      <c r="D19" s="186">
        <f>SUM(D16)+D8</f>
        <v>14</v>
      </c>
      <c r="E19" s="178">
        <f t="shared" ref="E19:G19" si="4">SUM(E16)+E8</f>
        <v>5</v>
      </c>
      <c r="F19" s="169">
        <f t="shared" si="4"/>
        <v>5</v>
      </c>
      <c r="G19" s="169">
        <f t="shared" si="4"/>
        <v>36</v>
      </c>
      <c r="H19" s="166">
        <f>SUM(H16)+H8</f>
        <v>74</v>
      </c>
      <c r="I19" s="167">
        <f>SUM(S19)</f>
        <v>72</v>
      </c>
      <c r="J19">
        <f>SUM(T19)</f>
        <v>79</v>
      </c>
      <c r="K19" s="8">
        <f>SUM(U19)</f>
        <v>71</v>
      </c>
      <c r="L19" s="46" t="s">
        <v>5</v>
      </c>
      <c r="M19" s="46"/>
      <c r="N19" s="110">
        <f>SUM(N16)+N8</f>
        <v>11</v>
      </c>
      <c r="O19" s="111">
        <f>SUM(O16)+O8</f>
        <v>11</v>
      </c>
      <c r="P19" s="112">
        <f t="shared" ref="P19:R19" si="5">SUM(P16)+P8</f>
        <v>8</v>
      </c>
      <c r="Q19" s="46">
        <f t="shared" si="5"/>
        <v>4</v>
      </c>
      <c r="R19" s="46">
        <f t="shared" si="5"/>
        <v>38</v>
      </c>
      <c r="S19" s="31">
        <f>SUM(S16)+S8</f>
        <v>72</v>
      </c>
      <c r="T19">
        <v>79</v>
      </c>
      <c r="U19">
        <v>71</v>
      </c>
      <c r="X19" s="113">
        <f t="shared" ref="X19:AB19" si="6">SUM(X16)+X8</f>
        <v>17</v>
      </c>
      <c r="Y19" s="114">
        <f t="shared" si="6"/>
        <v>7</v>
      </c>
      <c r="Z19" s="115">
        <f t="shared" si="6"/>
        <v>7</v>
      </c>
      <c r="AA19" s="16">
        <f t="shared" si="6"/>
        <v>12</v>
      </c>
      <c r="AB19" s="16">
        <f t="shared" si="6"/>
        <v>36</v>
      </c>
      <c r="AC19" s="16">
        <f>SUM(AC16)+AC8</f>
        <v>79</v>
      </c>
      <c r="AD19" s="16">
        <f>SUM(AD16)+AD8</f>
        <v>71</v>
      </c>
    </row>
    <row r="20" spans="1:30" x14ac:dyDescent="0.25">
      <c r="A20" s="177" t="s">
        <v>451</v>
      </c>
      <c r="B20" s="181">
        <v>2012</v>
      </c>
      <c r="C20" s="170">
        <f>SUM(N19)</f>
        <v>11</v>
      </c>
      <c r="D20" s="171">
        <f>SUM(O19)</f>
        <v>11</v>
      </c>
      <c r="E20" s="172">
        <f>SUM(P19)</f>
        <v>8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17</v>
      </c>
      <c r="D21" s="174">
        <f>SUM(Y19)</f>
        <v>7</v>
      </c>
      <c r="E21" s="175">
        <f>SUM(Z19)</f>
        <v>7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50</v>
      </c>
      <c r="O23" s="50">
        <v>30</v>
      </c>
      <c r="P23" s="50">
        <v>22</v>
      </c>
      <c r="Q23" s="50">
        <f>SUM(N23:P23)</f>
        <v>102</v>
      </c>
      <c r="R23" s="30"/>
      <c r="S23" s="107"/>
      <c r="V23" s="7" t="s">
        <v>457</v>
      </c>
      <c r="X23" s="26">
        <v>55</v>
      </c>
      <c r="Y23" s="26">
        <v>30</v>
      </c>
      <c r="Z23" s="26">
        <v>18</v>
      </c>
      <c r="AA23" s="26">
        <f>SUM(X23:Z23)</f>
        <v>103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56</v>
      </c>
      <c r="D25" s="162">
        <v>32</v>
      </c>
      <c r="E25" s="162">
        <v>20</v>
      </c>
      <c r="F25" s="162">
        <f>SUM(C25:E25)</f>
        <v>108</v>
      </c>
      <c r="G25" s="30"/>
      <c r="H25" s="162">
        <f>SUM(F25)</f>
        <v>108</v>
      </c>
      <c r="I25" s="50">
        <f>SUM(Q23)</f>
        <v>102</v>
      </c>
      <c r="J25" s="26">
        <f>SUM(AA23)</f>
        <v>103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79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79</v>
      </c>
      <c r="O1" s="30"/>
      <c r="P1" s="30"/>
      <c r="Q1" s="30"/>
      <c r="R1" s="30"/>
      <c r="S1" s="31"/>
      <c r="V1" s="117" t="s">
        <v>347</v>
      </c>
      <c r="W1" s="109"/>
      <c r="X1" t="s">
        <v>79</v>
      </c>
      <c r="AC1" s="16"/>
      <c r="AD1" s="16"/>
      <c r="AE1" t="s">
        <v>6</v>
      </c>
      <c r="AG1" t="s">
        <v>79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1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3</v>
      </c>
      <c r="D6" s="161">
        <v>1</v>
      </c>
      <c r="E6" s="161">
        <v>1</v>
      </c>
      <c r="F6" s="161">
        <v>0</v>
      </c>
      <c r="G6" s="161">
        <v>2</v>
      </c>
      <c r="H6" s="160"/>
      <c r="I6" s="31"/>
      <c r="L6" s="39"/>
      <c r="M6" s="40">
        <v>2</v>
      </c>
      <c r="N6" s="38">
        <v>2</v>
      </c>
      <c r="O6" s="38">
        <v>0</v>
      </c>
      <c r="P6" s="38">
        <v>1</v>
      </c>
      <c r="Q6" s="38">
        <v>0</v>
      </c>
      <c r="R6" s="38">
        <v>1</v>
      </c>
      <c r="S6" s="31"/>
      <c r="W6" s="8">
        <v>2</v>
      </c>
      <c r="X6" s="12">
        <v>2</v>
      </c>
      <c r="Y6" s="12">
        <v>1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2</v>
      </c>
      <c r="AH6" s="12">
        <v>1</v>
      </c>
      <c r="AI6" s="12">
        <v>0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2</v>
      </c>
      <c r="D7" s="161">
        <v>1</v>
      </c>
      <c r="E7" s="161">
        <v>0</v>
      </c>
      <c r="F7" s="161">
        <v>0</v>
      </c>
      <c r="G7" s="161">
        <v>3</v>
      </c>
      <c r="H7" s="160"/>
      <c r="I7" s="31"/>
      <c r="L7" s="41"/>
      <c r="M7" s="42">
        <v>3</v>
      </c>
      <c r="N7" s="38">
        <v>2</v>
      </c>
      <c r="O7" s="38">
        <v>1</v>
      </c>
      <c r="P7" s="38">
        <v>0</v>
      </c>
      <c r="Q7" s="38">
        <v>0</v>
      </c>
      <c r="R7" s="38">
        <v>2</v>
      </c>
      <c r="S7" s="31"/>
      <c r="V7" s="9"/>
      <c r="W7" s="10">
        <v>3</v>
      </c>
      <c r="X7" s="12">
        <v>1</v>
      </c>
      <c r="Y7" s="12">
        <v>0</v>
      </c>
      <c r="Z7" s="12">
        <v>0</v>
      </c>
      <c r="AA7" s="12">
        <v>0</v>
      </c>
      <c r="AB7" s="12">
        <v>3</v>
      </c>
      <c r="AC7" s="16"/>
      <c r="AD7" s="16"/>
      <c r="AE7" s="9"/>
      <c r="AF7" s="10">
        <v>3</v>
      </c>
      <c r="AG7" s="12">
        <v>0</v>
      </c>
      <c r="AH7" s="12">
        <v>2</v>
      </c>
      <c r="AI7" s="12">
        <v>1</v>
      </c>
      <c r="AJ7" s="12">
        <v>0</v>
      </c>
      <c r="AK7" s="12">
        <v>4</v>
      </c>
    </row>
    <row r="8" spans="1:37" x14ac:dyDescent="0.25">
      <c r="A8" s="30" t="s">
        <v>5</v>
      </c>
      <c r="B8" s="30"/>
      <c r="C8" s="43">
        <f>SUM(C5:C7)</f>
        <v>6</v>
      </c>
      <c r="D8" s="44">
        <f>SUM(D5:D7)</f>
        <v>2</v>
      </c>
      <c r="E8" s="44">
        <f>SUM(E5:E7)</f>
        <v>1</v>
      </c>
      <c r="F8" s="44">
        <f>SUM(F5:F7)</f>
        <v>0</v>
      </c>
      <c r="G8" s="45">
        <f>SUM(G5:G7)</f>
        <v>5</v>
      </c>
      <c r="H8" s="160">
        <f>SUM(C8:G8)</f>
        <v>14</v>
      </c>
      <c r="I8" s="31">
        <f>SUM(S8)</f>
        <v>9</v>
      </c>
      <c r="J8">
        <f>SUM(T8)</f>
        <v>8</v>
      </c>
      <c r="K8" s="8">
        <f>SUM(U8)</f>
        <v>12</v>
      </c>
      <c r="L8" s="30" t="s">
        <v>5</v>
      </c>
      <c r="M8" s="30"/>
      <c r="N8" s="43">
        <f>SUM(N5:N7)</f>
        <v>4</v>
      </c>
      <c r="O8" s="44">
        <f>SUM(O5:O7)</f>
        <v>1</v>
      </c>
      <c r="P8" s="44">
        <f>SUM(P5:P7)</f>
        <v>1</v>
      </c>
      <c r="Q8" s="44">
        <f>SUM(Q5:Q7)</f>
        <v>0</v>
      </c>
      <c r="R8" s="45">
        <f>SUM(R5:R7)</f>
        <v>3</v>
      </c>
      <c r="S8" s="31">
        <f>SUM(N8:R8)</f>
        <v>9</v>
      </c>
      <c r="T8">
        <v>8</v>
      </c>
      <c r="U8">
        <v>12</v>
      </c>
      <c r="V8" s="7" t="s">
        <v>5</v>
      </c>
      <c r="X8" s="13">
        <f>SUM(X5:X7)</f>
        <v>3</v>
      </c>
      <c r="Y8" s="14">
        <f>SUM(Y5:Y7)</f>
        <v>1</v>
      </c>
      <c r="Z8" s="14">
        <f>SUM(Z5:Z7)</f>
        <v>0</v>
      </c>
      <c r="AA8" s="14">
        <f>SUM(AA5:AA7)</f>
        <v>0</v>
      </c>
      <c r="AB8" s="15">
        <f>SUM(AB5:AB7)</f>
        <v>4</v>
      </c>
      <c r="AC8" s="16">
        <f>SUM(X8:AB8)</f>
        <v>8</v>
      </c>
      <c r="AD8" s="16">
        <v>12</v>
      </c>
      <c r="AE8" t="s">
        <v>5</v>
      </c>
      <c r="AG8" s="13">
        <f>SUM(AG5:AG7)</f>
        <v>3</v>
      </c>
      <c r="AH8" s="14">
        <f>SUM(AH5:AH7)</f>
        <v>3</v>
      </c>
      <c r="AI8" s="14">
        <f>SUM(AI5:AI7)</f>
        <v>1</v>
      </c>
      <c r="AJ8" s="14">
        <f>SUM(AJ5:AJ7)</f>
        <v>0</v>
      </c>
      <c r="AK8" s="15">
        <f>SUM(AK5:AK7)</f>
        <v>5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1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1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1</v>
      </c>
      <c r="D14" s="161">
        <v>1</v>
      </c>
      <c r="E14" s="161">
        <v>1</v>
      </c>
      <c r="F14" s="161">
        <v>0</v>
      </c>
      <c r="G14" s="161">
        <v>2</v>
      </c>
      <c r="H14" s="160"/>
      <c r="I14" s="31"/>
      <c r="L14" s="39"/>
      <c r="M14" s="40">
        <v>2</v>
      </c>
      <c r="N14" s="38">
        <v>1</v>
      </c>
      <c r="O14" s="38">
        <v>2</v>
      </c>
      <c r="P14" s="38">
        <v>0</v>
      </c>
      <c r="Q14" s="38">
        <v>1</v>
      </c>
      <c r="R14" s="38">
        <v>3</v>
      </c>
      <c r="S14" s="31"/>
      <c r="W14" s="8">
        <v>2</v>
      </c>
      <c r="X14" s="12">
        <v>3</v>
      </c>
      <c r="Y14" s="12">
        <v>1</v>
      </c>
      <c r="Z14" s="12">
        <v>1</v>
      </c>
      <c r="AA14" s="12">
        <v>0</v>
      </c>
      <c r="AB14" s="12">
        <v>2</v>
      </c>
      <c r="AC14" s="16"/>
      <c r="AD14" s="16"/>
      <c r="AE14" s="7"/>
      <c r="AF14" s="8">
        <v>2</v>
      </c>
      <c r="AG14" s="12">
        <v>5</v>
      </c>
      <c r="AH14" s="12">
        <v>0</v>
      </c>
      <c r="AI14" s="12">
        <v>1</v>
      </c>
      <c r="AJ14" s="12">
        <v>0</v>
      </c>
      <c r="AK14" s="12">
        <v>2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1</v>
      </c>
      <c r="F15" s="161">
        <v>0</v>
      </c>
      <c r="G15" s="161">
        <v>2</v>
      </c>
      <c r="H15" s="160"/>
      <c r="I15" s="31"/>
      <c r="L15" s="41"/>
      <c r="M15" s="42">
        <v>3</v>
      </c>
      <c r="N15" s="38">
        <v>2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1</v>
      </c>
      <c r="AB15" s="12">
        <v>2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1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>SUM(C13:C15)</f>
        <v>2</v>
      </c>
      <c r="D16" s="44">
        <f>SUM(D13:D15)</f>
        <v>1</v>
      </c>
      <c r="E16" s="44">
        <f>SUM(E13:E15)</f>
        <v>2</v>
      </c>
      <c r="F16" s="44">
        <f>SUM(F13:F15)</f>
        <v>0</v>
      </c>
      <c r="G16" s="45">
        <f>SUM(G13:G15)</f>
        <v>4</v>
      </c>
      <c r="H16" s="160">
        <f>SUM(C16:G16)</f>
        <v>9</v>
      </c>
      <c r="I16" s="31">
        <f>SUM(S16)</f>
        <v>10</v>
      </c>
      <c r="J16">
        <f>SUM(T16)</f>
        <v>10</v>
      </c>
      <c r="K16" s="8">
        <f>SUM(U16)</f>
        <v>12</v>
      </c>
      <c r="L16" s="30" t="s">
        <v>5</v>
      </c>
      <c r="M16" s="30"/>
      <c r="N16" s="43">
        <f>SUM(N13:N15)</f>
        <v>3</v>
      </c>
      <c r="O16" s="44">
        <f>SUM(O13:O15)</f>
        <v>3</v>
      </c>
      <c r="P16" s="44">
        <f>SUM(P13:P15)</f>
        <v>0</v>
      </c>
      <c r="Q16" s="44">
        <f>SUM(Q13:Q15)</f>
        <v>1</v>
      </c>
      <c r="R16" s="45">
        <f>SUM(R13:R15)</f>
        <v>3</v>
      </c>
      <c r="S16" s="31">
        <f>SUM(N16:R16)</f>
        <v>10</v>
      </c>
      <c r="T16">
        <v>10</v>
      </c>
      <c r="U16">
        <v>12</v>
      </c>
      <c r="V16" s="7" t="s">
        <v>5</v>
      </c>
      <c r="X16" s="13">
        <f>SUM(X13:X15)</f>
        <v>3</v>
      </c>
      <c r="Y16" s="14">
        <f>SUM(Y13:Y15)</f>
        <v>1</v>
      </c>
      <c r="Z16" s="14">
        <f>SUM(Z13:Z15)</f>
        <v>1</v>
      </c>
      <c r="AA16" s="14">
        <f>SUM(AA13:AA15)</f>
        <v>1</v>
      </c>
      <c r="AB16" s="15">
        <f>SUM(AB13:AB15)</f>
        <v>4</v>
      </c>
      <c r="AC16" s="16">
        <f>SUM(X16:AB16)</f>
        <v>10</v>
      </c>
      <c r="AD16" s="16">
        <v>12</v>
      </c>
      <c r="AE16" t="s">
        <v>5</v>
      </c>
      <c r="AG16" s="13">
        <f>SUM(AG13:AG15)</f>
        <v>7</v>
      </c>
      <c r="AH16" s="14">
        <f>SUM(AH13:AH15)</f>
        <v>0</v>
      </c>
      <c r="AI16" s="14">
        <f>SUM(AI13:AI15)</f>
        <v>2</v>
      </c>
      <c r="AJ16" s="14">
        <f>SUM(AJ13:AJ15)</f>
        <v>0</v>
      </c>
      <c r="AK16" s="15">
        <f>SUM(AK13:AK15)</f>
        <v>3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8</v>
      </c>
      <c r="D19" s="186">
        <f t="shared" si="0"/>
        <v>3</v>
      </c>
      <c r="E19" s="178">
        <f t="shared" si="0"/>
        <v>3</v>
      </c>
      <c r="F19" s="169">
        <f t="shared" si="0"/>
        <v>0</v>
      </c>
      <c r="G19" s="169">
        <f t="shared" si="0"/>
        <v>9</v>
      </c>
      <c r="H19" s="166">
        <f t="shared" si="0"/>
        <v>23</v>
      </c>
      <c r="I19" s="167">
        <f>SUM(S19)</f>
        <v>19</v>
      </c>
      <c r="J19">
        <f>SUM(T19)</f>
        <v>18</v>
      </c>
      <c r="K19" s="8">
        <f>SUM(U19)</f>
        <v>24</v>
      </c>
      <c r="L19" s="46" t="s">
        <v>5</v>
      </c>
      <c r="M19" s="46"/>
      <c r="N19" s="110">
        <f t="shared" ref="N19:S19" si="1">SUM(N16)+N8</f>
        <v>7</v>
      </c>
      <c r="O19" s="111">
        <f t="shared" si="1"/>
        <v>4</v>
      </c>
      <c r="P19" s="112">
        <f t="shared" si="1"/>
        <v>1</v>
      </c>
      <c r="Q19" s="46">
        <f t="shared" si="1"/>
        <v>1</v>
      </c>
      <c r="R19" s="46">
        <f t="shared" si="1"/>
        <v>6</v>
      </c>
      <c r="S19" s="31">
        <f t="shared" si="1"/>
        <v>19</v>
      </c>
      <c r="T19">
        <v>18</v>
      </c>
      <c r="U19">
        <v>24</v>
      </c>
      <c r="X19" s="113">
        <f t="shared" ref="X19:AB19" si="2">SUM(X16)+X8</f>
        <v>6</v>
      </c>
      <c r="Y19" s="114">
        <f t="shared" si="2"/>
        <v>2</v>
      </c>
      <c r="Z19" s="115">
        <f t="shared" si="2"/>
        <v>1</v>
      </c>
      <c r="AA19" s="16">
        <f t="shared" si="2"/>
        <v>1</v>
      </c>
      <c r="AB19" s="16">
        <f t="shared" si="2"/>
        <v>8</v>
      </c>
      <c r="AC19" s="16">
        <f>SUM(AC16)+AC8</f>
        <v>18</v>
      </c>
      <c r="AD19" s="16">
        <f>SUM(AD16)+AD8</f>
        <v>24</v>
      </c>
    </row>
    <row r="20" spans="1:30" x14ac:dyDescent="0.25">
      <c r="A20" s="177" t="s">
        <v>451</v>
      </c>
      <c r="B20" s="181">
        <v>2012</v>
      </c>
      <c r="C20" s="170">
        <f>SUM(N19)</f>
        <v>7</v>
      </c>
      <c r="D20" s="171">
        <f>SUM(O19)</f>
        <v>4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6</v>
      </c>
      <c r="D21" s="174">
        <f>SUM(Y19)</f>
        <v>2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8</v>
      </c>
      <c r="O23" s="50">
        <v>8</v>
      </c>
      <c r="P23" s="50">
        <v>10</v>
      </c>
      <c r="Q23" s="50">
        <f>SUM(N23:P23)</f>
        <v>26</v>
      </c>
      <c r="R23" s="30"/>
      <c r="S23" s="107"/>
      <c r="V23" s="7" t="s">
        <v>457</v>
      </c>
      <c r="X23" s="26">
        <v>18</v>
      </c>
      <c r="Y23" s="26">
        <v>16</v>
      </c>
      <c r="Z23" s="26">
        <v>14</v>
      </c>
      <c r="AA23" s="26">
        <f>SUM(X23:Z23)</f>
        <v>48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18</v>
      </c>
      <c r="D25" s="162">
        <v>14</v>
      </c>
      <c r="E25" s="162">
        <v>12</v>
      </c>
      <c r="F25" s="162">
        <f>SUM(C25:E25)</f>
        <v>44</v>
      </c>
      <c r="G25" s="30"/>
      <c r="H25" s="162">
        <f>SUM(F25)</f>
        <v>44</v>
      </c>
      <c r="I25" s="50">
        <f>SUM(Q23)</f>
        <v>26</v>
      </c>
      <c r="J25" s="26">
        <f>SUM(AA23)</f>
        <v>48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2" sqref="F22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94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94</v>
      </c>
      <c r="O1" s="30"/>
      <c r="P1" s="30"/>
      <c r="Q1" s="30"/>
      <c r="R1" s="30"/>
      <c r="S1" s="31"/>
      <c r="V1" s="117" t="s">
        <v>347</v>
      </c>
      <c r="W1" s="109"/>
      <c r="X1" t="s">
        <v>94</v>
      </c>
      <c r="AC1" s="16"/>
      <c r="AD1" s="16"/>
      <c r="AE1" t="s">
        <v>6</v>
      </c>
      <c r="AG1" t="s">
        <v>94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2</v>
      </c>
      <c r="D6" s="161">
        <v>0</v>
      </c>
      <c r="E6" s="161">
        <v>0</v>
      </c>
      <c r="F6" s="161">
        <v>0</v>
      </c>
      <c r="G6" s="161">
        <v>2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1</v>
      </c>
      <c r="Y6" s="12">
        <v>0</v>
      </c>
      <c r="Z6" s="12">
        <v>1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1</v>
      </c>
      <c r="AH6" s="12">
        <v>1</v>
      </c>
      <c r="AI6" s="12">
        <v>1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1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1</v>
      </c>
      <c r="P7" s="38">
        <v>0</v>
      </c>
      <c r="Q7" s="38">
        <v>1</v>
      </c>
      <c r="R7" s="38">
        <v>0</v>
      </c>
      <c r="S7" s="31"/>
      <c r="V7" s="9"/>
      <c r="W7" s="10">
        <v>3</v>
      </c>
      <c r="X7" s="12">
        <v>1</v>
      </c>
      <c r="Y7" s="12">
        <v>0</v>
      </c>
      <c r="Z7" s="12">
        <v>1</v>
      </c>
      <c r="AA7" s="12">
        <v>0</v>
      </c>
      <c r="AB7" s="12">
        <v>2</v>
      </c>
      <c r="AC7" s="16"/>
      <c r="AD7" s="16"/>
      <c r="AE7" s="9"/>
      <c r="AF7" s="10">
        <v>3</v>
      </c>
      <c r="AG7" s="12">
        <v>1</v>
      </c>
      <c r="AH7" s="12">
        <v>1</v>
      </c>
      <c r="AI7" s="12">
        <v>1</v>
      </c>
      <c r="AJ7" s="12">
        <v>0</v>
      </c>
      <c r="AK7" s="12">
        <v>2</v>
      </c>
    </row>
    <row r="8" spans="1:37" x14ac:dyDescent="0.25">
      <c r="A8" s="30" t="s">
        <v>5</v>
      </c>
      <c r="B8" s="30"/>
      <c r="C8" s="43">
        <f>SUM(C5:C7)</f>
        <v>2</v>
      </c>
      <c r="D8" s="44">
        <f>SUM(D5:D7)</f>
        <v>1</v>
      </c>
      <c r="E8" s="44">
        <f>SUM(E5:E7)</f>
        <v>0</v>
      </c>
      <c r="F8" s="44">
        <f>SUM(F5:F7)</f>
        <v>0</v>
      </c>
      <c r="G8" s="45">
        <f>SUM(G5:G7)</f>
        <v>3</v>
      </c>
      <c r="H8" s="160">
        <f>SUM(C8:G8)</f>
        <v>6</v>
      </c>
      <c r="I8" s="31">
        <f>SUM(S8)</f>
        <v>4</v>
      </c>
      <c r="J8">
        <f>SUM(T8)</f>
        <v>6</v>
      </c>
      <c r="K8" s="8">
        <f>SUM(U8)</f>
        <v>8</v>
      </c>
      <c r="L8" s="30" t="s">
        <v>5</v>
      </c>
      <c r="M8" s="30"/>
      <c r="N8" s="43">
        <f>SUM(N5:N7)</f>
        <v>1</v>
      </c>
      <c r="O8" s="44">
        <f>SUM(O5:O7)</f>
        <v>1</v>
      </c>
      <c r="P8" s="44">
        <f>SUM(P5:P7)</f>
        <v>0</v>
      </c>
      <c r="Q8" s="44">
        <f>SUM(Q5:Q7)</f>
        <v>1</v>
      </c>
      <c r="R8" s="45">
        <f>SUM(R5:R7)</f>
        <v>1</v>
      </c>
      <c r="S8" s="31">
        <f>SUM(N8:R8)</f>
        <v>4</v>
      </c>
      <c r="T8">
        <v>6</v>
      </c>
      <c r="U8">
        <v>8</v>
      </c>
      <c r="V8" s="7" t="s">
        <v>5</v>
      </c>
      <c r="X8" s="13">
        <f>SUM(X5:X7)</f>
        <v>2</v>
      </c>
      <c r="Y8" s="14">
        <f>SUM(Y5:Y7)</f>
        <v>0</v>
      </c>
      <c r="Z8" s="14">
        <f>SUM(Z5:Z7)</f>
        <v>2</v>
      </c>
      <c r="AA8" s="14">
        <f>SUM(AA5:AA7)</f>
        <v>0</v>
      </c>
      <c r="AB8" s="15">
        <f>SUM(AB5:AB7)</f>
        <v>2</v>
      </c>
      <c r="AC8" s="16">
        <f>SUM(X8:AB8)</f>
        <v>6</v>
      </c>
      <c r="AD8" s="16">
        <v>8</v>
      </c>
      <c r="AE8" t="s">
        <v>5</v>
      </c>
      <c r="AG8" s="13">
        <f>SUM(AG5:AG7)</f>
        <v>2</v>
      </c>
      <c r="AH8" s="14">
        <f>SUM(AH5:AH7)</f>
        <v>2</v>
      </c>
      <c r="AI8" s="14">
        <f>SUM(AI5:AI7)</f>
        <v>2</v>
      </c>
      <c r="AJ8" s="14">
        <f>SUM(AJ5:AJ7)</f>
        <v>0</v>
      </c>
      <c r="AK8" s="15">
        <f>SUM(AK5:AK7)</f>
        <v>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1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2</v>
      </c>
      <c r="O13" s="38">
        <v>1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2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1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1</v>
      </c>
      <c r="D14" s="161">
        <v>1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1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1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2</v>
      </c>
      <c r="AH14" s="12">
        <v>0</v>
      </c>
      <c r="AI14" s="12">
        <v>0</v>
      </c>
      <c r="AJ14" s="12">
        <v>0</v>
      </c>
      <c r="AK14" s="12">
        <v>1</v>
      </c>
    </row>
    <row r="15" spans="1:37" x14ac:dyDescent="0.25">
      <c r="A15" s="41"/>
      <c r="B15" s="42">
        <v>3</v>
      </c>
      <c r="C15" s="161">
        <v>2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3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>SUM(C13:C15)</f>
        <v>4</v>
      </c>
      <c r="D16" s="44">
        <f>SUM(D13:D15)</f>
        <v>2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6</v>
      </c>
      <c r="I16" s="31">
        <f>SUM(S16)</f>
        <v>5</v>
      </c>
      <c r="J16">
        <f>SUM(T16)</f>
        <v>6</v>
      </c>
      <c r="K16" s="8">
        <f>SUM(U16)</f>
        <v>5</v>
      </c>
      <c r="L16" s="30" t="s">
        <v>5</v>
      </c>
      <c r="M16" s="30"/>
      <c r="N16" s="43">
        <f>SUM(N13:N15)</f>
        <v>2</v>
      </c>
      <c r="O16" s="44">
        <f>SUM(O13:O15)</f>
        <v>2</v>
      </c>
      <c r="P16" s="44">
        <f>SUM(P13:P15)</f>
        <v>0</v>
      </c>
      <c r="Q16" s="44">
        <f>SUM(Q13:Q15)</f>
        <v>0</v>
      </c>
      <c r="R16" s="45">
        <f>SUM(R13:R15)</f>
        <v>1</v>
      </c>
      <c r="S16" s="31">
        <f>SUM(N16:R16)</f>
        <v>5</v>
      </c>
      <c r="T16">
        <v>6</v>
      </c>
      <c r="U16">
        <v>5</v>
      </c>
      <c r="V16" s="7" t="s">
        <v>5</v>
      </c>
      <c r="X16" s="13">
        <f>SUM(X13:X15)</f>
        <v>3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3</v>
      </c>
      <c r="AC16" s="16">
        <f>SUM(X16:AB16)</f>
        <v>6</v>
      </c>
      <c r="AD16" s="16">
        <v>5</v>
      </c>
      <c r="AE16" t="s">
        <v>5</v>
      </c>
      <c r="AG16" s="13">
        <f>SUM(AG13:AG15)</f>
        <v>3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2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6</v>
      </c>
      <c r="D19" s="186">
        <f t="shared" si="0"/>
        <v>3</v>
      </c>
      <c r="E19" s="178">
        <f t="shared" si="0"/>
        <v>0</v>
      </c>
      <c r="F19" s="169">
        <f t="shared" si="0"/>
        <v>0</v>
      </c>
      <c r="G19" s="169">
        <f t="shared" si="0"/>
        <v>3</v>
      </c>
      <c r="H19" s="166">
        <f t="shared" si="0"/>
        <v>12</v>
      </c>
      <c r="I19" s="167">
        <f>SUM(S19)</f>
        <v>9</v>
      </c>
      <c r="J19">
        <f>SUM(T19)</f>
        <v>12</v>
      </c>
      <c r="K19" s="8">
        <f>SUM(U19)</f>
        <v>13</v>
      </c>
      <c r="L19" s="46" t="s">
        <v>5</v>
      </c>
      <c r="M19" s="46"/>
      <c r="N19" s="110">
        <f t="shared" ref="N19:S19" si="1">SUM(N16)+N8</f>
        <v>3</v>
      </c>
      <c r="O19" s="111">
        <f t="shared" si="1"/>
        <v>3</v>
      </c>
      <c r="P19" s="112">
        <f t="shared" si="1"/>
        <v>0</v>
      </c>
      <c r="Q19" s="46">
        <f t="shared" si="1"/>
        <v>1</v>
      </c>
      <c r="R19" s="46">
        <f t="shared" si="1"/>
        <v>2</v>
      </c>
      <c r="S19" s="31">
        <f t="shared" si="1"/>
        <v>9</v>
      </c>
      <c r="T19">
        <v>12</v>
      </c>
      <c r="U19">
        <v>13</v>
      </c>
      <c r="X19" s="113">
        <f t="shared" ref="X19:AB19" si="2">SUM(X16)+X8</f>
        <v>5</v>
      </c>
      <c r="Y19" s="114">
        <f t="shared" si="2"/>
        <v>0</v>
      </c>
      <c r="Z19" s="115">
        <f t="shared" si="2"/>
        <v>2</v>
      </c>
      <c r="AA19" s="16">
        <f t="shared" si="2"/>
        <v>0</v>
      </c>
      <c r="AB19" s="16">
        <f t="shared" si="2"/>
        <v>5</v>
      </c>
      <c r="AC19" s="16">
        <f>SUM(AC16)+AC8</f>
        <v>12</v>
      </c>
      <c r="AD19" s="16">
        <f>SUM(AD16)+AD8</f>
        <v>13</v>
      </c>
    </row>
    <row r="20" spans="1:30" x14ac:dyDescent="0.25">
      <c r="A20" s="177" t="s">
        <v>451</v>
      </c>
      <c r="B20" s="181">
        <v>2012</v>
      </c>
      <c r="C20" s="170">
        <f>SUM(N19)</f>
        <v>3</v>
      </c>
      <c r="D20" s="171">
        <f>SUM(O19)</f>
        <v>3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5</v>
      </c>
      <c r="D21" s="174">
        <f>SUM(Y19)</f>
        <v>0</v>
      </c>
      <c r="E21" s="175">
        <f>SUM(Z19)</f>
        <v>2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11</v>
      </c>
      <c r="O23" s="50">
        <v>7</v>
      </c>
      <c r="P23" s="50">
        <v>10</v>
      </c>
      <c r="Q23" s="50">
        <f>SUM(N23:P23)</f>
        <v>28</v>
      </c>
      <c r="R23" s="30"/>
      <c r="S23" s="107"/>
      <c r="V23" s="7" t="s">
        <v>457</v>
      </c>
      <c r="X23" s="26">
        <v>11</v>
      </c>
      <c r="Y23" s="26">
        <v>15</v>
      </c>
      <c r="Z23" s="26">
        <v>9</v>
      </c>
      <c r="AA23" s="26">
        <f>SUM(X23:Z23)</f>
        <v>35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8</v>
      </c>
      <c r="D25" s="162">
        <v>4</v>
      </c>
      <c r="E25" s="162">
        <v>9</v>
      </c>
      <c r="F25" s="162">
        <f>SUM(C25:E25)</f>
        <v>21</v>
      </c>
      <c r="G25" s="30"/>
      <c r="H25" s="162">
        <f>SUM(F25)</f>
        <v>21</v>
      </c>
      <c r="I25" s="50">
        <f>SUM(Q23)</f>
        <v>28</v>
      </c>
      <c r="J25" s="26">
        <f>SUM(AA23)</f>
        <v>35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E22" sqref="E22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103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103</v>
      </c>
      <c r="O1" s="30"/>
      <c r="P1" s="30"/>
      <c r="Q1" s="30"/>
      <c r="R1" s="30"/>
      <c r="S1" s="31"/>
      <c r="V1" s="117" t="s">
        <v>347</v>
      </c>
      <c r="W1" s="109"/>
      <c r="X1" t="s">
        <v>103</v>
      </c>
      <c r="AC1" s="16"/>
      <c r="AD1" s="16"/>
      <c r="AE1" t="s">
        <v>6</v>
      </c>
      <c r="AG1" t="s">
        <v>103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1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2</v>
      </c>
      <c r="K8" s="8">
        <f>SUM(U8)</f>
        <v>1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2</v>
      </c>
      <c r="U8">
        <v>1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2</v>
      </c>
      <c r="AC8" s="16">
        <f>SUM(X8:AB8)</f>
        <v>2</v>
      </c>
      <c r="AD8" s="16">
        <v>1</v>
      </c>
      <c r="AE8" t="s">
        <v>5</v>
      </c>
      <c r="AG8" s="13">
        <f>SUM(AG5:AG7)</f>
        <v>1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1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1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1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1</v>
      </c>
      <c r="Y14" s="12">
        <v>0</v>
      </c>
      <c r="Z14" s="12">
        <v>0</v>
      </c>
      <c r="AA14" s="12">
        <v>0</v>
      </c>
      <c r="AB14" s="12">
        <v>2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1</v>
      </c>
      <c r="Q15" s="38">
        <v>0</v>
      </c>
      <c r="R15" s="38">
        <v>1</v>
      </c>
      <c r="S15" s="31"/>
      <c r="V15" s="9"/>
      <c r="W15" s="10">
        <v>3</v>
      </c>
      <c r="X15" s="12">
        <v>1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2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1</v>
      </c>
      <c r="D16" s="44">
        <f>SUM(D13:D15)</f>
        <v>1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3</v>
      </c>
      <c r="I16" s="31">
        <f>SUM(S16)</f>
        <v>3</v>
      </c>
      <c r="J16">
        <f>SUM(T16)</f>
        <v>4</v>
      </c>
      <c r="K16" s="8">
        <f>SUM(U16)</f>
        <v>2</v>
      </c>
      <c r="L16" s="30" t="s">
        <v>5</v>
      </c>
      <c r="M16" s="30"/>
      <c r="N16" s="43">
        <f>SUM(N13:N15)</f>
        <v>0</v>
      </c>
      <c r="O16" s="44">
        <f>SUM(O13:O15)</f>
        <v>1</v>
      </c>
      <c r="P16" s="44">
        <f>SUM(P13:P15)</f>
        <v>1</v>
      </c>
      <c r="Q16" s="44">
        <f>SUM(Q13:Q15)</f>
        <v>0</v>
      </c>
      <c r="R16" s="45">
        <f>SUM(R13:R15)</f>
        <v>1</v>
      </c>
      <c r="S16" s="31">
        <f>SUM(N16:R16)</f>
        <v>3</v>
      </c>
      <c r="T16">
        <v>4</v>
      </c>
      <c r="U16">
        <v>2</v>
      </c>
      <c r="V16" s="7" t="s">
        <v>5</v>
      </c>
      <c r="X16" s="13">
        <f>SUM(X13:X15)</f>
        <v>2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2</v>
      </c>
      <c r="AC16" s="16">
        <f>SUM(X16:AB16)</f>
        <v>4</v>
      </c>
      <c r="AD16" s="16">
        <v>2</v>
      </c>
      <c r="AE16" t="s">
        <v>5</v>
      </c>
      <c r="AG16" s="13">
        <f>SUM(AG13:AG15)</f>
        <v>2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1</v>
      </c>
      <c r="E19" s="178">
        <f t="shared" si="0"/>
        <v>0</v>
      </c>
      <c r="F19" s="169">
        <f t="shared" si="0"/>
        <v>0</v>
      </c>
      <c r="G19" s="169">
        <f t="shared" si="0"/>
        <v>1</v>
      </c>
      <c r="H19" s="166">
        <f t="shared" si="0"/>
        <v>3</v>
      </c>
      <c r="I19" s="167">
        <f>SUM(S19)</f>
        <v>3</v>
      </c>
      <c r="J19">
        <f>SUM(T19)</f>
        <v>6</v>
      </c>
      <c r="K19" s="8">
        <f>SUM(U19)</f>
        <v>3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1</v>
      </c>
      <c r="P19" s="112">
        <f t="shared" si="1"/>
        <v>1</v>
      </c>
      <c r="Q19" s="46">
        <f t="shared" si="1"/>
        <v>0</v>
      </c>
      <c r="R19" s="46">
        <f t="shared" si="1"/>
        <v>1</v>
      </c>
      <c r="S19" s="31">
        <f t="shared" si="1"/>
        <v>3</v>
      </c>
      <c r="T19">
        <v>6</v>
      </c>
      <c r="U19">
        <v>3</v>
      </c>
      <c r="X19" s="113">
        <f t="shared" ref="X19:AB19" si="2">SUM(X16)+X8</f>
        <v>2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4</v>
      </c>
      <c r="AC19" s="16">
        <f>SUM(AC16)+AC8</f>
        <v>6</v>
      </c>
      <c r="AD19" s="16">
        <f>SUM(AD16)+AD8</f>
        <v>3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1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2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4</v>
      </c>
      <c r="O23" s="50">
        <v>2</v>
      </c>
      <c r="P23" s="50">
        <v>3</v>
      </c>
      <c r="Q23" s="50">
        <f>SUM(N23:P23)</f>
        <v>9</v>
      </c>
      <c r="R23" s="30"/>
      <c r="S23" s="107"/>
      <c r="V23" s="7" t="s">
        <v>457</v>
      </c>
      <c r="X23" s="26">
        <v>8</v>
      </c>
      <c r="Y23" s="26">
        <v>8</v>
      </c>
      <c r="Z23" s="26">
        <v>3</v>
      </c>
      <c r="AA23" s="26">
        <f>SUM(X23:Z23)</f>
        <v>19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2</v>
      </c>
      <c r="E25" s="162">
        <v>3</v>
      </c>
      <c r="F25" s="162">
        <f>SUM(C25:E25)</f>
        <v>5</v>
      </c>
      <c r="G25" s="30"/>
      <c r="H25" s="162">
        <f>SUM(F25)</f>
        <v>5</v>
      </c>
      <c r="I25" s="50">
        <f>SUM(Q23)</f>
        <v>9</v>
      </c>
      <c r="J25" s="26">
        <f>SUM(AA23)</f>
        <v>19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114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114</v>
      </c>
      <c r="O1" s="30"/>
      <c r="P1" s="30"/>
      <c r="Q1" s="30"/>
      <c r="R1" s="30"/>
      <c r="S1" s="31"/>
      <c r="V1" s="117" t="s">
        <v>347</v>
      </c>
      <c r="W1" s="109"/>
      <c r="X1" t="s">
        <v>114</v>
      </c>
      <c r="AC1" s="16"/>
      <c r="AD1" s="16"/>
      <c r="AE1" t="s">
        <v>6</v>
      </c>
      <c r="AG1" t="s">
        <v>114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2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0</v>
      </c>
      <c r="Q6" s="38">
        <v>0</v>
      </c>
      <c r="R6" s="38">
        <v>3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3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3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2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3</v>
      </c>
      <c r="AC7" s="16"/>
      <c r="AD7" s="16"/>
      <c r="AE7" s="9"/>
      <c r="AF7" s="10">
        <v>3</v>
      </c>
      <c r="AG7" s="12">
        <v>1</v>
      </c>
      <c r="AH7" s="12">
        <v>1</v>
      </c>
      <c r="AI7" s="12">
        <v>0</v>
      </c>
      <c r="AJ7" s="12">
        <v>0</v>
      </c>
      <c r="AK7" s="12">
        <v>3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2</v>
      </c>
      <c r="H8" s="160">
        <f>SUM(C8:G8)</f>
        <v>3</v>
      </c>
      <c r="I8" s="31">
        <f>SUM(S8)</f>
        <v>6</v>
      </c>
      <c r="J8">
        <f>SUM(T8)</f>
        <v>6</v>
      </c>
      <c r="K8" s="8">
        <f>SUM(U8)</f>
        <v>8</v>
      </c>
      <c r="L8" s="30" t="s">
        <v>5</v>
      </c>
      <c r="M8" s="30"/>
      <c r="N8" s="43">
        <f>SUM(N5:N7)</f>
        <v>1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5</v>
      </c>
      <c r="S8" s="31">
        <f>SUM(N8:R8)</f>
        <v>6</v>
      </c>
      <c r="T8">
        <v>6</v>
      </c>
      <c r="U8">
        <v>8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6</v>
      </c>
      <c r="AC8" s="16">
        <f>SUM(X8:AB8)</f>
        <v>6</v>
      </c>
      <c r="AD8" s="16">
        <v>8</v>
      </c>
      <c r="AE8" t="s">
        <v>5</v>
      </c>
      <c r="AG8" s="13">
        <f>SUM(AG5:AG7)</f>
        <v>1</v>
      </c>
      <c r="AH8" s="14">
        <f>SUM(AH5:AH7)</f>
        <v>1</v>
      </c>
      <c r="AI8" s="14">
        <f>SUM(AI5:AI7)</f>
        <v>0</v>
      </c>
      <c r="AJ8" s="14">
        <f>SUM(AJ5:AJ7)</f>
        <v>0</v>
      </c>
      <c r="AK8" s="15">
        <f>SUM(AK5:AK7)</f>
        <v>6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1</v>
      </c>
      <c r="F14" s="161">
        <v>0</v>
      </c>
      <c r="G14" s="161">
        <v>3</v>
      </c>
      <c r="H14" s="160"/>
      <c r="I14" s="31"/>
      <c r="L14" s="39"/>
      <c r="M14" s="40">
        <v>2</v>
      </c>
      <c r="N14" s="38">
        <v>0</v>
      </c>
      <c r="O14" s="38">
        <v>1</v>
      </c>
      <c r="P14" s="38">
        <v>0</v>
      </c>
      <c r="Q14" s="38">
        <v>0</v>
      </c>
      <c r="R14" s="38">
        <v>2</v>
      </c>
      <c r="S14" s="31"/>
      <c r="W14" s="8">
        <v>2</v>
      </c>
      <c r="X14" s="12">
        <v>0</v>
      </c>
      <c r="Y14" s="12">
        <v>1</v>
      </c>
      <c r="Z14" s="12">
        <v>0</v>
      </c>
      <c r="AA14" s="12">
        <v>0</v>
      </c>
      <c r="AB14" s="12">
        <v>3</v>
      </c>
      <c r="AC14" s="16"/>
      <c r="AD14" s="16"/>
      <c r="AE14" s="7"/>
      <c r="AF14" s="8">
        <v>2</v>
      </c>
      <c r="AG14" s="12">
        <v>1</v>
      </c>
      <c r="AH14" s="12">
        <v>0</v>
      </c>
      <c r="AI14" s="12">
        <v>1</v>
      </c>
      <c r="AJ14" s="12">
        <v>0</v>
      </c>
      <c r="AK14" s="12">
        <v>2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1</v>
      </c>
      <c r="R15" s="38">
        <v>0</v>
      </c>
      <c r="S15" s="31"/>
      <c r="V15" s="9"/>
      <c r="W15" s="10">
        <v>3</v>
      </c>
      <c r="X15" s="12">
        <v>1</v>
      </c>
      <c r="Y15" s="12">
        <v>0</v>
      </c>
      <c r="Z15" s="12">
        <v>0</v>
      </c>
      <c r="AA15" s="12">
        <v>1</v>
      </c>
      <c r="AB15" s="12">
        <v>1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0</v>
      </c>
      <c r="AJ15" s="12">
        <v>0</v>
      </c>
      <c r="AK15" s="12">
        <v>3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1</v>
      </c>
      <c r="F16" s="44">
        <f>SUM(F13:F15)</f>
        <v>0</v>
      </c>
      <c r="G16" s="45">
        <f>SUM(G13:G15)</f>
        <v>4</v>
      </c>
      <c r="H16" s="160">
        <f>SUM(C16:G16)</f>
        <v>5</v>
      </c>
      <c r="I16" s="31">
        <f>SUM(S16)</f>
        <v>4</v>
      </c>
      <c r="J16">
        <f>SUM(T16)</f>
        <v>7</v>
      </c>
      <c r="K16" s="8">
        <f>SUM(U16)</f>
        <v>8</v>
      </c>
      <c r="L16" s="30" t="s">
        <v>5</v>
      </c>
      <c r="M16" s="30"/>
      <c r="N16" s="43">
        <f>SUM(N13:N15)</f>
        <v>0</v>
      </c>
      <c r="O16" s="44">
        <f>SUM(O13:O15)</f>
        <v>1</v>
      </c>
      <c r="P16" s="44">
        <f>SUM(P13:P15)</f>
        <v>0</v>
      </c>
      <c r="Q16" s="44">
        <f>SUM(Q13:Q15)</f>
        <v>1</v>
      </c>
      <c r="R16" s="45">
        <f>SUM(R13:R15)</f>
        <v>2</v>
      </c>
      <c r="S16" s="31">
        <f>SUM(N16:R16)</f>
        <v>4</v>
      </c>
      <c r="T16">
        <v>7</v>
      </c>
      <c r="U16">
        <v>8</v>
      </c>
      <c r="V16" s="7" t="s">
        <v>5</v>
      </c>
      <c r="X16" s="13">
        <f>SUM(X13:X15)</f>
        <v>1</v>
      </c>
      <c r="Y16" s="14">
        <f>SUM(Y13:Y15)</f>
        <v>1</v>
      </c>
      <c r="Z16" s="14">
        <f>SUM(Z13:Z15)</f>
        <v>0</v>
      </c>
      <c r="AA16" s="14">
        <f>SUM(AA13:AA15)</f>
        <v>1</v>
      </c>
      <c r="AB16" s="15">
        <f>SUM(AB13:AB15)</f>
        <v>4</v>
      </c>
      <c r="AC16" s="16">
        <f>SUM(X16:AB16)</f>
        <v>7</v>
      </c>
      <c r="AD16" s="16">
        <v>8</v>
      </c>
      <c r="AE16" t="s">
        <v>5</v>
      </c>
      <c r="AG16" s="13">
        <f>SUM(AG13:AG15)</f>
        <v>2</v>
      </c>
      <c r="AH16" s="14">
        <f>SUM(AH13:AH15)</f>
        <v>0</v>
      </c>
      <c r="AI16" s="14">
        <f>SUM(AI13:AI15)</f>
        <v>1</v>
      </c>
      <c r="AJ16" s="14">
        <f>SUM(AJ13:AJ15)</f>
        <v>0</v>
      </c>
      <c r="AK16" s="15">
        <f>SUM(AK13:AK15)</f>
        <v>5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0</v>
      </c>
      <c r="E19" s="178">
        <f t="shared" si="0"/>
        <v>1</v>
      </c>
      <c r="F19" s="169">
        <f t="shared" si="0"/>
        <v>0</v>
      </c>
      <c r="G19" s="169">
        <f t="shared" si="0"/>
        <v>6</v>
      </c>
      <c r="H19" s="166">
        <f t="shared" si="0"/>
        <v>8</v>
      </c>
      <c r="I19" s="167">
        <f>SUM(S19)</f>
        <v>10</v>
      </c>
      <c r="J19">
        <f>SUM(T19)</f>
        <v>13</v>
      </c>
      <c r="K19" s="8">
        <f>SUM(U19)</f>
        <v>16</v>
      </c>
      <c r="L19" s="46" t="s">
        <v>5</v>
      </c>
      <c r="M19" s="46"/>
      <c r="N19" s="110">
        <f t="shared" ref="N19:S19" si="1">SUM(N16)+N8</f>
        <v>1</v>
      </c>
      <c r="O19" s="111">
        <f t="shared" si="1"/>
        <v>1</v>
      </c>
      <c r="P19" s="112">
        <f t="shared" si="1"/>
        <v>0</v>
      </c>
      <c r="Q19" s="46">
        <f t="shared" si="1"/>
        <v>1</v>
      </c>
      <c r="R19" s="46">
        <f t="shared" si="1"/>
        <v>7</v>
      </c>
      <c r="S19" s="31">
        <f t="shared" si="1"/>
        <v>10</v>
      </c>
      <c r="T19">
        <v>13</v>
      </c>
      <c r="U19">
        <v>16</v>
      </c>
      <c r="X19" s="113">
        <f t="shared" ref="X19:AB19" si="2">SUM(X16)+X8</f>
        <v>1</v>
      </c>
      <c r="Y19" s="114">
        <f t="shared" si="2"/>
        <v>1</v>
      </c>
      <c r="Z19" s="115">
        <f t="shared" si="2"/>
        <v>0</v>
      </c>
      <c r="AA19" s="16">
        <f t="shared" si="2"/>
        <v>1</v>
      </c>
      <c r="AB19" s="16">
        <f t="shared" si="2"/>
        <v>10</v>
      </c>
      <c r="AC19" s="16">
        <f>SUM(AC16)+AC8</f>
        <v>13</v>
      </c>
      <c r="AD19" s="16">
        <f>SUM(AD16)+AD8</f>
        <v>16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1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1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1</v>
      </c>
      <c r="P23" s="50">
        <v>0</v>
      </c>
      <c r="Q23" s="50">
        <f>SUM(N23:P23)</f>
        <v>1</v>
      </c>
      <c r="R23" s="30"/>
      <c r="S23" s="107"/>
      <c r="V23" s="7" t="s">
        <v>457</v>
      </c>
      <c r="X23" s="26">
        <v>1</v>
      </c>
      <c r="Y23" s="26">
        <v>1</v>
      </c>
      <c r="Z23" s="26">
        <v>3</v>
      </c>
      <c r="AA23" s="26">
        <f>SUM(X23:Z23)</f>
        <v>5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3</v>
      </c>
      <c r="D25" s="162">
        <v>3</v>
      </c>
      <c r="E25" s="162">
        <v>1</v>
      </c>
      <c r="F25" s="162">
        <f>SUM(C25:E25)</f>
        <v>7</v>
      </c>
      <c r="G25" s="30"/>
      <c r="H25" s="162">
        <f>SUM(F25)</f>
        <v>7</v>
      </c>
      <c r="I25" s="50">
        <f>SUM(Q23)</f>
        <v>1</v>
      </c>
      <c r="J25" s="26">
        <f>SUM(AA23)</f>
        <v>5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124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124</v>
      </c>
      <c r="O1" s="30"/>
      <c r="P1" s="30"/>
      <c r="Q1" s="30"/>
      <c r="R1" s="30"/>
      <c r="S1" s="31"/>
      <c r="V1" s="117" t="s">
        <v>347</v>
      </c>
      <c r="W1" s="109"/>
      <c r="X1" t="s">
        <v>124</v>
      </c>
      <c r="AC1" s="16"/>
      <c r="AD1" s="16"/>
      <c r="AE1" t="s">
        <v>6</v>
      </c>
      <c r="AG1" t="s">
        <v>124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1</v>
      </c>
      <c r="D7" s="161">
        <v>0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2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1</v>
      </c>
      <c r="H8" s="160">
        <f>SUM(C8:G8)</f>
        <v>3</v>
      </c>
      <c r="I8" s="31">
        <f>SUM(S8)</f>
        <v>1</v>
      </c>
      <c r="J8">
        <f>SUM(T8)</f>
        <v>0</v>
      </c>
      <c r="K8" s="8">
        <f>SUM(U8)</f>
        <v>1</v>
      </c>
      <c r="L8" s="30" t="s">
        <v>5</v>
      </c>
      <c r="M8" s="30"/>
      <c r="N8" s="43">
        <f>SUM(N5:N7)</f>
        <v>1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1</v>
      </c>
      <c r="T8">
        <v>0</v>
      </c>
      <c r="U8">
        <v>1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1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2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1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2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1</v>
      </c>
      <c r="I16" s="31">
        <f>SUM(S16)</f>
        <v>2</v>
      </c>
      <c r="J16">
        <f>SUM(T16)</f>
        <v>4</v>
      </c>
      <c r="K16" s="8">
        <f>SUM(U16)</f>
        <v>2</v>
      </c>
      <c r="L16" s="30" t="s">
        <v>5</v>
      </c>
      <c r="M16" s="30"/>
      <c r="N16" s="43">
        <f>SUM(N13:N15)</f>
        <v>1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1</v>
      </c>
      <c r="S16" s="31">
        <f>SUM(N16:R16)</f>
        <v>2</v>
      </c>
      <c r="T16">
        <v>4</v>
      </c>
      <c r="U16">
        <v>2</v>
      </c>
      <c r="V16" s="7" t="s">
        <v>5</v>
      </c>
      <c r="X16" s="13">
        <f>SUM(X13:X15)</f>
        <v>2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2</v>
      </c>
      <c r="AC16" s="16">
        <f>SUM(X16:AB16)</f>
        <v>4</v>
      </c>
      <c r="AD16" s="16">
        <v>2</v>
      </c>
      <c r="AE16" t="s">
        <v>5</v>
      </c>
      <c r="AG16" s="13">
        <f>SUM(AG13:AG15)</f>
        <v>2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2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2</v>
      </c>
      <c r="H19" s="166">
        <f t="shared" si="0"/>
        <v>4</v>
      </c>
      <c r="I19" s="167">
        <f>SUM(S19)</f>
        <v>3</v>
      </c>
      <c r="J19">
        <f>SUM(T19)</f>
        <v>4</v>
      </c>
      <c r="K19" s="8">
        <f>SUM(U19)</f>
        <v>3</v>
      </c>
      <c r="L19" s="46" t="s">
        <v>5</v>
      </c>
      <c r="M19" s="46"/>
      <c r="N19" s="110">
        <f t="shared" ref="N19:S19" si="1">SUM(N16)+N8</f>
        <v>2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1</v>
      </c>
      <c r="S19" s="31">
        <f t="shared" si="1"/>
        <v>3</v>
      </c>
      <c r="T19">
        <v>4</v>
      </c>
      <c r="U19">
        <v>3</v>
      </c>
      <c r="X19" s="113">
        <f t="shared" ref="X19:AB19" si="2">SUM(X16)+X8</f>
        <v>2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2</v>
      </c>
      <c r="AC19" s="16">
        <f>SUM(AC16)+AC8</f>
        <v>4</v>
      </c>
      <c r="AD19" s="16">
        <f>SUM(AD16)+AD8</f>
        <v>3</v>
      </c>
    </row>
    <row r="20" spans="1:30" x14ac:dyDescent="0.25">
      <c r="A20" s="177" t="s">
        <v>451</v>
      </c>
      <c r="B20" s="181">
        <v>2012</v>
      </c>
      <c r="C20" s="170">
        <f>SUM(N19)</f>
        <v>2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2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3</v>
      </c>
      <c r="O23" s="50">
        <v>5</v>
      </c>
      <c r="P23" s="50">
        <v>4</v>
      </c>
      <c r="Q23" s="50">
        <f>SUM(N23:P23)</f>
        <v>12</v>
      </c>
      <c r="R23" s="30"/>
      <c r="S23" s="107"/>
      <c r="V23" s="7" t="s">
        <v>457</v>
      </c>
      <c r="X23" s="26">
        <v>3</v>
      </c>
      <c r="Y23" s="26">
        <v>5</v>
      </c>
      <c r="Z23" s="26">
        <v>2</v>
      </c>
      <c r="AA23" s="26">
        <f>SUM(X23:Z23)</f>
        <v>10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3</v>
      </c>
      <c r="D25" s="162">
        <v>3</v>
      </c>
      <c r="E25" s="162">
        <v>1</v>
      </c>
      <c r="F25" s="162">
        <f>SUM(C25:E25)</f>
        <v>7</v>
      </c>
      <c r="G25" s="30"/>
      <c r="H25" s="162">
        <f>SUM(F25)</f>
        <v>7</v>
      </c>
      <c r="I25" s="50">
        <f>SUM(Q23)</f>
        <v>12</v>
      </c>
      <c r="J25" s="26">
        <f>SUM(AA23)</f>
        <v>10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465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465</v>
      </c>
      <c r="O1" s="30"/>
      <c r="P1" s="30"/>
      <c r="Q1" s="30"/>
      <c r="R1" s="30"/>
      <c r="S1" s="31"/>
      <c r="V1" s="117" t="s">
        <v>347</v>
      </c>
      <c r="W1" s="109"/>
      <c r="X1" t="s">
        <v>465</v>
      </c>
      <c r="AC1" s="16"/>
      <c r="AD1" s="16"/>
      <c r="AE1" t="s">
        <v>6</v>
      </c>
      <c r="AG1" t="s">
        <v>466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1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0</v>
      </c>
      <c r="U8">
        <v>1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1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1</v>
      </c>
      <c r="I16" s="31">
        <f>SUM(S16)</f>
        <v>0</v>
      </c>
      <c r="J16">
        <f>SUM(T16)</f>
        <v>0</v>
      </c>
      <c r="K16" s="8">
        <f>SUM(U16)</f>
        <v>2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0</v>
      </c>
      <c r="U16">
        <v>2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>
        <v>2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1</v>
      </c>
      <c r="H19" s="166">
        <f t="shared" si="0"/>
        <v>1</v>
      </c>
      <c r="I19" s="167">
        <f>SUM(S19)</f>
        <v>0</v>
      </c>
      <c r="J19">
        <f>SUM(T19)</f>
        <v>0</v>
      </c>
      <c r="K19" s="8">
        <f>SUM(U19)</f>
        <v>3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0</v>
      </c>
      <c r="T19">
        <v>0</v>
      </c>
      <c r="U19">
        <v>3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0</v>
      </c>
      <c r="AC19" s="16">
        <f>SUM(AC16)+AC8</f>
        <v>0</v>
      </c>
      <c r="AD19" s="16">
        <f>SUM(AD16)+AD8</f>
        <v>3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4</v>
      </c>
      <c r="O23" s="50">
        <v>4</v>
      </c>
      <c r="P23" s="50">
        <v>2</v>
      </c>
      <c r="Q23" s="50">
        <f>SUM(N23:P23)</f>
        <v>10</v>
      </c>
      <c r="R23" s="30"/>
      <c r="S23" s="107"/>
      <c r="V23" s="7" t="s">
        <v>457</v>
      </c>
      <c r="X23" s="26">
        <v>3</v>
      </c>
      <c r="Y23" s="26">
        <v>1</v>
      </c>
      <c r="Z23" s="26">
        <v>0</v>
      </c>
      <c r="AA23" s="26">
        <f>SUM(X23:Z23)</f>
        <v>4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2</v>
      </c>
      <c r="D25" s="162">
        <v>2</v>
      </c>
      <c r="E25" s="162">
        <v>1</v>
      </c>
      <c r="F25" s="162">
        <f>SUM(C25:E25)</f>
        <v>5</v>
      </c>
      <c r="G25" s="30"/>
      <c r="H25" s="162">
        <f>SUM(F25)</f>
        <v>5</v>
      </c>
      <c r="I25" s="50">
        <f>SUM(Q23)</f>
        <v>10</v>
      </c>
      <c r="J25" s="26">
        <f>SUM(AA23)</f>
        <v>4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E26" sqref="E26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140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140</v>
      </c>
      <c r="O1" s="30"/>
      <c r="P1" s="30"/>
      <c r="Q1" s="30"/>
      <c r="R1" s="30"/>
      <c r="S1" s="31"/>
      <c r="V1" s="117" t="s">
        <v>347</v>
      </c>
      <c r="W1" s="109"/>
      <c r="X1" t="s">
        <v>140</v>
      </c>
      <c r="AC1" s="16"/>
      <c r="AD1" s="16"/>
      <c r="AE1" t="s">
        <v>6</v>
      </c>
      <c r="AG1" t="s">
        <v>140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2</v>
      </c>
      <c r="E5" s="161">
        <v>0</v>
      </c>
      <c r="F5" s="161">
        <v>0</v>
      </c>
      <c r="G5" s="161">
        <v>1</v>
      </c>
      <c r="H5" s="160"/>
      <c r="I5" s="31"/>
      <c r="L5" s="32" t="s">
        <v>2</v>
      </c>
      <c r="M5" s="34">
        <v>1</v>
      </c>
      <c r="N5" s="38">
        <v>1</v>
      </c>
      <c r="O5" s="38">
        <v>1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3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3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2</v>
      </c>
      <c r="E6" s="161">
        <v>0</v>
      </c>
      <c r="F6" s="161">
        <v>2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2</v>
      </c>
      <c r="P6" s="38">
        <v>2</v>
      </c>
      <c r="Q6" s="38">
        <v>0</v>
      </c>
      <c r="R6" s="38">
        <v>0</v>
      </c>
      <c r="S6" s="31"/>
      <c r="W6" s="8">
        <v>2</v>
      </c>
      <c r="X6" s="12">
        <v>1</v>
      </c>
      <c r="Y6" s="12">
        <v>2</v>
      </c>
      <c r="Z6" s="12">
        <v>2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2</v>
      </c>
      <c r="AH6" s="12">
        <v>2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2</v>
      </c>
      <c r="D7" s="161">
        <v>1</v>
      </c>
      <c r="E7" s="161">
        <v>2</v>
      </c>
      <c r="F7" s="161">
        <v>0</v>
      </c>
      <c r="G7" s="161">
        <v>3</v>
      </c>
      <c r="H7" s="160"/>
      <c r="I7" s="31"/>
      <c r="L7" s="41"/>
      <c r="M7" s="42">
        <v>3</v>
      </c>
      <c r="N7" s="38">
        <v>1</v>
      </c>
      <c r="O7" s="38">
        <v>2</v>
      </c>
      <c r="P7" s="38">
        <v>1</v>
      </c>
      <c r="Q7" s="38">
        <v>0</v>
      </c>
      <c r="R7" s="38">
        <v>2</v>
      </c>
      <c r="S7" s="31"/>
      <c r="V7" s="9"/>
      <c r="W7" s="10">
        <v>3</v>
      </c>
      <c r="X7" s="12">
        <v>1</v>
      </c>
      <c r="Y7" s="12">
        <v>1</v>
      </c>
      <c r="Z7" s="12">
        <v>0</v>
      </c>
      <c r="AA7" s="12">
        <v>1</v>
      </c>
      <c r="AB7" s="12">
        <v>3</v>
      </c>
      <c r="AC7" s="16"/>
      <c r="AD7" s="16"/>
      <c r="AE7" s="9"/>
      <c r="AF7" s="10">
        <v>3</v>
      </c>
      <c r="AG7" s="12">
        <v>2</v>
      </c>
      <c r="AH7" s="12">
        <v>1</v>
      </c>
      <c r="AI7" s="12">
        <v>0</v>
      </c>
      <c r="AJ7" s="12">
        <v>0</v>
      </c>
      <c r="AK7" s="12">
        <v>2</v>
      </c>
    </row>
    <row r="8" spans="1:37" x14ac:dyDescent="0.25">
      <c r="A8" s="30" t="s">
        <v>5</v>
      </c>
      <c r="B8" s="30"/>
      <c r="C8" s="43">
        <f>SUM(C5:C7)</f>
        <v>3</v>
      </c>
      <c r="D8" s="44">
        <f>SUM(D5:D7)</f>
        <v>5</v>
      </c>
      <c r="E8" s="44">
        <f>SUM(E5:E7)</f>
        <v>2</v>
      </c>
      <c r="F8" s="44">
        <f>SUM(F5:F7)</f>
        <v>2</v>
      </c>
      <c r="G8" s="45">
        <f>SUM(G5:G7)</f>
        <v>4</v>
      </c>
      <c r="H8" s="160">
        <f>SUM(C8:G8)</f>
        <v>16</v>
      </c>
      <c r="I8" s="31">
        <f>SUM(S8)</f>
        <v>12</v>
      </c>
      <c r="J8">
        <f>SUM(T8)</f>
        <v>14</v>
      </c>
      <c r="K8" s="8">
        <f>SUM(U8)</f>
        <v>12</v>
      </c>
      <c r="L8" s="30" t="s">
        <v>5</v>
      </c>
      <c r="M8" s="30"/>
      <c r="N8" s="43">
        <f>SUM(N5:N7)</f>
        <v>2</v>
      </c>
      <c r="O8" s="44">
        <f>SUM(O5:O7)</f>
        <v>5</v>
      </c>
      <c r="P8" s="44">
        <f>SUM(P5:P7)</f>
        <v>3</v>
      </c>
      <c r="Q8" s="44">
        <f>SUM(Q5:Q7)</f>
        <v>0</v>
      </c>
      <c r="R8" s="45">
        <f>SUM(R5:R7)</f>
        <v>2</v>
      </c>
      <c r="S8" s="31">
        <f>SUM(N8:R8)</f>
        <v>12</v>
      </c>
      <c r="T8">
        <v>14</v>
      </c>
      <c r="U8">
        <v>12</v>
      </c>
      <c r="V8" s="7" t="s">
        <v>5</v>
      </c>
      <c r="X8" s="13">
        <f>SUM(X5:X7)</f>
        <v>5</v>
      </c>
      <c r="Y8" s="14">
        <f>SUM(Y5:Y7)</f>
        <v>3</v>
      </c>
      <c r="Z8" s="14">
        <f>SUM(Z5:Z7)</f>
        <v>2</v>
      </c>
      <c r="AA8" s="14">
        <f>SUM(AA5:AA7)</f>
        <v>1</v>
      </c>
      <c r="AB8" s="15">
        <f>SUM(AB5:AB7)</f>
        <v>3</v>
      </c>
      <c r="AC8" s="16">
        <f>SUM(X8:AB8)</f>
        <v>14</v>
      </c>
      <c r="AD8" s="16">
        <v>12</v>
      </c>
      <c r="AE8" t="s">
        <v>5</v>
      </c>
      <c r="AG8" s="13">
        <f>SUM(AG5:AG7)</f>
        <v>7</v>
      </c>
      <c r="AH8" s="14">
        <f>SUM(AH5:AH7)</f>
        <v>3</v>
      </c>
      <c r="AI8" s="14">
        <f>SUM(AI5:AI7)</f>
        <v>0</v>
      </c>
      <c r="AJ8" s="14">
        <f>SUM(AJ5:AJ7)</f>
        <v>0</v>
      </c>
      <c r="AK8" s="15">
        <f>SUM(AK5:AK7)</f>
        <v>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1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1</v>
      </c>
      <c r="D14" s="161">
        <v>1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1</v>
      </c>
      <c r="O14" s="38">
        <v>1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1</v>
      </c>
      <c r="Y14" s="12">
        <v>0</v>
      </c>
      <c r="Z14" s="12">
        <v>0</v>
      </c>
      <c r="AA14" s="12">
        <v>0</v>
      </c>
      <c r="AB14" s="12">
        <v>2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4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1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2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0</v>
      </c>
      <c r="AB15" s="12">
        <v>3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1</v>
      </c>
      <c r="AJ15" s="12">
        <v>1</v>
      </c>
      <c r="AK15" s="12">
        <v>1</v>
      </c>
    </row>
    <row r="16" spans="1:37" x14ac:dyDescent="0.25">
      <c r="A16" s="30" t="s">
        <v>5</v>
      </c>
      <c r="B16" s="30"/>
      <c r="C16" s="43">
        <f>SUM(C13:C15)</f>
        <v>3</v>
      </c>
      <c r="D16" s="44">
        <f>SUM(D13:D15)</f>
        <v>1</v>
      </c>
      <c r="E16" s="44">
        <f>SUM(E13:E15)</f>
        <v>1</v>
      </c>
      <c r="F16" s="44">
        <f>SUM(F13:F15)</f>
        <v>0</v>
      </c>
      <c r="G16" s="45">
        <f>SUM(G13:G15)</f>
        <v>1</v>
      </c>
      <c r="H16" s="160">
        <f>SUM(C16:G16)</f>
        <v>6</v>
      </c>
      <c r="I16" s="31">
        <f>SUM(S16)</f>
        <v>6</v>
      </c>
      <c r="J16">
        <f>SUM(T16)</f>
        <v>7</v>
      </c>
      <c r="K16" s="8">
        <f>SUM(U16)</f>
        <v>8</v>
      </c>
      <c r="L16" s="30" t="s">
        <v>5</v>
      </c>
      <c r="M16" s="30"/>
      <c r="N16" s="43">
        <f>SUM(N13:N15)</f>
        <v>2</v>
      </c>
      <c r="O16" s="44">
        <f>SUM(O13:O15)</f>
        <v>1</v>
      </c>
      <c r="P16" s="44">
        <f>SUM(P13:P15)</f>
        <v>0</v>
      </c>
      <c r="Q16" s="44">
        <f>SUM(Q13:Q15)</f>
        <v>0</v>
      </c>
      <c r="R16" s="45">
        <f>SUM(R13:R15)</f>
        <v>3</v>
      </c>
      <c r="S16" s="31">
        <f>SUM(N16:R16)</f>
        <v>6</v>
      </c>
      <c r="T16">
        <v>7</v>
      </c>
      <c r="U16">
        <v>8</v>
      </c>
      <c r="V16" s="7" t="s">
        <v>5</v>
      </c>
      <c r="X16" s="13">
        <f>SUM(X13:X15)</f>
        <v>1</v>
      </c>
      <c r="Y16" s="14">
        <f>SUM(Y13:Y15)</f>
        <v>1</v>
      </c>
      <c r="Z16" s="14">
        <f>SUM(Z13:Z15)</f>
        <v>0</v>
      </c>
      <c r="AA16" s="14">
        <f>SUM(AA13:AA15)</f>
        <v>0</v>
      </c>
      <c r="AB16" s="15">
        <f>SUM(AB13:AB15)</f>
        <v>5</v>
      </c>
      <c r="AC16" s="16">
        <f>SUM(X16:AB16)</f>
        <v>7</v>
      </c>
      <c r="AD16" s="16">
        <v>8</v>
      </c>
      <c r="AE16" t="s">
        <v>5</v>
      </c>
      <c r="AG16" s="13">
        <f>SUM(AG13:AG15)</f>
        <v>1</v>
      </c>
      <c r="AH16" s="14">
        <f>SUM(AH13:AH15)</f>
        <v>0</v>
      </c>
      <c r="AI16" s="14">
        <f>SUM(AI13:AI15)</f>
        <v>1</v>
      </c>
      <c r="AJ16" s="14">
        <f>SUM(AJ13:AJ15)</f>
        <v>1</v>
      </c>
      <c r="AK16" s="15">
        <f>SUM(AK13:AK15)</f>
        <v>5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6</v>
      </c>
      <c r="D19" s="186">
        <f t="shared" si="0"/>
        <v>6</v>
      </c>
      <c r="E19" s="178">
        <f t="shared" si="0"/>
        <v>3</v>
      </c>
      <c r="F19" s="169">
        <f t="shared" si="0"/>
        <v>2</v>
      </c>
      <c r="G19" s="169">
        <f t="shared" si="0"/>
        <v>5</v>
      </c>
      <c r="H19" s="166">
        <f t="shared" si="0"/>
        <v>22</v>
      </c>
      <c r="I19" s="167">
        <f>SUM(S19)</f>
        <v>18</v>
      </c>
      <c r="J19">
        <f>SUM(T19)</f>
        <v>21</v>
      </c>
      <c r="K19" s="8">
        <f>SUM(U19)</f>
        <v>20</v>
      </c>
      <c r="L19" s="46" t="s">
        <v>5</v>
      </c>
      <c r="M19" s="46"/>
      <c r="N19" s="110">
        <f t="shared" ref="N19:S19" si="1">SUM(N16)+N8</f>
        <v>4</v>
      </c>
      <c r="O19" s="111">
        <f t="shared" si="1"/>
        <v>6</v>
      </c>
      <c r="P19" s="112">
        <f t="shared" si="1"/>
        <v>3</v>
      </c>
      <c r="Q19" s="46">
        <f t="shared" si="1"/>
        <v>0</v>
      </c>
      <c r="R19" s="46">
        <f t="shared" si="1"/>
        <v>5</v>
      </c>
      <c r="S19" s="31">
        <f t="shared" si="1"/>
        <v>18</v>
      </c>
      <c r="T19">
        <v>21</v>
      </c>
      <c r="U19">
        <v>20</v>
      </c>
      <c r="X19" s="113">
        <f t="shared" ref="X19:AB19" si="2">SUM(X16)+X8</f>
        <v>6</v>
      </c>
      <c r="Y19" s="114">
        <f t="shared" si="2"/>
        <v>4</v>
      </c>
      <c r="Z19" s="115">
        <f t="shared" si="2"/>
        <v>2</v>
      </c>
      <c r="AA19" s="16">
        <f t="shared" si="2"/>
        <v>1</v>
      </c>
      <c r="AB19" s="16">
        <f t="shared" si="2"/>
        <v>8</v>
      </c>
      <c r="AC19" s="16">
        <f>SUM(AC16)+AC8</f>
        <v>21</v>
      </c>
      <c r="AD19" s="16">
        <f>SUM(AD16)+AD8</f>
        <v>20</v>
      </c>
    </row>
    <row r="20" spans="1:30" x14ac:dyDescent="0.25">
      <c r="A20" s="177" t="s">
        <v>451</v>
      </c>
      <c r="B20" s="181">
        <v>2012</v>
      </c>
      <c r="C20" s="170">
        <f>SUM(N19)</f>
        <v>4</v>
      </c>
      <c r="D20" s="171">
        <f>SUM(O19)</f>
        <v>6</v>
      </c>
      <c r="E20" s="172">
        <f>SUM(P19)</f>
        <v>3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6</v>
      </c>
      <c r="D21" s="174">
        <f>SUM(Y19)</f>
        <v>4</v>
      </c>
      <c r="E21" s="175">
        <f>SUM(Z19)</f>
        <v>2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10</v>
      </c>
      <c r="O23" s="50">
        <v>13</v>
      </c>
      <c r="P23" s="50">
        <v>4</v>
      </c>
      <c r="Q23" s="50">
        <f>SUM(N23:P23)</f>
        <v>27</v>
      </c>
      <c r="R23" s="30"/>
      <c r="S23" s="107"/>
      <c r="V23" s="7" t="s">
        <v>457</v>
      </c>
      <c r="X23" s="26">
        <v>6</v>
      </c>
      <c r="Y23" s="26">
        <v>4</v>
      </c>
      <c r="Z23" s="26">
        <v>4</v>
      </c>
      <c r="AA23" s="26">
        <f>SUM(X23:Z23)</f>
        <v>14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22</v>
      </c>
      <c r="D25" s="162">
        <v>16</v>
      </c>
      <c r="E25" s="162">
        <v>11</v>
      </c>
      <c r="F25" s="162">
        <f>SUM(C25:E25)</f>
        <v>49</v>
      </c>
      <c r="G25" s="30"/>
      <c r="H25" s="162">
        <f>SUM(F25)</f>
        <v>49</v>
      </c>
      <c r="I25" s="50">
        <f>SUM(Q23)</f>
        <v>27</v>
      </c>
      <c r="J25" s="26">
        <f>SUM(AA23)</f>
        <v>14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146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146</v>
      </c>
      <c r="O1" s="30"/>
      <c r="P1" s="30"/>
      <c r="Q1" s="30"/>
      <c r="R1" s="30"/>
      <c r="S1" s="31"/>
      <c r="V1" s="117" t="s">
        <v>347</v>
      </c>
      <c r="W1" s="109"/>
      <c r="X1" t="s">
        <v>146</v>
      </c>
      <c r="AC1" s="16"/>
      <c r="AD1" s="16"/>
      <c r="AE1" t="s">
        <v>6</v>
      </c>
      <c r="AG1" t="s">
        <v>146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1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0</v>
      </c>
      <c r="Y7" s="12">
        <v>1</v>
      </c>
      <c r="Z7" s="12">
        <v>0</v>
      </c>
      <c r="AA7" s="12">
        <v>0</v>
      </c>
      <c r="AB7" s="12">
        <v>2</v>
      </c>
      <c r="AC7" s="16"/>
      <c r="AD7" s="16"/>
      <c r="AE7" s="9"/>
      <c r="AF7" s="10">
        <v>3</v>
      </c>
      <c r="AG7" s="12">
        <v>0</v>
      </c>
      <c r="AH7" s="12">
        <v>1</v>
      </c>
      <c r="AI7" s="12">
        <v>0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1</v>
      </c>
      <c r="F8" s="44">
        <f>SUM(F5:F7)</f>
        <v>0</v>
      </c>
      <c r="G8" s="45">
        <f>SUM(G5:G7)</f>
        <v>1</v>
      </c>
      <c r="H8" s="160">
        <f>SUM(C8:G8)</f>
        <v>2</v>
      </c>
      <c r="I8" s="31">
        <f>SUM(S8)</f>
        <v>2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2</v>
      </c>
      <c r="S8" s="31">
        <f>SUM(N8:R8)</f>
        <v>2</v>
      </c>
      <c r="V8" s="7" t="s">
        <v>5</v>
      </c>
      <c r="X8" s="13">
        <f>SUM(X5:X7)</f>
        <v>0</v>
      </c>
      <c r="Y8" s="14">
        <f>SUM(Y5:Y7)</f>
        <v>1</v>
      </c>
      <c r="Z8" s="14">
        <f>SUM(Z5:Z7)</f>
        <v>0</v>
      </c>
      <c r="AA8" s="14">
        <f>SUM(AA5:AA7)</f>
        <v>0</v>
      </c>
      <c r="AB8" s="15">
        <f>SUM(AB5:AB7)</f>
        <v>2</v>
      </c>
      <c r="AC8" s="16">
        <f>SUM(X8:AB8)</f>
        <v>3</v>
      </c>
      <c r="AD8" s="16">
        <v>2</v>
      </c>
      <c r="AE8" t="s">
        <v>5</v>
      </c>
      <c r="AG8" s="13">
        <f>SUM(AG5:AG7)</f>
        <v>0</v>
      </c>
      <c r="AH8" s="14">
        <f>SUM(AH5:AH7)</f>
        <v>1</v>
      </c>
      <c r="AI8" s="14">
        <f>SUM(AI5:AI7)</f>
        <v>0</v>
      </c>
      <c r="AJ8" s="14">
        <f>SUM(AJ5:AJ7)</f>
        <v>0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0</v>
      </c>
      <c r="J16">
        <f>SUM(T16)</f>
        <v>0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1</v>
      </c>
      <c r="F19" s="169">
        <f t="shared" si="0"/>
        <v>0</v>
      </c>
      <c r="G19" s="169">
        <f t="shared" si="0"/>
        <v>1</v>
      </c>
      <c r="H19" s="166">
        <f t="shared" si="0"/>
        <v>2</v>
      </c>
      <c r="I19" s="167">
        <f>SUM(S19)</f>
        <v>2</v>
      </c>
      <c r="J19">
        <f>SUM(T19)</f>
        <v>0</v>
      </c>
      <c r="K19" s="8">
        <f>SUM(U19)</f>
        <v>0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2</v>
      </c>
      <c r="S19" s="31">
        <f t="shared" si="1"/>
        <v>2</v>
      </c>
      <c r="X19" s="113">
        <v>0</v>
      </c>
      <c r="Y19" s="114">
        <v>0</v>
      </c>
      <c r="Z19" s="115">
        <v>0</v>
      </c>
      <c r="AA19" s="16">
        <v>0</v>
      </c>
      <c r="AB19" s="16">
        <v>0</v>
      </c>
      <c r="AC19" s="16">
        <f>SUM(AC16)+AC8</f>
        <v>3</v>
      </c>
      <c r="AD19" s="16">
        <f>SUM(AD16)+AD8</f>
        <v>2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0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27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27</v>
      </c>
      <c r="O1" s="30"/>
      <c r="P1" s="30"/>
      <c r="Q1" s="30"/>
      <c r="R1" s="30"/>
      <c r="S1" s="31"/>
      <c r="V1" s="117" t="s">
        <v>347</v>
      </c>
      <c r="W1" s="109"/>
      <c r="X1" t="s">
        <v>27</v>
      </c>
      <c r="AC1" s="16"/>
      <c r="AD1" s="16"/>
      <c r="AE1" t="s">
        <v>6</v>
      </c>
      <c r="AG1" t="s">
        <v>27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4</v>
      </c>
      <c r="D5" s="161">
        <v>3</v>
      </c>
      <c r="E5" s="161">
        <v>5</v>
      </c>
      <c r="F5" s="161">
        <v>2</v>
      </c>
      <c r="G5" s="161">
        <v>10</v>
      </c>
      <c r="H5" s="160"/>
      <c r="I5" s="31"/>
      <c r="L5" s="32" t="s">
        <v>2</v>
      </c>
      <c r="M5" s="34">
        <v>1</v>
      </c>
      <c r="N5" s="38">
        <v>4</v>
      </c>
      <c r="O5" s="38">
        <v>7</v>
      </c>
      <c r="P5" s="38">
        <v>3</v>
      </c>
      <c r="Q5" s="38">
        <v>2</v>
      </c>
      <c r="R5" s="38">
        <v>6</v>
      </c>
      <c r="S5" s="31"/>
      <c r="V5" s="1" t="s">
        <v>2</v>
      </c>
      <c r="W5" s="3">
        <v>1</v>
      </c>
      <c r="X5" s="12">
        <v>6</v>
      </c>
      <c r="Y5" s="12">
        <v>7</v>
      </c>
      <c r="Z5" s="12">
        <v>3</v>
      </c>
      <c r="AA5" s="12">
        <v>2</v>
      </c>
      <c r="AB5" s="12">
        <v>9</v>
      </c>
      <c r="AC5" s="16"/>
      <c r="AD5" s="16"/>
      <c r="AE5" s="1" t="s">
        <v>2</v>
      </c>
      <c r="AF5" s="3">
        <v>1</v>
      </c>
      <c r="AG5" s="12">
        <v>9</v>
      </c>
      <c r="AH5" s="12">
        <v>3</v>
      </c>
      <c r="AI5" s="12">
        <v>2</v>
      </c>
      <c r="AJ5" s="12">
        <v>4</v>
      </c>
      <c r="AK5" s="12">
        <v>8</v>
      </c>
    </row>
    <row r="6" spans="1:37" x14ac:dyDescent="0.25">
      <c r="A6" s="39"/>
      <c r="B6" s="40">
        <v>2</v>
      </c>
      <c r="C6" s="161">
        <v>2</v>
      </c>
      <c r="D6" s="161">
        <v>2</v>
      </c>
      <c r="E6" s="161">
        <v>5</v>
      </c>
      <c r="F6" s="161">
        <v>1</v>
      </c>
      <c r="G6" s="161">
        <v>7</v>
      </c>
      <c r="H6" s="160"/>
      <c r="I6" s="31"/>
      <c r="L6" s="39"/>
      <c r="M6" s="40">
        <v>2</v>
      </c>
      <c r="N6" s="38">
        <v>5</v>
      </c>
      <c r="O6" s="38">
        <v>2</v>
      </c>
      <c r="P6" s="38">
        <v>3</v>
      </c>
      <c r="Q6" s="38">
        <v>1</v>
      </c>
      <c r="R6" s="38">
        <v>9</v>
      </c>
      <c r="S6" s="31"/>
      <c r="W6" s="8">
        <v>2</v>
      </c>
      <c r="X6" s="12">
        <v>1</v>
      </c>
      <c r="Y6" s="12">
        <v>4</v>
      </c>
      <c r="Z6" s="12">
        <v>2</v>
      </c>
      <c r="AA6" s="12">
        <v>1</v>
      </c>
      <c r="AB6" s="12">
        <v>8</v>
      </c>
      <c r="AC6" s="16"/>
      <c r="AD6" s="16"/>
      <c r="AE6" s="7"/>
      <c r="AF6" s="8">
        <v>2</v>
      </c>
      <c r="AG6" s="12">
        <v>2</v>
      </c>
      <c r="AH6" s="12">
        <v>5</v>
      </c>
      <c r="AI6" s="12">
        <v>2</v>
      </c>
      <c r="AJ6" s="12">
        <v>2</v>
      </c>
      <c r="AK6" s="12">
        <v>8</v>
      </c>
    </row>
    <row r="7" spans="1:37" x14ac:dyDescent="0.25">
      <c r="A7" s="41"/>
      <c r="B7" s="42">
        <v>3</v>
      </c>
      <c r="C7" s="161">
        <v>1</v>
      </c>
      <c r="D7" s="161">
        <v>2</v>
      </c>
      <c r="E7" s="161">
        <v>1</v>
      </c>
      <c r="F7" s="161">
        <v>2</v>
      </c>
      <c r="G7" s="161">
        <v>6</v>
      </c>
      <c r="H7" s="160"/>
      <c r="I7" s="31"/>
      <c r="L7" s="41"/>
      <c r="M7" s="42">
        <v>3</v>
      </c>
      <c r="N7" s="38">
        <v>0</v>
      </c>
      <c r="O7" s="38">
        <v>1</v>
      </c>
      <c r="P7" s="38">
        <v>2</v>
      </c>
      <c r="Q7" s="38">
        <v>2</v>
      </c>
      <c r="R7" s="38">
        <v>6</v>
      </c>
      <c r="S7" s="31"/>
      <c r="V7" s="9"/>
      <c r="W7" s="10">
        <v>3</v>
      </c>
      <c r="X7" s="12">
        <v>2</v>
      </c>
      <c r="Y7" s="12">
        <v>1</v>
      </c>
      <c r="Z7" s="12">
        <v>1</v>
      </c>
      <c r="AA7" s="12">
        <v>3</v>
      </c>
      <c r="AB7" s="12">
        <v>4</v>
      </c>
      <c r="AC7" s="16"/>
      <c r="AD7" s="16"/>
      <c r="AE7" s="9"/>
      <c r="AF7" s="10">
        <v>3</v>
      </c>
      <c r="AG7" s="12">
        <v>0</v>
      </c>
      <c r="AH7" s="12">
        <v>2</v>
      </c>
      <c r="AI7" s="12">
        <v>0</v>
      </c>
      <c r="AJ7" s="12">
        <v>0</v>
      </c>
      <c r="AK7" s="12">
        <v>3</v>
      </c>
    </row>
    <row r="8" spans="1:37" x14ac:dyDescent="0.25">
      <c r="A8" s="30" t="s">
        <v>5</v>
      </c>
      <c r="B8" s="30"/>
      <c r="C8" s="43">
        <f>SUM(C5:C7)</f>
        <v>7</v>
      </c>
      <c r="D8" s="44">
        <f>SUM(D5:D7)</f>
        <v>7</v>
      </c>
      <c r="E8" s="44">
        <f>SUM(E5:E7)</f>
        <v>11</v>
      </c>
      <c r="F8" s="44">
        <f>SUM(F5:F7)</f>
        <v>5</v>
      </c>
      <c r="G8" s="45">
        <f>SUM(G5:G7)</f>
        <v>23</v>
      </c>
      <c r="H8" s="160">
        <f>SUM(C8:G8)</f>
        <v>53</v>
      </c>
      <c r="I8" s="31">
        <f>SUM(S8)</f>
        <v>53</v>
      </c>
      <c r="J8">
        <f>SUM(T8)</f>
        <v>54</v>
      </c>
      <c r="K8" s="8">
        <f>SUM(U8)</f>
        <v>50</v>
      </c>
      <c r="L8" s="30" t="s">
        <v>5</v>
      </c>
      <c r="M8" s="30"/>
      <c r="N8" s="43">
        <f>SUM(N5:N7)</f>
        <v>9</v>
      </c>
      <c r="O8" s="44">
        <f>SUM(O5:O7)</f>
        <v>10</v>
      </c>
      <c r="P8" s="44">
        <f>SUM(P5:P7)</f>
        <v>8</v>
      </c>
      <c r="Q8" s="44">
        <f>SUM(Q5:Q7)</f>
        <v>5</v>
      </c>
      <c r="R8" s="45">
        <f>SUM(R5:R7)</f>
        <v>21</v>
      </c>
      <c r="S8" s="31">
        <f>SUM(N8:R8)</f>
        <v>53</v>
      </c>
      <c r="T8">
        <v>54</v>
      </c>
      <c r="U8">
        <v>50</v>
      </c>
      <c r="V8" s="7" t="s">
        <v>5</v>
      </c>
      <c r="X8" s="13">
        <f>SUM(X5:X7)</f>
        <v>9</v>
      </c>
      <c r="Y8" s="14">
        <f>SUM(Y5:Y7)</f>
        <v>12</v>
      </c>
      <c r="Z8" s="14">
        <f>SUM(Z5:Z7)</f>
        <v>6</v>
      </c>
      <c r="AA8" s="14">
        <f>SUM(AA5:AA7)</f>
        <v>6</v>
      </c>
      <c r="AB8" s="15">
        <f>SUM(AB5:AB7)</f>
        <v>21</v>
      </c>
      <c r="AC8" s="16">
        <f>SUM(X8:AB8)</f>
        <v>54</v>
      </c>
      <c r="AD8" s="16">
        <v>50</v>
      </c>
      <c r="AE8" t="s">
        <v>5</v>
      </c>
      <c r="AG8" s="13">
        <f>SUM(AG5:AG7)</f>
        <v>11</v>
      </c>
      <c r="AH8" s="14">
        <f>SUM(AH5:AH7)</f>
        <v>10</v>
      </c>
      <c r="AI8" s="14">
        <f>SUM(AI5:AI7)</f>
        <v>4</v>
      </c>
      <c r="AJ8" s="14">
        <f>SUM(AJ5:AJ7)</f>
        <v>6</v>
      </c>
      <c r="AK8" s="15">
        <f>SUM(AK5:AK7)</f>
        <v>19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9</v>
      </c>
      <c r="D13" s="161">
        <v>7</v>
      </c>
      <c r="E13" s="161">
        <v>2</v>
      </c>
      <c r="F13" s="161">
        <v>2</v>
      </c>
      <c r="G13" s="161">
        <v>6</v>
      </c>
      <c r="H13" s="160"/>
      <c r="I13" s="31"/>
      <c r="L13" s="32" t="s">
        <v>2</v>
      </c>
      <c r="M13" s="34">
        <v>1</v>
      </c>
      <c r="N13" s="38">
        <v>7</v>
      </c>
      <c r="O13" s="38">
        <v>3</v>
      </c>
      <c r="P13" s="38">
        <v>3</v>
      </c>
      <c r="Q13" s="38">
        <v>1</v>
      </c>
      <c r="R13" s="38">
        <v>8</v>
      </c>
      <c r="S13" s="31"/>
      <c r="V13" s="1" t="s">
        <v>2</v>
      </c>
      <c r="W13" s="3">
        <v>1</v>
      </c>
      <c r="X13" s="12">
        <v>5</v>
      </c>
      <c r="Y13" s="12">
        <v>3</v>
      </c>
      <c r="Z13" s="12">
        <v>3</v>
      </c>
      <c r="AA13" s="12">
        <v>2</v>
      </c>
      <c r="AB13" s="12">
        <v>9</v>
      </c>
      <c r="AC13" s="16"/>
      <c r="AD13" s="16"/>
      <c r="AE13" s="1" t="s">
        <v>2</v>
      </c>
      <c r="AF13" s="3">
        <v>1</v>
      </c>
      <c r="AG13" s="12">
        <v>2</v>
      </c>
      <c r="AH13" s="12">
        <v>3</v>
      </c>
      <c r="AI13" s="12">
        <v>0</v>
      </c>
      <c r="AJ13" s="12">
        <v>1</v>
      </c>
      <c r="AK13" s="12">
        <v>12</v>
      </c>
    </row>
    <row r="14" spans="1:37" x14ac:dyDescent="0.25">
      <c r="A14" s="39"/>
      <c r="B14" s="40">
        <v>2</v>
      </c>
      <c r="C14" s="161">
        <v>3</v>
      </c>
      <c r="D14" s="161">
        <v>2</v>
      </c>
      <c r="E14" s="161">
        <v>0</v>
      </c>
      <c r="F14" s="161">
        <v>1</v>
      </c>
      <c r="G14" s="161">
        <v>7</v>
      </c>
      <c r="H14" s="160"/>
      <c r="I14" s="31"/>
      <c r="L14" s="39"/>
      <c r="M14" s="40">
        <v>2</v>
      </c>
      <c r="N14" s="38">
        <v>3</v>
      </c>
      <c r="O14" s="38">
        <v>3</v>
      </c>
      <c r="P14" s="38">
        <v>1</v>
      </c>
      <c r="Q14" s="38">
        <v>1</v>
      </c>
      <c r="R14" s="38">
        <v>5</v>
      </c>
      <c r="S14" s="31"/>
      <c r="W14" s="8">
        <v>2</v>
      </c>
      <c r="X14" s="12">
        <v>2</v>
      </c>
      <c r="Y14" s="12">
        <v>0</v>
      </c>
      <c r="Z14" s="12">
        <v>1</v>
      </c>
      <c r="AA14" s="12">
        <v>1</v>
      </c>
      <c r="AB14" s="12">
        <v>11</v>
      </c>
      <c r="AC14" s="16"/>
      <c r="AD14" s="16"/>
      <c r="AE14" s="7"/>
      <c r="AF14" s="8">
        <v>2</v>
      </c>
      <c r="AG14" s="12">
        <v>3</v>
      </c>
      <c r="AH14" s="12">
        <v>1</v>
      </c>
      <c r="AI14" s="12">
        <v>3</v>
      </c>
      <c r="AJ14" s="12">
        <v>2</v>
      </c>
      <c r="AK14" s="12">
        <v>4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3</v>
      </c>
      <c r="F15" s="161">
        <v>1</v>
      </c>
      <c r="G15" s="161">
        <v>5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0</v>
      </c>
      <c r="Q15" s="38">
        <v>2</v>
      </c>
      <c r="R15" s="38">
        <v>4</v>
      </c>
      <c r="S15" s="31"/>
      <c r="V15" s="9"/>
      <c r="W15" s="10">
        <v>3</v>
      </c>
      <c r="X15" s="12">
        <v>1</v>
      </c>
      <c r="Y15" s="12">
        <v>4</v>
      </c>
      <c r="Z15" s="12">
        <v>2</v>
      </c>
      <c r="AA15" s="12">
        <v>3</v>
      </c>
      <c r="AB15" s="12">
        <v>10</v>
      </c>
      <c r="AC15" s="16"/>
      <c r="AD15" s="16"/>
      <c r="AE15" s="9"/>
      <c r="AF15" s="10">
        <v>3</v>
      </c>
      <c r="AG15" s="12">
        <v>4</v>
      </c>
      <c r="AH15" s="12">
        <v>3</v>
      </c>
      <c r="AI15" s="12">
        <v>2</v>
      </c>
      <c r="AJ15" s="12">
        <v>2</v>
      </c>
      <c r="AK15" s="12">
        <v>11</v>
      </c>
    </row>
    <row r="16" spans="1:37" x14ac:dyDescent="0.25">
      <c r="A16" s="30" t="s">
        <v>5</v>
      </c>
      <c r="B16" s="30"/>
      <c r="C16" s="43">
        <f>SUM(C13:C15)</f>
        <v>12</v>
      </c>
      <c r="D16" s="44">
        <f>SUM(D13:D15)</f>
        <v>9</v>
      </c>
      <c r="E16" s="44">
        <f>SUM(E13:E15)</f>
        <v>5</v>
      </c>
      <c r="F16" s="44">
        <f>SUM(F13:F15)</f>
        <v>4</v>
      </c>
      <c r="G16" s="45">
        <f>SUM(G13:G15)</f>
        <v>18</v>
      </c>
      <c r="H16" s="160">
        <f>SUM(C16:G16)</f>
        <v>48</v>
      </c>
      <c r="I16" s="31">
        <f>SUM(S16)</f>
        <v>42</v>
      </c>
      <c r="J16">
        <f>SUM(T16)</f>
        <v>57</v>
      </c>
      <c r="K16" s="8">
        <f>SUM(U16)</f>
        <v>53</v>
      </c>
      <c r="L16" s="30" t="s">
        <v>5</v>
      </c>
      <c r="M16" s="30"/>
      <c r="N16" s="43">
        <f>SUM(N13:N15)</f>
        <v>10</v>
      </c>
      <c r="O16" s="44">
        <f>SUM(O13:O15)</f>
        <v>7</v>
      </c>
      <c r="P16" s="44">
        <f>SUM(P13:P15)</f>
        <v>4</v>
      </c>
      <c r="Q16" s="44">
        <f>SUM(Q13:Q15)</f>
        <v>4</v>
      </c>
      <c r="R16" s="45">
        <f>SUM(R13:R15)</f>
        <v>17</v>
      </c>
      <c r="S16" s="31">
        <f>SUM(N16:R16)</f>
        <v>42</v>
      </c>
      <c r="T16">
        <v>57</v>
      </c>
      <c r="U16">
        <v>53</v>
      </c>
      <c r="V16" s="7" t="s">
        <v>5</v>
      </c>
      <c r="X16" s="13">
        <f>SUM(X13:X15)</f>
        <v>8</v>
      </c>
      <c r="Y16" s="14">
        <f>SUM(Y13:Y15)</f>
        <v>7</v>
      </c>
      <c r="Z16" s="14">
        <f>SUM(Z13:Z15)</f>
        <v>6</v>
      </c>
      <c r="AA16" s="14">
        <f>SUM(AA13:AA15)</f>
        <v>6</v>
      </c>
      <c r="AB16" s="15">
        <f>SUM(AB13:AB15)</f>
        <v>30</v>
      </c>
      <c r="AC16" s="16">
        <f>SUM(X16:AB16)</f>
        <v>57</v>
      </c>
      <c r="AD16" s="16">
        <v>53</v>
      </c>
      <c r="AE16" t="s">
        <v>5</v>
      </c>
      <c r="AG16" s="13">
        <f>SUM(AG13:AG15)</f>
        <v>9</v>
      </c>
      <c r="AH16" s="14">
        <f>SUM(AH13:AH15)</f>
        <v>7</v>
      </c>
      <c r="AI16" s="14">
        <f>SUM(AI13:AI15)</f>
        <v>5</v>
      </c>
      <c r="AJ16" s="14">
        <f>SUM(AJ13:AJ15)</f>
        <v>5</v>
      </c>
      <c r="AK16" s="15">
        <f>SUM(AK13:AK15)</f>
        <v>27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19</v>
      </c>
      <c r="D19" s="186">
        <f t="shared" si="0"/>
        <v>16</v>
      </c>
      <c r="E19" s="178">
        <f t="shared" si="0"/>
        <v>16</v>
      </c>
      <c r="F19" s="169">
        <f t="shared" si="0"/>
        <v>9</v>
      </c>
      <c r="G19" s="169">
        <f t="shared" si="0"/>
        <v>41</v>
      </c>
      <c r="H19" s="166">
        <f t="shared" si="0"/>
        <v>101</v>
      </c>
      <c r="I19" s="167">
        <f>SUM(S19)</f>
        <v>95</v>
      </c>
      <c r="J19">
        <f>SUM(T19)</f>
        <v>111</v>
      </c>
      <c r="K19" s="8">
        <f>SUM(U19)</f>
        <v>103</v>
      </c>
      <c r="L19" s="46" t="s">
        <v>5</v>
      </c>
      <c r="M19" s="46"/>
      <c r="N19" s="110">
        <f t="shared" ref="N19:S19" si="1">SUM(N16)+N8</f>
        <v>19</v>
      </c>
      <c r="O19" s="111">
        <f t="shared" si="1"/>
        <v>17</v>
      </c>
      <c r="P19" s="112">
        <f t="shared" si="1"/>
        <v>12</v>
      </c>
      <c r="Q19" s="46">
        <f t="shared" si="1"/>
        <v>9</v>
      </c>
      <c r="R19" s="46">
        <f t="shared" si="1"/>
        <v>38</v>
      </c>
      <c r="S19" s="31">
        <f t="shared" si="1"/>
        <v>95</v>
      </c>
      <c r="T19">
        <v>111</v>
      </c>
      <c r="U19">
        <v>103</v>
      </c>
      <c r="X19" s="113">
        <f t="shared" ref="X19:AB19" si="2">SUM(X16)+X8</f>
        <v>17</v>
      </c>
      <c r="Y19" s="114">
        <f t="shared" si="2"/>
        <v>19</v>
      </c>
      <c r="Z19" s="115">
        <f t="shared" si="2"/>
        <v>12</v>
      </c>
      <c r="AA19" s="16">
        <f t="shared" si="2"/>
        <v>12</v>
      </c>
      <c r="AB19" s="16">
        <f t="shared" si="2"/>
        <v>51</v>
      </c>
      <c r="AC19" s="16">
        <f>SUM(AC16)+AC8</f>
        <v>111</v>
      </c>
      <c r="AD19" s="16">
        <f>SUM(AD16)+AD8</f>
        <v>103</v>
      </c>
    </row>
    <row r="20" spans="1:30" x14ac:dyDescent="0.25">
      <c r="A20" s="177" t="s">
        <v>451</v>
      </c>
      <c r="B20" s="181">
        <v>2012</v>
      </c>
      <c r="C20" s="170">
        <f>SUM(N19)</f>
        <v>19</v>
      </c>
      <c r="D20" s="171">
        <f>SUM(O19)</f>
        <v>17</v>
      </c>
      <c r="E20" s="172">
        <f>SUM(P19)</f>
        <v>12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17</v>
      </c>
      <c r="D21" s="174">
        <f>SUM(Y19)</f>
        <v>19</v>
      </c>
      <c r="E21" s="175">
        <f>SUM(Z19)</f>
        <v>12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71</v>
      </c>
      <c r="O23" s="50">
        <v>40</v>
      </c>
      <c r="P23" s="50">
        <v>28</v>
      </c>
      <c r="Q23" s="50">
        <f>SUM(N23:P23)</f>
        <v>139</v>
      </c>
      <c r="R23" s="30"/>
      <c r="S23" s="107"/>
      <c r="V23" s="7" t="s">
        <v>457</v>
      </c>
      <c r="X23" s="26">
        <v>76</v>
      </c>
      <c r="Y23" s="26">
        <v>42</v>
      </c>
      <c r="Z23" s="26">
        <v>31</v>
      </c>
      <c r="AA23" s="26">
        <f>SUM(X23:Z23)</f>
        <v>149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60</v>
      </c>
      <c r="D25" s="162">
        <v>35</v>
      </c>
      <c r="E25" s="162">
        <v>24</v>
      </c>
      <c r="F25" s="162">
        <f>SUM(C25:E25)</f>
        <v>119</v>
      </c>
      <c r="G25" s="30"/>
      <c r="H25" s="162">
        <f>SUM(F25)</f>
        <v>119</v>
      </c>
      <c r="I25" s="50">
        <f>SUM(Q23)</f>
        <v>139</v>
      </c>
      <c r="J25" s="26">
        <f>SUM(AA23)</f>
        <v>149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E22" sqref="E22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71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71</v>
      </c>
      <c r="O1" s="30"/>
      <c r="P1" s="30"/>
      <c r="Q1" s="30"/>
      <c r="R1" s="30"/>
      <c r="S1" s="31"/>
      <c r="V1" s="117" t="s">
        <v>347</v>
      </c>
      <c r="W1" s="109"/>
      <c r="X1" t="s">
        <v>71</v>
      </c>
      <c r="AC1" s="16"/>
      <c r="AD1" s="16"/>
      <c r="AE1" t="s">
        <v>6</v>
      </c>
      <c r="AG1" t="s">
        <v>71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1</v>
      </c>
      <c r="F5" s="161">
        <v>0</v>
      </c>
      <c r="G5" s="161">
        <v>1</v>
      </c>
      <c r="H5" s="160"/>
      <c r="I5" s="31"/>
      <c r="L5" s="32" t="s">
        <v>2</v>
      </c>
      <c r="M5" s="34">
        <v>1</v>
      </c>
      <c r="N5" s="38">
        <v>1</v>
      </c>
      <c r="O5" s="38">
        <v>0</v>
      </c>
      <c r="P5" s="38">
        <v>0</v>
      </c>
      <c r="Q5" s="38">
        <v>1</v>
      </c>
      <c r="R5" s="38">
        <v>0</v>
      </c>
      <c r="S5" s="31"/>
      <c r="V5" s="1" t="s">
        <v>2</v>
      </c>
      <c r="W5" s="3">
        <v>1</v>
      </c>
      <c r="X5" s="12">
        <v>1</v>
      </c>
      <c r="Y5" s="12">
        <v>1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1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1</v>
      </c>
      <c r="E6" s="161">
        <v>1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3</v>
      </c>
      <c r="Q6" s="38">
        <v>0</v>
      </c>
      <c r="R6" s="38">
        <v>1</v>
      </c>
      <c r="S6" s="31"/>
      <c r="W6" s="8">
        <v>2</v>
      </c>
      <c r="X6" s="12">
        <v>1</v>
      </c>
      <c r="Y6" s="12">
        <v>1</v>
      </c>
      <c r="Z6" s="12">
        <v>0</v>
      </c>
      <c r="AA6" s="12">
        <v>1</v>
      </c>
      <c r="AB6" s="12">
        <v>1</v>
      </c>
      <c r="AC6" s="16"/>
      <c r="AD6" s="16"/>
      <c r="AE6" s="7"/>
      <c r="AF6" s="8">
        <v>2</v>
      </c>
      <c r="AG6" s="12">
        <v>1</v>
      </c>
      <c r="AH6" s="12">
        <v>1</v>
      </c>
      <c r="AI6" s="12">
        <v>0</v>
      </c>
      <c r="AJ6" s="12">
        <v>0</v>
      </c>
      <c r="AK6" s="12">
        <v>2</v>
      </c>
    </row>
    <row r="7" spans="1:37" x14ac:dyDescent="0.25">
      <c r="A7" s="41"/>
      <c r="B7" s="42">
        <v>3</v>
      </c>
      <c r="C7" s="161">
        <v>1</v>
      </c>
      <c r="D7" s="161">
        <v>0</v>
      </c>
      <c r="E7" s="161">
        <v>0</v>
      </c>
      <c r="F7" s="161">
        <v>1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1</v>
      </c>
      <c r="P7" s="38">
        <v>0</v>
      </c>
      <c r="Q7" s="38">
        <v>1</v>
      </c>
      <c r="R7" s="38">
        <v>3</v>
      </c>
      <c r="S7" s="31"/>
      <c r="V7" s="9"/>
      <c r="W7" s="10">
        <v>3</v>
      </c>
      <c r="X7" s="12">
        <v>0</v>
      </c>
      <c r="Y7" s="12">
        <v>1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2</v>
      </c>
      <c r="AI7" s="12">
        <v>3</v>
      </c>
      <c r="AJ7" s="12">
        <v>0</v>
      </c>
      <c r="AK7" s="12">
        <v>2</v>
      </c>
    </row>
    <row r="8" spans="1:37" x14ac:dyDescent="0.25">
      <c r="A8" s="30" t="s">
        <v>5</v>
      </c>
      <c r="B8" s="30"/>
      <c r="C8" s="43">
        <f>SUM(C5:C7)</f>
        <v>1</v>
      </c>
      <c r="D8" s="44">
        <f t="shared" ref="D8:G8" si="0">SUM(D5:D7)</f>
        <v>1</v>
      </c>
      <c r="E8" s="44">
        <f t="shared" si="0"/>
        <v>2</v>
      </c>
      <c r="F8" s="44">
        <f t="shared" si="0"/>
        <v>1</v>
      </c>
      <c r="G8" s="45">
        <f t="shared" si="0"/>
        <v>2</v>
      </c>
      <c r="H8" s="160">
        <f>SUM(C8:G8)</f>
        <v>7</v>
      </c>
      <c r="I8" s="31">
        <f>SUM(S8)</f>
        <v>11</v>
      </c>
      <c r="J8">
        <f>SUM(T8)</f>
        <v>8</v>
      </c>
      <c r="K8" s="8">
        <f>SUM(U8)</f>
        <v>12</v>
      </c>
      <c r="L8" s="30" t="s">
        <v>5</v>
      </c>
      <c r="M8" s="30"/>
      <c r="N8" s="43">
        <f>SUM(N5:N7)</f>
        <v>1</v>
      </c>
      <c r="O8" s="44">
        <f t="shared" ref="O8:R8" si="1">SUM(O5:O7)</f>
        <v>1</v>
      </c>
      <c r="P8" s="44">
        <f t="shared" si="1"/>
        <v>3</v>
      </c>
      <c r="Q8" s="44">
        <f t="shared" si="1"/>
        <v>2</v>
      </c>
      <c r="R8" s="45">
        <f t="shared" si="1"/>
        <v>4</v>
      </c>
      <c r="S8" s="31">
        <f>SUM(N8:R8)</f>
        <v>11</v>
      </c>
      <c r="T8">
        <v>8</v>
      </c>
      <c r="U8">
        <v>12</v>
      </c>
      <c r="V8" s="7" t="s">
        <v>5</v>
      </c>
      <c r="X8" s="13">
        <f>SUM(X5:X7)</f>
        <v>2</v>
      </c>
      <c r="Y8" s="14">
        <f>SUM(Y5:Y7)</f>
        <v>3</v>
      </c>
      <c r="Z8" s="14">
        <f>SUM(Z5:Z7)</f>
        <v>0</v>
      </c>
      <c r="AA8" s="14">
        <f>SUM(AA5:AA7)</f>
        <v>1</v>
      </c>
      <c r="AB8" s="15">
        <f>SUM(AB5:AB7)</f>
        <v>2</v>
      </c>
      <c r="AC8" s="16">
        <f>SUM(X8:AB8)</f>
        <v>8</v>
      </c>
      <c r="AD8" s="16">
        <v>12</v>
      </c>
      <c r="AE8" t="s">
        <v>5</v>
      </c>
      <c r="AG8" s="13">
        <f>SUM(AG5:AG7)</f>
        <v>1</v>
      </c>
      <c r="AH8" s="14">
        <f>SUM(AH5:AH7)</f>
        <v>4</v>
      </c>
      <c r="AI8" s="14">
        <f>SUM(AI5:AI7)</f>
        <v>3</v>
      </c>
      <c r="AJ8" s="14">
        <f>SUM(AJ5:AJ7)</f>
        <v>0</v>
      </c>
      <c r="AK8" s="15">
        <f>SUM(AK5:AK7)</f>
        <v>4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1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1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0</v>
      </c>
      <c r="AJ15" s="12">
        <v>0</v>
      </c>
      <c r="AK15" s="12">
        <v>2</v>
      </c>
    </row>
    <row r="16" spans="1:37" x14ac:dyDescent="0.25">
      <c r="A16" s="30" t="s">
        <v>5</v>
      </c>
      <c r="B16" s="30"/>
      <c r="C16" s="43">
        <f t="shared" ref="C16:G16" si="2">SUM(C13:C15)</f>
        <v>2</v>
      </c>
      <c r="D16" s="44">
        <f t="shared" si="2"/>
        <v>0</v>
      </c>
      <c r="E16" s="44">
        <f t="shared" si="2"/>
        <v>0</v>
      </c>
      <c r="F16" s="44">
        <f t="shared" si="2"/>
        <v>0</v>
      </c>
      <c r="G16" s="45">
        <f t="shared" si="2"/>
        <v>0</v>
      </c>
      <c r="H16" s="160">
        <f>SUM(C16:G16)</f>
        <v>2</v>
      </c>
      <c r="I16" s="31">
        <f>SUM(S16)</f>
        <v>1</v>
      </c>
      <c r="J16">
        <f>SUM(T16)</f>
        <v>1</v>
      </c>
      <c r="K16" s="8">
        <f>SUM(U16)</f>
        <v>3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1</v>
      </c>
      <c r="P16" s="44">
        <f t="shared" si="3"/>
        <v>0</v>
      </c>
      <c r="Q16" s="44">
        <f t="shared" si="3"/>
        <v>0</v>
      </c>
      <c r="R16" s="45">
        <f t="shared" si="3"/>
        <v>0</v>
      </c>
      <c r="S16" s="31">
        <f>SUM(N16:R16)</f>
        <v>1</v>
      </c>
      <c r="T16">
        <v>1</v>
      </c>
      <c r="U16">
        <v>3</v>
      </c>
      <c r="V16" s="7" t="s">
        <v>5</v>
      </c>
      <c r="X16" s="13">
        <f>SUM(X13:X15)</f>
        <v>0</v>
      </c>
      <c r="Y16" s="14">
        <f>SUM(Y13:Y15)</f>
        <v>1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1</v>
      </c>
      <c r="AD16" s="16">
        <v>3</v>
      </c>
      <c r="AE16" t="s">
        <v>5</v>
      </c>
      <c r="AG16" s="13">
        <f>SUM(AG13:AG15)</f>
        <v>1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2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3</v>
      </c>
      <c r="D19" s="186">
        <f>SUM(D16)+D8</f>
        <v>1</v>
      </c>
      <c r="E19" s="178">
        <f t="shared" ref="E19:G19" si="4">SUM(E16)+E8</f>
        <v>2</v>
      </c>
      <c r="F19" s="169">
        <f t="shared" si="4"/>
        <v>1</v>
      </c>
      <c r="G19" s="169">
        <f t="shared" si="4"/>
        <v>2</v>
      </c>
      <c r="H19" s="166">
        <f>SUM(H16)+H8</f>
        <v>9</v>
      </c>
      <c r="I19" s="167">
        <f>SUM(S19)</f>
        <v>12</v>
      </c>
      <c r="J19">
        <f>SUM(T19)</f>
        <v>9</v>
      </c>
      <c r="K19" s="8">
        <f>SUM(U19)</f>
        <v>15</v>
      </c>
      <c r="L19" s="46" t="s">
        <v>5</v>
      </c>
      <c r="M19" s="46"/>
      <c r="N19" s="110">
        <f>SUM(N16)+N8</f>
        <v>1</v>
      </c>
      <c r="O19" s="111">
        <f>SUM(O16)+O8</f>
        <v>2</v>
      </c>
      <c r="P19" s="112">
        <f t="shared" ref="P19:R19" si="5">SUM(P16)+P8</f>
        <v>3</v>
      </c>
      <c r="Q19" s="46">
        <f t="shared" si="5"/>
        <v>2</v>
      </c>
      <c r="R19" s="46">
        <f t="shared" si="5"/>
        <v>4</v>
      </c>
      <c r="S19" s="31">
        <f>SUM(S16)+S8</f>
        <v>12</v>
      </c>
      <c r="T19">
        <v>9</v>
      </c>
      <c r="U19">
        <v>15</v>
      </c>
      <c r="X19" s="113">
        <f t="shared" ref="X19:AB19" si="6">SUM(X16)+X8</f>
        <v>2</v>
      </c>
      <c r="Y19" s="114">
        <f t="shared" si="6"/>
        <v>4</v>
      </c>
      <c r="Z19" s="115">
        <f t="shared" si="6"/>
        <v>0</v>
      </c>
      <c r="AA19" s="16">
        <f t="shared" si="6"/>
        <v>1</v>
      </c>
      <c r="AB19" s="16">
        <f t="shared" si="6"/>
        <v>2</v>
      </c>
      <c r="AC19" s="16">
        <f>SUM(AC16)+AC8</f>
        <v>9</v>
      </c>
      <c r="AD19" s="16">
        <f>SUM(AD16)+AD8</f>
        <v>15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2</v>
      </c>
      <c r="E20" s="172">
        <f>SUM(P19)</f>
        <v>3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2</v>
      </c>
      <c r="D21" s="174">
        <f>SUM(Y19)</f>
        <v>4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/>
      <c r="O23" s="50">
        <v>1</v>
      </c>
      <c r="P23" s="50">
        <v>5</v>
      </c>
      <c r="Q23" s="50">
        <f>SUM(N23:P23)</f>
        <v>6</v>
      </c>
      <c r="R23" s="30"/>
      <c r="S23" s="107"/>
      <c r="V23" s="7" t="s">
        <v>457</v>
      </c>
      <c r="X23" s="26">
        <v>1</v>
      </c>
      <c r="Y23" s="26">
        <v>3</v>
      </c>
      <c r="Z23" s="26">
        <v>1</v>
      </c>
      <c r="AA23" s="26">
        <f>SUM(X23:Z23)</f>
        <v>5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3</v>
      </c>
      <c r="E25" s="162">
        <v>4</v>
      </c>
      <c r="F25" s="162">
        <f>SUM(C25:E25)</f>
        <v>8</v>
      </c>
      <c r="G25" s="30"/>
      <c r="H25" s="162">
        <f>SUM(F25)</f>
        <v>8</v>
      </c>
      <c r="I25" s="50">
        <f>SUM(Q23)</f>
        <v>6</v>
      </c>
      <c r="J25" s="26">
        <f>SUM(AA23)</f>
        <v>5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174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174</v>
      </c>
      <c r="O1" s="30"/>
      <c r="P1" s="30"/>
      <c r="Q1" s="30"/>
      <c r="R1" s="30"/>
      <c r="S1" s="31"/>
      <c r="V1" s="117" t="s">
        <v>347</v>
      </c>
      <c r="W1" s="109"/>
      <c r="X1" t="s">
        <v>174</v>
      </c>
      <c r="AC1" s="16"/>
      <c r="AD1" s="16"/>
      <c r="AE1" t="s">
        <v>6</v>
      </c>
      <c r="AG1" t="s">
        <v>174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1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1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1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1</v>
      </c>
      <c r="J8">
        <f>SUM(T8)</f>
        <v>2</v>
      </c>
      <c r="K8" s="8">
        <f>SUM(U8)</f>
        <v>1</v>
      </c>
      <c r="L8" s="30" t="s">
        <v>5</v>
      </c>
      <c r="M8" s="30"/>
      <c r="N8" s="43">
        <f>SUM(N5:N7)</f>
        <v>0</v>
      </c>
      <c r="O8" s="44">
        <f>SUM(O5:O7)</f>
        <v>1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1</v>
      </c>
      <c r="T8">
        <v>2</v>
      </c>
      <c r="U8">
        <v>1</v>
      </c>
      <c r="V8" s="7" t="s">
        <v>5</v>
      </c>
      <c r="X8" s="13">
        <f>SUM(X5:X7)</f>
        <v>1</v>
      </c>
      <c r="Y8" s="14">
        <f>SUM(Y5:Y7)</f>
        <v>0</v>
      </c>
      <c r="Z8" s="14">
        <f>SUM(Z5:Z7)</f>
        <v>0</v>
      </c>
      <c r="AA8" s="14">
        <f>SUM(AA5:AA7)</f>
        <v>1</v>
      </c>
      <c r="AB8" s="15">
        <f>SUM(AB5:AB7)</f>
        <v>0</v>
      </c>
      <c r="AC8" s="16">
        <f>SUM(X8:AB8)</f>
        <v>2</v>
      </c>
      <c r="AD8" s="16">
        <v>1</v>
      </c>
      <c r="AE8" t="s">
        <v>5</v>
      </c>
      <c r="AG8" s="13">
        <f>SUM(AG5:AG7)</f>
        <v>1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1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1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1</v>
      </c>
      <c r="I16" s="31">
        <f>SUM(S16)</f>
        <v>0</v>
      </c>
      <c r="J16">
        <f>SUM(T16)</f>
        <v>1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1</v>
      </c>
      <c r="U16">
        <v>0</v>
      </c>
      <c r="V16" s="7" t="s">
        <v>5</v>
      </c>
      <c r="X16" s="13">
        <f>SUM(X13:X15)</f>
        <v>1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1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1</v>
      </c>
      <c r="I19" s="167">
        <f>SUM(S19)</f>
        <v>1</v>
      </c>
      <c r="J19">
        <f>SUM(T19)</f>
        <v>3</v>
      </c>
      <c r="K19" s="8">
        <f>SUM(U19)</f>
        <v>1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1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1</v>
      </c>
      <c r="T19">
        <v>3</v>
      </c>
      <c r="U19">
        <v>1</v>
      </c>
      <c r="X19" s="113">
        <f t="shared" ref="X19:AB19" si="2">SUM(X16)+X8</f>
        <v>2</v>
      </c>
      <c r="Y19" s="114">
        <f t="shared" si="2"/>
        <v>0</v>
      </c>
      <c r="Z19" s="115">
        <f t="shared" si="2"/>
        <v>0</v>
      </c>
      <c r="AA19" s="16">
        <f t="shared" si="2"/>
        <v>1</v>
      </c>
      <c r="AB19" s="16">
        <f t="shared" si="2"/>
        <v>0</v>
      </c>
      <c r="AC19" s="16">
        <f>SUM(AC16)+AC8</f>
        <v>3</v>
      </c>
      <c r="AD19" s="16">
        <f>SUM(AD16)+AD8</f>
        <v>1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1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2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0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168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168</v>
      </c>
      <c r="O1" s="30"/>
      <c r="P1" s="30"/>
      <c r="Q1" s="30"/>
      <c r="R1" s="30"/>
      <c r="S1" s="31"/>
      <c r="V1" s="117" t="s">
        <v>347</v>
      </c>
      <c r="W1" s="109"/>
      <c r="X1" t="s">
        <v>168</v>
      </c>
      <c r="AC1" s="16"/>
      <c r="AD1" s="16"/>
      <c r="AE1" t="s">
        <v>6</v>
      </c>
      <c r="AG1" t="s">
        <v>168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1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2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2</v>
      </c>
      <c r="I8" s="31">
        <f>SUM(S8)</f>
        <v>2</v>
      </c>
      <c r="J8">
        <f>SUM(T8)</f>
        <v>1</v>
      </c>
      <c r="K8" s="8">
        <f>SUM(U8)</f>
        <v>1</v>
      </c>
      <c r="L8" s="30" t="s">
        <v>5</v>
      </c>
      <c r="M8" s="30"/>
      <c r="N8" s="43">
        <f>SUM(N5:N7)</f>
        <v>2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2</v>
      </c>
      <c r="T8">
        <v>1</v>
      </c>
      <c r="U8">
        <v>1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1</v>
      </c>
      <c r="AD8" s="16">
        <v>1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1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1</v>
      </c>
      <c r="AI15" s="12">
        <v>0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1</v>
      </c>
      <c r="F16" s="44">
        <f>SUM(F13:F15)</f>
        <v>0</v>
      </c>
      <c r="G16" s="45">
        <f>SUM(G13:G15)</f>
        <v>0</v>
      </c>
      <c r="H16" s="160">
        <f>SUM(C16:G16)</f>
        <v>1</v>
      </c>
      <c r="I16" s="31">
        <f>SUM(S16)</f>
        <v>1</v>
      </c>
      <c r="J16">
        <f>SUM(T16)</f>
        <v>2</v>
      </c>
      <c r="K16" s="8">
        <f>SUM(U16)</f>
        <v>2</v>
      </c>
      <c r="L16" s="30" t="s">
        <v>5</v>
      </c>
      <c r="M16" s="30"/>
      <c r="N16" s="43">
        <f>SUM(N13:N15)</f>
        <v>0</v>
      </c>
      <c r="O16" s="44">
        <f>SUM(O13:O15)</f>
        <v>1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1</v>
      </c>
      <c r="T16">
        <v>2</v>
      </c>
      <c r="U16">
        <v>2</v>
      </c>
      <c r="V16" s="7" t="s">
        <v>5</v>
      </c>
      <c r="X16" s="13">
        <f>SUM(X13:X15)</f>
        <v>0</v>
      </c>
      <c r="Y16" s="14">
        <f>SUM(Y13:Y15)</f>
        <v>1</v>
      </c>
      <c r="Z16" s="14">
        <f>SUM(Z13:Z15)</f>
        <v>0</v>
      </c>
      <c r="AA16" s="14">
        <f>SUM(AA13:AA15)</f>
        <v>0</v>
      </c>
      <c r="AB16" s="15">
        <f>SUM(AB13:AB15)</f>
        <v>1</v>
      </c>
      <c r="AC16" s="16">
        <f>SUM(X16:AB16)</f>
        <v>2</v>
      </c>
      <c r="AD16" s="16">
        <v>2</v>
      </c>
      <c r="AE16" t="s">
        <v>5</v>
      </c>
      <c r="AG16" s="13">
        <f>SUM(AG13:AG15)</f>
        <v>0</v>
      </c>
      <c r="AH16" s="14">
        <f>SUM(AH13:AH15)</f>
        <v>1</v>
      </c>
      <c r="AI16" s="14">
        <f>SUM(AI13:AI15)</f>
        <v>0</v>
      </c>
      <c r="AJ16" s="14">
        <f>SUM(AJ13:AJ15)</f>
        <v>0</v>
      </c>
      <c r="AK16" s="15">
        <f>SUM(AK13:AK15)</f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2</v>
      </c>
      <c r="D19" s="186">
        <f t="shared" si="0"/>
        <v>0</v>
      </c>
      <c r="E19" s="178">
        <f t="shared" si="0"/>
        <v>1</v>
      </c>
      <c r="F19" s="169">
        <f t="shared" si="0"/>
        <v>0</v>
      </c>
      <c r="G19" s="169">
        <f t="shared" si="0"/>
        <v>0</v>
      </c>
      <c r="H19" s="166">
        <f t="shared" si="0"/>
        <v>3</v>
      </c>
      <c r="I19" s="167">
        <f>SUM(S19)</f>
        <v>3</v>
      </c>
      <c r="J19">
        <f>SUM(T19)</f>
        <v>3</v>
      </c>
      <c r="K19" s="8">
        <f>SUM(U19)</f>
        <v>3</v>
      </c>
      <c r="L19" s="46" t="s">
        <v>5</v>
      </c>
      <c r="M19" s="46"/>
      <c r="N19" s="110">
        <f t="shared" ref="N19:S19" si="1">SUM(N16)+N8</f>
        <v>2</v>
      </c>
      <c r="O19" s="111">
        <f t="shared" si="1"/>
        <v>1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3</v>
      </c>
      <c r="T19">
        <v>3</v>
      </c>
      <c r="U19">
        <v>3</v>
      </c>
      <c r="X19" s="113">
        <f t="shared" ref="X19:AB19" si="2">SUM(X16)+X8</f>
        <v>0</v>
      </c>
      <c r="Y19" s="114">
        <f t="shared" si="2"/>
        <v>1</v>
      </c>
      <c r="Z19" s="115">
        <f t="shared" si="2"/>
        <v>0</v>
      </c>
      <c r="AA19" s="16">
        <f t="shared" si="2"/>
        <v>0</v>
      </c>
      <c r="AB19" s="16">
        <f t="shared" si="2"/>
        <v>2</v>
      </c>
      <c r="AC19" s="16">
        <f>SUM(AC16)+AC8</f>
        <v>3</v>
      </c>
      <c r="AD19" s="16">
        <f>SUM(AD16)+AD8</f>
        <v>3</v>
      </c>
    </row>
    <row r="20" spans="1:30" x14ac:dyDescent="0.25">
      <c r="A20" s="177" t="s">
        <v>451</v>
      </c>
      <c r="B20" s="181">
        <v>2012</v>
      </c>
      <c r="C20" s="170">
        <f>SUM(N19)</f>
        <v>2</v>
      </c>
      <c r="D20" s="171">
        <f>SUM(O19)</f>
        <v>1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1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7</v>
      </c>
      <c r="O23" s="50">
        <v>5</v>
      </c>
      <c r="P23" s="50">
        <v>4</v>
      </c>
      <c r="Q23" s="50">
        <f>SUM(N23:P23)</f>
        <v>16</v>
      </c>
      <c r="R23" s="30"/>
      <c r="S23" s="107"/>
      <c r="V23" s="7" t="s">
        <v>457</v>
      </c>
      <c r="X23" s="26">
        <v>3</v>
      </c>
      <c r="Y23" s="26">
        <v>9</v>
      </c>
      <c r="Z23" s="26">
        <v>3</v>
      </c>
      <c r="AA23" s="26">
        <f>SUM(X23:Z23)</f>
        <v>15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10</v>
      </c>
      <c r="D25" s="162">
        <v>4</v>
      </c>
      <c r="E25" s="162">
        <v>10</v>
      </c>
      <c r="F25" s="162">
        <f>SUM(C25:E25)</f>
        <v>24</v>
      </c>
      <c r="G25" s="30"/>
      <c r="H25" s="162">
        <f>SUM(F25)</f>
        <v>24</v>
      </c>
      <c r="I25" s="50">
        <f>SUM(Q23)</f>
        <v>16</v>
      </c>
      <c r="J25" s="26">
        <f>SUM(AA23)</f>
        <v>15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0" sqref="G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179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179</v>
      </c>
      <c r="O1" s="30"/>
      <c r="P1" s="30"/>
      <c r="Q1" s="30"/>
      <c r="R1" s="30"/>
      <c r="S1" s="31"/>
      <c r="V1" s="117" t="s">
        <v>347</v>
      </c>
      <c r="W1" s="109"/>
      <c r="X1" t="s">
        <v>179</v>
      </c>
      <c r="AC1" s="16"/>
      <c r="AD1" s="16"/>
      <c r="AE1" t="s">
        <v>6</v>
      </c>
      <c r="AG1" t="s">
        <v>179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3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1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2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1</v>
      </c>
      <c r="E6" s="161">
        <v>0</v>
      </c>
      <c r="F6" s="161">
        <v>0</v>
      </c>
      <c r="G6" s="161">
        <v>3</v>
      </c>
      <c r="H6" s="160"/>
      <c r="I6" s="31"/>
      <c r="L6" s="39"/>
      <c r="M6" s="40">
        <v>2</v>
      </c>
      <c r="N6" s="38">
        <v>1</v>
      </c>
      <c r="O6" s="38">
        <v>1</v>
      </c>
      <c r="P6" s="38">
        <v>0</v>
      </c>
      <c r="Q6" s="38">
        <v>0</v>
      </c>
      <c r="R6" s="38">
        <v>2</v>
      </c>
      <c r="S6" s="31"/>
      <c r="W6" s="8">
        <v>2</v>
      </c>
      <c r="X6" s="12">
        <v>1</v>
      </c>
      <c r="Y6" s="12">
        <v>0</v>
      </c>
      <c r="Z6" s="12">
        <v>0</v>
      </c>
      <c r="AA6" s="12">
        <v>0</v>
      </c>
      <c r="AB6" s="12">
        <v>5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2</v>
      </c>
    </row>
    <row r="7" spans="1:37" x14ac:dyDescent="0.25">
      <c r="A7" s="41"/>
      <c r="B7" s="42">
        <v>3</v>
      </c>
      <c r="C7" s="161">
        <v>0</v>
      </c>
      <c r="D7" s="161">
        <v>1</v>
      </c>
      <c r="E7" s="161">
        <v>1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1</v>
      </c>
      <c r="O7" s="38">
        <v>0</v>
      </c>
      <c r="P7" s="38">
        <v>1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1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2</v>
      </c>
      <c r="AH7" s="12">
        <v>0</v>
      </c>
      <c r="AI7" s="12">
        <v>0</v>
      </c>
      <c r="AJ7" s="12">
        <v>1</v>
      </c>
      <c r="AK7" s="12">
        <v>2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5</v>
      </c>
      <c r="E8" s="44">
        <f>SUM(E5:E7)</f>
        <v>1</v>
      </c>
      <c r="F8" s="44">
        <f>SUM(F5:F7)</f>
        <v>0</v>
      </c>
      <c r="G8" s="45">
        <f>SUM(G5:G7)</f>
        <v>4</v>
      </c>
      <c r="H8" s="160">
        <f>SUM(C8:G8)</f>
        <v>10</v>
      </c>
      <c r="I8" s="31">
        <f>SUM(S8)</f>
        <v>7</v>
      </c>
      <c r="J8">
        <f>SUM(T8)</f>
        <v>9</v>
      </c>
      <c r="K8" s="8">
        <f>SUM(U8)</f>
        <v>7</v>
      </c>
      <c r="L8" s="30" t="s">
        <v>5</v>
      </c>
      <c r="M8" s="30"/>
      <c r="N8" s="43">
        <f>SUM(N5:N7)</f>
        <v>3</v>
      </c>
      <c r="O8" s="44">
        <f>SUM(O5:O7)</f>
        <v>1</v>
      </c>
      <c r="P8" s="44">
        <f>SUM(P5:P7)</f>
        <v>1</v>
      </c>
      <c r="Q8" s="44">
        <f>SUM(Q5:Q7)</f>
        <v>0</v>
      </c>
      <c r="R8" s="45">
        <f>SUM(R5:R7)</f>
        <v>2</v>
      </c>
      <c r="S8" s="31">
        <f>SUM(N8:R8)</f>
        <v>7</v>
      </c>
      <c r="T8">
        <v>9</v>
      </c>
      <c r="U8">
        <v>7</v>
      </c>
      <c r="V8" s="7" t="s">
        <v>5</v>
      </c>
      <c r="X8" s="13">
        <f>SUM(X5:X7)</f>
        <v>3</v>
      </c>
      <c r="Y8" s="14">
        <f>SUM(Y5:Y7)</f>
        <v>1</v>
      </c>
      <c r="Z8" s="14">
        <f>SUM(Z5:Z7)</f>
        <v>0</v>
      </c>
      <c r="AA8" s="14">
        <f>SUM(AA5:AA7)</f>
        <v>0</v>
      </c>
      <c r="AB8" s="15">
        <f>SUM(AB5:AB7)</f>
        <v>5</v>
      </c>
      <c r="AC8" s="16">
        <f>SUM(X8:AB8)</f>
        <v>9</v>
      </c>
      <c r="AD8" s="16">
        <v>7</v>
      </c>
      <c r="AE8" t="s">
        <v>5</v>
      </c>
      <c r="AG8" s="13">
        <f>SUM(AG5:AG7)</f>
        <v>2</v>
      </c>
      <c r="AH8" s="14">
        <f>SUM(AH5:AH7)</f>
        <v>0</v>
      </c>
      <c r="AI8" s="14">
        <f>SUM(AI5:AI7)</f>
        <v>0</v>
      </c>
      <c r="AJ8" s="14">
        <f>SUM(AJ5:AJ7)</f>
        <v>1</v>
      </c>
      <c r="AK8" s="15">
        <f>SUM(AK5:AK7)</f>
        <v>4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1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2</v>
      </c>
      <c r="O13" s="38">
        <v>0</v>
      </c>
      <c r="P13" s="38">
        <v>0</v>
      </c>
      <c r="Q13" s="38">
        <v>0</v>
      </c>
      <c r="R13" s="38">
        <v>1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2</v>
      </c>
    </row>
    <row r="14" spans="1:37" x14ac:dyDescent="0.25">
      <c r="A14" s="39"/>
      <c r="B14" s="40">
        <v>2</v>
      </c>
      <c r="C14" s="161">
        <v>0</v>
      </c>
      <c r="D14" s="161">
        <v>1</v>
      </c>
      <c r="E14" s="161">
        <v>0</v>
      </c>
      <c r="F14" s="161">
        <v>0</v>
      </c>
      <c r="G14" s="161">
        <v>5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1</v>
      </c>
      <c r="R14" s="38">
        <v>3</v>
      </c>
      <c r="S14" s="31"/>
      <c r="W14" s="8">
        <v>2</v>
      </c>
      <c r="X14" s="12">
        <v>1</v>
      </c>
      <c r="Y14" s="12">
        <v>0</v>
      </c>
      <c r="Z14" s="12">
        <v>0</v>
      </c>
      <c r="AA14" s="12">
        <v>1</v>
      </c>
      <c r="AB14" s="12">
        <v>3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1</v>
      </c>
      <c r="AJ14" s="12">
        <v>0</v>
      </c>
      <c r="AK14" s="12">
        <v>3</v>
      </c>
    </row>
    <row r="15" spans="1:37" x14ac:dyDescent="0.25">
      <c r="A15" s="41"/>
      <c r="B15" s="42">
        <v>3</v>
      </c>
      <c r="C15" s="161">
        <v>2</v>
      </c>
      <c r="D15" s="161">
        <v>0</v>
      </c>
      <c r="E15" s="161">
        <v>1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1</v>
      </c>
      <c r="O15" s="38">
        <v>2</v>
      </c>
      <c r="P15" s="38">
        <v>2</v>
      </c>
      <c r="Q15" s="38">
        <v>0</v>
      </c>
      <c r="R15" s="38">
        <v>3</v>
      </c>
      <c r="S15" s="31"/>
      <c r="V15" s="9"/>
      <c r="W15" s="10">
        <v>3</v>
      </c>
      <c r="X15" s="12">
        <v>1</v>
      </c>
      <c r="Y15" s="12">
        <v>1</v>
      </c>
      <c r="Z15" s="12">
        <v>1</v>
      </c>
      <c r="AA15" s="12">
        <v>0</v>
      </c>
      <c r="AB15" s="12">
        <v>7</v>
      </c>
      <c r="AC15" s="16"/>
      <c r="AD15" s="16"/>
      <c r="AE15" s="9"/>
      <c r="AF15" s="10">
        <v>3</v>
      </c>
      <c r="AG15" s="12">
        <v>2</v>
      </c>
      <c r="AH15" s="12">
        <v>2</v>
      </c>
      <c r="AI15" s="12">
        <v>2</v>
      </c>
      <c r="AJ15" s="12">
        <v>0</v>
      </c>
      <c r="AK15" s="12">
        <v>4</v>
      </c>
    </row>
    <row r="16" spans="1:37" x14ac:dyDescent="0.25">
      <c r="A16" s="30" t="s">
        <v>5</v>
      </c>
      <c r="B16" s="30"/>
      <c r="C16" s="43">
        <f>SUM(C13:C15)</f>
        <v>3</v>
      </c>
      <c r="D16" s="44">
        <f>SUM(D13:D15)</f>
        <v>2</v>
      </c>
      <c r="E16" s="44">
        <f>SUM(E13:E15)</f>
        <v>1</v>
      </c>
      <c r="F16" s="44">
        <f>SUM(F13:F15)</f>
        <v>0</v>
      </c>
      <c r="G16" s="45">
        <f>SUM(G13:G15)</f>
        <v>6</v>
      </c>
      <c r="H16" s="160">
        <f>SUM(C16:G16)</f>
        <v>12</v>
      </c>
      <c r="I16" s="31">
        <f>SUM(S16)</f>
        <v>15</v>
      </c>
      <c r="J16">
        <f>SUM(T16)</f>
        <v>15</v>
      </c>
      <c r="K16" s="8">
        <f>SUM(U16)</f>
        <v>16</v>
      </c>
      <c r="L16" s="30" t="s">
        <v>5</v>
      </c>
      <c r="M16" s="30"/>
      <c r="N16" s="43">
        <f>SUM(N13:N15)</f>
        <v>3</v>
      </c>
      <c r="O16" s="44">
        <f>SUM(O13:O15)</f>
        <v>2</v>
      </c>
      <c r="P16" s="44">
        <f>SUM(P13:P15)</f>
        <v>2</v>
      </c>
      <c r="Q16" s="44">
        <f>SUM(Q13:Q15)</f>
        <v>1</v>
      </c>
      <c r="R16" s="45">
        <f>SUM(R13:R15)</f>
        <v>7</v>
      </c>
      <c r="S16" s="31">
        <f>SUM(N16:R16)</f>
        <v>15</v>
      </c>
      <c r="T16">
        <v>15</v>
      </c>
      <c r="U16">
        <v>16</v>
      </c>
      <c r="V16" s="7" t="s">
        <v>5</v>
      </c>
      <c r="X16" s="13">
        <f>SUM(X13:X15)</f>
        <v>2</v>
      </c>
      <c r="Y16" s="14">
        <f>SUM(Y13:Y15)</f>
        <v>1</v>
      </c>
      <c r="Z16" s="14">
        <f>SUM(Z13:Z15)</f>
        <v>1</v>
      </c>
      <c r="AA16" s="14">
        <f>SUM(AA13:AA15)</f>
        <v>1</v>
      </c>
      <c r="AB16" s="15">
        <f>SUM(AB13:AB15)</f>
        <v>10</v>
      </c>
      <c r="AC16" s="16">
        <f>SUM(X16:AB16)</f>
        <v>15</v>
      </c>
      <c r="AD16" s="16">
        <v>16</v>
      </c>
      <c r="AE16" t="s">
        <v>5</v>
      </c>
      <c r="AG16" s="13">
        <f>SUM(AG13:AG15)</f>
        <v>2</v>
      </c>
      <c r="AH16" s="14">
        <f>SUM(AH13:AH15)</f>
        <v>2</v>
      </c>
      <c r="AI16" s="14">
        <f>SUM(AI13:AI15)</f>
        <v>3</v>
      </c>
      <c r="AJ16" s="14">
        <f>SUM(AJ13:AJ15)</f>
        <v>0</v>
      </c>
      <c r="AK16" s="15">
        <f>SUM(AK13:AK15)</f>
        <v>9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3</v>
      </c>
      <c r="D19" s="186">
        <f t="shared" si="0"/>
        <v>7</v>
      </c>
      <c r="E19" s="178">
        <f t="shared" si="0"/>
        <v>2</v>
      </c>
      <c r="F19" s="169">
        <f t="shared" si="0"/>
        <v>0</v>
      </c>
      <c r="G19" s="169">
        <f t="shared" si="0"/>
        <v>10</v>
      </c>
      <c r="H19" s="166">
        <f t="shared" si="0"/>
        <v>22</v>
      </c>
      <c r="I19" s="167">
        <f>SUM(S19)</f>
        <v>22</v>
      </c>
      <c r="J19">
        <f>SUM(T19)</f>
        <v>24</v>
      </c>
      <c r="K19" s="8">
        <f>SUM(U19)</f>
        <v>23</v>
      </c>
      <c r="L19" s="46" t="s">
        <v>5</v>
      </c>
      <c r="M19" s="46"/>
      <c r="N19" s="110">
        <f t="shared" ref="N19:S19" si="1">SUM(N16)+N8</f>
        <v>6</v>
      </c>
      <c r="O19" s="111">
        <f t="shared" si="1"/>
        <v>3</v>
      </c>
      <c r="P19" s="112">
        <f t="shared" si="1"/>
        <v>3</v>
      </c>
      <c r="Q19" s="46">
        <f t="shared" si="1"/>
        <v>1</v>
      </c>
      <c r="R19" s="46">
        <f t="shared" si="1"/>
        <v>9</v>
      </c>
      <c r="S19" s="31">
        <f t="shared" si="1"/>
        <v>22</v>
      </c>
      <c r="T19">
        <v>24</v>
      </c>
      <c r="U19">
        <v>23</v>
      </c>
      <c r="X19" s="113">
        <f t="shared" ref="X19:AB19" si="2">SUM(X16)+X8</f>
        <v>5</v>
      </c>
      <c r="Y19" s="114">
        <f t="shared" si="2"/>
        <v>2</v>
      </c>
      <c r="Z19" s="115">
        <f t="shared" si="2"/>
        <v>1</v>
      </c>
      <c r="AA19" s="16">
        <f t="shared" si="2"/>
        <v>1</v>
      </c>
      <c r="AB19" s="16">
        <f t="shared" si="2"/>
        <v>15</v>
      </c>
      <c r="AC19" s="16">
        <f>SUM(AC16)+AC8</f>
        <v>24</v>
      </c>
      <c r="AD19" s="16">
        <f>SUM(AD16)+AD8</f>
        <v>23</v>
      </c>
    </row>
    <row r="20" spans="1:30" x14ac:dyDescent="0.25">
      <c r="A20" s="177" t="s">
        <v>451</v>
      </c>
      <c r="B20" s="181">
        <v>2012</v>
      </c>
      <c r="C20" s="170">
        <f>SUM(N19)</f>
        <v>6</v>
      </c>
      <c r="D20" s="171">
        <f>SUM(O19)</f>
        <v>3</v>
      </c>
      <c r="E20" s="172">
        <f>SUM(P19)</f>
        <v>3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5</v>
      </c>
      <c r="D21" s="174">
        <f>SUM(Y19)</f>
        <v>2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5</v>
      </c>
      <c r="O23" s="50">
        <v>6</v>
      </c>
      <c r="P23" s="50">
        <v>3</v>
      </c>
      <c r="Q23" s="50">
        <f>SUM(N23:P23)</f>
        <v>14</v>
      </c>
      <c r="R23" s="30"/>
      <c r="S23" s="107"/>
      <c r="V23" s="7" t="s">
        <v>457</v>
      </c>
      <c r="X23" s="26">
        <v>4</v>
      </c>
      <c r="Y23" s="26">
        <v>11</v>
      </c>
      <c r="Z23" s="26">
        <v>4</v>
      </c>
      <c r="AA23" s="26">
        <f>SUM(X23:Z23)</f>
        <v>19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7</v>
      </c>
      <c r="D25" s="162">
        <v>4</v>
      </c>
      <c r="E25" s="162">
        <v>10</v>
      </c>
      <c r="F25" s="162">
        <f>SUM(C25:E25)</f>
        <v>21</v>
      </c>
      <c r="G25" s="30"/>
      <c r="H25" s="162">
        <f>SUM(F25)</f>
        <v>21</v>
      </c>
      <c r="I25" s="50">
        <f>SUM(Q23)</f>
        <v>14</v>
      </c>
      <c r="J25" s="26">
        <f>SUM(AA23)</f>
        <v>19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J21" sqref="J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184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184</v>
      </c>
      <c r="O1" s="30"/>
      <c r="P1" s="30"/>
      <c r="Q1" s="30"/>
      <c r="R1" s="30"/>
      <c r="S1" s="31"/>
      <c r="V1" s="117" t="s">
        <v>347</v>
      </c>
      <c r="W1" s="109"/>
      <c r="X1" t="s">
        <v>184</v>
      </c>
      <c r="AC1" s="16"/>
      <c r="AD1" s="16"/>
      <c r="AE1" t="s">
        <v>6</v>
      </c>
      <c r="AG1" t="s">
        <v>184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1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1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1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1</v>
      </c>
      <c r="AC14" s="16"/>
      <c r="AD14" s="16"/>
      <c r="AE14" s="7"/>
      <c r="AF14" s="8">
        <v>2</v>
      </c>
      <c r="AG14" s="12">
        <v>1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1</v>
      </c>
      <c r="AJ15" s="12">
        <v>1</v>
      </c>
      <c r="AK15" s="12">
        <v>1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1</v>
      </c>
      <c r="I16" s="31">
        <f>SUM(S16)</f>
        <v>1</v>
      </c>
      <c r="J16">
        <f>SUM(T16)</f>
        <v>2</v>
      </c>
      <c r="K16" s="8">
        <f>SUM(U16)</f>
        <v>4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1</v>
      </c>
      <c r="S16" s="31">
        <f>SUM(N16:R16)</f>
        <v>1</v>
      </c>
      <c r="T16">
        <v>2</v>
      </c>
      <c r="U16">
        <v>4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2</v>
      </c>
      <c r="AC16" s="16">
        <f>SUM(X16:AB16)</f>
        <v>2</v>
      </c>
      <c r="AD16" s="16">
        <v>4</v>
      </c>
      <c r="AE16" t="s">
        <v>5</v>
      </c>
      <c r="AG16" s="13">
        <f>SUM(AG13:AG15)</f>
        <v>1</v>
      </c>
      <c r="AH16" s="14">
        <f>SUM(AH13:AH15)</f>
        <v>0</v>
      </c>
      <c r="AI16" s="14">
        <f>SUM(AI13:AI15)</f>
        <v>1</v>
      </c>
      <c r="AJ16" s="14">
        <f>SUM(AJ13:AJ15)</f>
        <v>1</v>
      </c>
      <c r="AK16" s="15">
        <f>SUM(AK13:AK15)</f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1</v>
      </c>
      <c r="H19" s="166">
        <f t="shared" si="0"/>
        <v>1</v>
      </c>
      <c r="I19" s="167">
        <f>SUM(S19)</f>
        <v>1</v>
      </c>
      <c r="J19">
        <f>SUM(T19)</f>
        <v>3</v>
      </c>
      <c r="K19" s="8">
        <f>SUM(U19)</f>
        <v>4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1</v>
      </c>
      <c r="S19" s="31">
        <f t="shared" si="1"/>
        <v>1</v>
      </c>
      <c r="T19">
        <v>3</v>
      </c>
      <c r="U19">
        <v>4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3</v>
      </c>
      <c r="AC19" s="16">
        <f>SUM(AC16)+AC8</f>
        <v>3</v>
      </c>
      <c r="AD19" s="16">
        <f>SUM(AD16)+AD8</f>
        <v>4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AA20" t="s">
        <v>395</v>
      </c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3</v>
      </c>
      <c r="D25" s="162">
        <v>1</v>
      </c>
      <c r="E25" s="162">
        <v>1</v>
      </c>
      <c r="F25" s="162">
        <f>SUM(C25:E25)</f>
        <v>5</v>
      </c>
      <c r="G25" s="30"/>
      <c r="H25" s="162">
        <f>SUM(F25)</f>
        <v>5</v>
      </c>
      <c r="I25" s="50">
        <f>SUM(Q23)</f>
        <v>0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7"/>
  <dimension ref="A1:AK29"/>
  <sheetViews>
    <sheetView workbookViewId="0">
      <selection activeCell="B3" sqref="B3"/>
    </sheetView>
  </sheetViews>
  <sheetFormatPr defaultRowHeight="15" x14ac:dyDescent="0.25"/>
  <cols>
    <col min="14" max="14" width="10.7109375" bestFit="1" customWidth="1"/>
    <col min="22" max="22" width="9.140625" style="7"/>
    <col min="24" max="24" width="10.7109375" bestFit="1" customWidth="1"/>
    <col min="25" max="25" width="9.85546875" customWidth="1"/>
    <col min="31" max="31" width="9.140625" style="7"/>
    <col min="280" max="280" width="10.7109375" bestFit="1" customWidth="1"/>
    <col min="281" max="281" width="9.85546875" customWidth="1"/>
    <col min="536" max="536" width="10.7109375" bestFit="1" customWidth="1"/>
    <col min="537" max="537" width="9.85546875" customWidth="1"/>
    <col min="792" max="792" width="10.7109375" bestFit="1" customWidth="1"/>
    <col min="793" max="793" width="9.85546875" customWidth="1"/>
    <col min="1048" max="1048" width="10.7109375" bestFit="1" customWidth="1"/>
    <col min="1049" max="1049" width="9.85546875" customWidth="1"/>
    <col min="1304" max="1304" width="10.7109375" bestFit="1" customWidth="1"/>
    <col min="1305" max="1305" width="9.85546875" customWidth="1"/>
    <col min="1560" max="1560" width="10.7109375" bestFit="1" customWidth="1"/>
    <col min="1561" max="1561" width="9.85546875" customWidth="1"/>
    <col min="1816" max="1816" width="10.7109375" bestFit="1" customWidth="1"/>
    <col min="1817" max="1817" width="9.85546875" customWidth="1"/>
    <col min="2072" max="2072" width="10.7109375" bestFit="1" customWidth="1"/>
    <col min="2073" max="2073" width="9.85546875" customWidth="1"/>
    <col min="2328" max="2328" width="10.7109375" bestFit="1" customWidth="1"/>
    <col min="2329" max="2329" width="9.85546875" customWidth="1"/>
    <col min="2584" max="2584" width="10.7109375" bestFit="1" customWidth="1"/>
    <col min="2585" max="2585" width="9.85546875" customWidth="1"/>
    <col min="2840" max="2840" width="10.7109375" bestFit="1" customWidth="1"/>
    <col min="2841" max="2841" width="9.85546875" customWidth="1"/>
    <col min="3096" max="3096" width="10.7109375" bestFit="1" customWidth="1"/>
    <col min="3097" max="3097" width="9.85546875" customWidth="1"/>
    <col min="3352" max="3352" width="10.7109375" bestFit="1" customWidth="1"/>
    <col min="3353" max="3353" width="9.85546875" customWidth="1"/>
    <col min="3608" max="3608" width="10.7109375" bestFit="1" customWidth="1"/>
    <col min="3609" max="3609" width="9.85546875" customWidth="1"/>
    <col min="3864" max="3864" width="10.7109375" bestFit="1" customWidth="1"/>
    <col min="3865" max="3865" width="9.85546875" customWidth="1"/>
    <col min="4120" max="4120" width="10.7109375" bestFit="1" customWidth="1"/>
    <col min="4121" max="4121" width="9.85546875" customWidth="1"/>
    <col min="4376" max="4376" width="10.7109375" bestFit="1" customWidth="1"/>
    <col min="4377" max="4377" width="9.85546875" customWidth="1"/>
    <col min="4632" max="4632" width="10.7109375" bestFit="1" customWidth="1"/>
    <col min="4633" max="4633" width="9.85546875" customWidth="1"/>
    <col min="4888" max="4888" width="10.7109375" bestFit="1" customWidth="1"/>
    <col min="4889" max="4889" width="9.85546875" customWidth="1"/>
    <col min="5144" max="5144" width="10.7109375" bestFit="1" customWidth="1"/>
    <col min="5145" max="5145" width="9.85546875" customWidth="1"/>
    <col min="5400" max="5400" width="10.7109375" bestFit="1" customWidth="1"/>
    <col min="5401" max="5401" width="9.85546875" customWidth="1"/>
    <col min="5656" max="5656" width="10.7109375" bestFit="1" customWidth="1"/>
    <col min="5657" max="5657" width="9.85546875" customWidth="1"/>
    <col min="5912" max="5912" width="10.7109375" bestFit="1" customWidth="1"/>
    <col min="5913" max="5913" width="9.85546875" customWidth="1"/>
    <col min="6168" max="6168" width="10.7109375" bestFit="1" customWidth="1"/>
    <col min="6169" max="6169" width="9.85546875" customWidth="1"/>
    <col min="6424" max="6424" width="10.7109375" bestFit="1" customWidth="1"/>
    <col min="6425" max="6425" width="9.85546875" customWidth="1"/>
    <col min="6680" max="6680" width="10.7109375" bestFit="1" customWidth="1"/>
    <col min="6681" max="6681" width="9.85546875" customWidth="1"/>
    <col min="6936" max="6936" width="10.7109375" bestFit="1" customWidth="1"/>
    <col min="6937" max="6937" width="9.85546875" customWidth="1"/>
    <col min="7192" max="7192" width="10.7109375" bestFit="1" customWidth="1"/>
    <col min="7193" max="7193" width="9.85546875" customWidth="1"/>
    <col min="7448" max="7448" width="10.7109375" bestFit="1" customWidth="1"/>
    <col min="7449" max="7449" width="9.85546875" customWidth="1"/>
    <col min="7704" max="7704" width="10.7109375" bestFit="1" customWidth="1"/>
    <col min="7705" max="7705" width="9.85546875" customWidth="1"/>
    <col min="7960" max="7960" width="10.7109375" bestFit="1" customWidth="1"/>
    <col min="7961" max="7961" width="9.85546875" customWidth="1"/>
    <col min="8216" max="8216" width="10.7109375" bestFit="1" customWidth="1"/>
    <col min="8217" max="8217" width="9.85546875" customWidth="1"/>
    <col min="8472" max="8472" width="10.7109375" bestFit="1" customWidth="1"/>
    <col min="8473" max="8473" width="9.85546875" customWidth="1"/>
    <col min="8728" max="8728" width="10.7109375" bestFit="1" customWidth="1"/>
    <col min="8729" max="8729" width="9.85546875" customWidth="1"/>
    <col min="8984" max="8984" width="10.7109375" bestFit="1" customWidth="1"/>
    <col min="8985" max="8985" width="9.85546875" customWidth="1"/>
    <col min="9240" max="9240" width="10.7109375" bestFit="1" customWidth="1"/>
    <col min="9241" max="9241" width="9.85546875" customWidth="1"/>
    <col min="9496" max="9496" width="10.7109375" bestFit="1" customWidth="1"/>
    <col min="9497" max="9497" width="9.85546875" customWidth="1"/>
    <col min="9752" max="9752" width="10.7109375" bestFit="1" customWidth="1"/>
    <col min="9753" max="9753" width="9.85546875" customWidth="1"/>
    <col min="10008" max="10008" width="10.7109375" bestFit="1" customWidth="1"/>
    <col min="10009" max="10009" width="9.85546875" customWidth="1"/>
    <col min="10264" max="10264" width="10.7109375" bestFit="1" customWidth="1"/>
    <col min="10265" max="10265" width="9.85546875" customWidth="1"/>
    <col min="10520" max="10520" width="10.7109375" bestFit="1" customWidth="1"/>
    <col min="10521" max="10521" width="9.85546875" customWidth="1"/>
    <col min="10776" max="10776" width="10.7109375" bestFit="1" customWidth="1"/>
    <col min="10777" max="10777" width="9.85546875" customWidth="1"/>
    <col min="11032" max="11032" width="10.7109375" bestFit="1" customWidth="1"/>
    <col min="11033" max="11033" width="9.85546875" customWidth="1"/>
    <col min="11288" max="11288" width="10.7109375" bestFit="1" customWidth="1"/>
    <col min="11289" max="11289" width="9.85546875" customWidth="1"/>
    <col min="11544" max="11544" width="10.7109375" bestFit="1" customWidth="1"/>
    <col min="11545" max="11545" width="9.85546875" customWidth="1"/>
    <col min="11800" max="11800" width="10.7109375" bestFit="1" customWidth="1"/>
    <col min="11801" max="11801" width="9.85546875" customWidth="1"/>
    <col min="12056" max="12056" width="10.7109375" bestFit="1" customWidth="1"/>
    <col min="12057" max="12057" width="9.85546875" customWidth="1"/>
    <col min="12312" max="12312" width="10.7109375" bestFit="1" customWidth="1"/>
    <col min="12313" max="12313" width="9.85546875" customWidth="1"/>
    <col min="12568" max="12568" width="10.7109375" bestFit="1" customWidth="1"/>
    <col min="12569" max="12569" width="9.85546875" customWidth="1"/>
    <col min="12824" max="12824" width="10.7109375" bestFit="1" customWidth="1"/>
    <col min="12825" max="12825" width="9.85546875" customWidth="1"/>
    <col min="13080" max="13080" width="10.7109375" bestFit="1" customWidth="1"/>
    <col min="13081" max="13081" width="9.85546875" customWidth="1"/>
    <col min="13336" max="13336" width="10.7109375" bestFit="1" customWidth="1"/>
    <col min="13337" max="13337" width="9.85546875" customWidth="1"/>
    <col min="13592" max="13592" width="10.7109375" bestFit="1" customWidth="1"/>
    <col min="13593" max="13593" width="9.85546875" customWidth="1"/>
    <col min="13848" max="13848" width="10.7109375" bestFit="1" customWidth="1"/>
    <col min="13849" max="13849" width="9.85546875" customWidth="1"/>
    <col min="14104" max="14104" width="10.7109375" bestFit="1" customWidth="1"/>
    <col min="14105" max="14105" width="9.85546875" customWidth="1"/>
    <col min="14360" max="14360" width="10.7109375" bestFit="1" customWidth="1"/>
    <col min="14361" max="14361" width="9.85546875" customWidth="1"/>
    <col min="14616" max="14616" width="10.7109375" bestFit="1" customWidth="1"/>
    <col min="14617" max="14617" width="9.85546875" customWidth="1"/>
    <col min="14872" max="14872" width="10.7109375" bestFit="1" customWidth="1"/>
    <col min="14873" max="14873" width="9.85546875" customWidth="1"/>
    <col min="15128" max="15128" width="10.7109375" bestFit="1" customWidth="1"/>
    <col min="15129" max="15129" width="9.85546875" customWidth="1"/>
    <col min="15384" max="15384" width="10.7109375" bestFit="1" customWidth="1"/>
    <col min="15385" max="15385" width="9.85546875" customWidth="1"/>
    <col min="15640" max="15640" width="10.7109375" bestFit="1" customWidth="1"/>
    <col min="15641" max="15641" width="9.85546875" customWidth="1"/>
    <col min="15896" max="15896" width="10.7109375" bestFit="1" customWidth="1"/>
    <col min="15897" max="15897" width="9.85546875" customWidth="1"/>
    <col min="16152" max="16152" width="10.7109375" bestFit="1" customWidth="1"/>
    <col min="16153" max="16153" width="9.85546875" customWidth="1"/>
  </cols>
  <sheetData>
    <row r="1" spans="1:37" x14ac:dyDescent="0.25">
      <c r="A1" s="90" t="s">
        <v>660</v>
      </c>
      <c r="B1" s="90"/>
      <c r="C1" s="90"/>
      <c r="L1" s="90" t="s">
        <v>547</v>
      </c>
      <c r="M1" s="90"/>
      <c r="N1" s="90"/>
      <c r="V1" s="87" t="s">
        <v>440</v>
      </c>
      <c r="W1" s="63"/>
      <c r="X1" s="63"/>
      <c r="AD1" s="18"/>
      <c r="AE1" s="88" t="s">
        <v>441</v>
      </c>
      <c r="AF1" s="59"/>
      <c r="AG1" s="59"/>
      <c r="AH1" s="18"/>
      <c r="AI1" s="18"/>
      <c r="AJ1" s="18"/>
      <c r="AK1" s="18"/>
    </row>
    <row r="2" spans="1:37" x14ac:dyDescent="0.25">
      <c r="A2" t="s">
        <v>3</v>
      </c>
      <c r="L2" t="s">
        <v>3</v>
      </c>
      <c r="V2" s="7" t="s">
        <v>3</v>
      </c>
      <c r="AD2" s="18"/>
      <c r="AE2" s="77" t="s">
        <v>3</v>
      </c>
      <c r="AF2" s="22"/>
      <c r="AG2" s="22"/>
      <c r="AH2" s="22"/>
      <c r="AI2" s="22"/>
      <c r="AJ2" s="22"/>
      <c r="AK2" s="22"/>
    </row>
    <row r="3" spans="1:37" x14ac:dyDescent="0.25">
      <c r="C3" s="1" t="s">
        <v>1</v>
      </c>
      <c r="D3" s="2"/>
      <c r="E3" s="2"/>
      <c r="F3" s="2"/>
      <c r="G3" s="3"/>
      <c r="H3" s="188">
        <v>2013</v>
      </c>
      <c r="I3" s="66">
        <v>2012</v>
      </c>
      <c r="J3" s="65">
        <v>2011</v>
      </c>
      <c r="K3" s="68">
        <v>2010</v>
      </c>
      <c r="N3" s="1" t="s">
        <v>1</v>
      </c>
      <c r="O3" s="2"/>
      <c r="P3" s="2"/>
      <c r="Q3" s="2"/>
      <c r="R3" s="3"/>
      <c r="S3" s="66">
        <v>2012</v>
      </c>
      <c r="T3" s="65">
        <v>2011</v>
      </c>
      <c r="U3" s="68">
        <v>2010</v>
      </c>
      <c r="X3" s="1" t="s">
        <v>1</v>
      </c>
      <c r="Y3" s="2"/>
      <c r="Z3" s="2"/>
      <c r="AA3" s="2"/>
      <c r="AB3" s="3"/>
      <c r="AC3" s="65">
        <v>2011</v>
      </c>
      <c r="AD3" s="68">
        <v>2010</v>
      </c>
      <c r="AE3" s="77"/>
      <c r="AF3" s="22"/>
      <c r="AG3" s="70" t="s">
        <v>1</v>
      </c>
      <c r="AH3" s="71"/>
      <c r="AI3" s="71"/>
      <c r="AJ3" s="71"/>
      <c r="AK3" s="72"/>
    </row>
    <row r="4" spans="1:37" x14ac:dyDescent="0.25">
      <c r="C4" s="4" t="s">
        <v>7</v>
      </c>
      <c r="D4" s="5" t="s">
        <v>8</v>
      </c>
      <c r="E4" s="5" t="s">
        <v>9</v>
      </c>
      <c r="F4" s="5" t="s">
        <v>10</v>
      </c>
      <c r="G4" s="6" t="s">
        <v>11</v>
      </c>
      <c r="H4" s="27"/>
      <c r="N4" s="4" t="s">
        <v>7</v>
      </c>
      <c r="O4" s="5" t="s">
        <v>8</v>
      </c>
      <c r="P4" s="5" t="s">
        <v>9</v>
      </c>
      <c r="Q4" s="5" t="s">
        <v>10</v>
      </c>
      <c r="R4" s="6" t="s">
        <v>11</v>
      </c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E4" s="77"/>
      <c r="AF4" s="22"/>
      <c r="AG4" s="73" t="s">
        <v>7</v>
      </c>
      <c r="AH4" s="74" t="s">
        <v>8</v>
      </c>
      <c r="AI4" s="74" t="s">
        <v>9</v>
      </c>
      <c r="AJ4" s="74" t="s">
        <v>10</v>
      </c>
      <c r="AK4" s="75" t="s">
        <v>11</v>
      </c>
    </row>
    <row r="5" spans="1:37" x14ac:dyDescent="0.25">
      <c r="A5" s="1" t="s">
        <v>2</v>
      </c>
      <c r="B5" s="3">
        <v>1</v>
      </c>
      <c r="C5" s="56">
        <f>Cseur1EE!C5+Cseur2HauSi!C5+Cseur3HlS!C5+Cseur4HlT!C5+Cseur5IkNV!C5+Cseur6KalvKe!C5+Cseur7KangSK!C5+Cseur8Koovee!C5+Cseur9KyRa!C5+Cseur10LHR!C5+Cseur11Eräp!C5+Cseur12OrPo!C5+Cseur13PirHi!C5+Cseur14PäLuLu!C5+Cseur15RaN!C5+Cseur16SahKu!C5+Cseur17TP!C5+Cseur18TY!C5+Cseur19TarpSu!C5+Cseur20VaHa!C5+Cseur21ViRuS!C5</f>
        <v>23</v>
      </c>
      <c r="D5" s="56">
        <f>Cseur1EE!D5+Cseur2HauSi!D5+Cseur3HlS!D5+Cseur4HlT!D5+Cseur5IkNV!D5+Cseur6KalvKe!D5+Cseur7KangSK!D5+Cseur8Koovee!D5+Cseur9KyRa!D5+Cseur10LHR!D5+Cseur11Eräp!D5+Cseur12OrPo!D5+Cseur13PirHi!D5+Cseur14PäLuLu!D5+Cseur15RaN!D5+Cseur16SahKu!D5+Cseur17TP!D5+Cseur18TY!D5+Cseur19TarpSu!D5+Cseur20VaHa!D5+Cseur21ViRuS!D5</f>
        <v>18</v>
      </c>
      <c r="E5" s="56">
        <f>Cseur1EE!E5+Cseur2HauSi!E5+Cseur3HlS!E5+Cseur4HlT!E5+Cseur5IkNV!E5+Cseur6KalvKe!E5+Cseur7KangSK!E5+Cseur8Koovee!E5+Cseur9KyRa!E5+Cseur10LHR!E5+Cseur11Eräp!E5+Cseur12OrPo!E5+Cseur13PirHi!E5+Cseur14PäLuLu!E5+Cseur15RaN!E5+Cseur16SahKu!E5+Cseur17TP!E5+Cseur18TY!E5+Cseur19TarpSu!E5+Cseur20VaHa!E5+Cseur21ViRuS!E5</f>
        <v>8</v>
      </c>
      <c r="F5" s="11">
        <f>Cseur1EE!F5+Cseur2HauSi!F5+Cseur3HlS!F5+Cseur4HlT!F5+Cseur5IkNV!F5+Cseur6KalvKe!F5+Cseur7KangSK!F5+Cseur8Koovee!F5+Cseur9KyRa!F5+Cseur10LHR!F5+Cseur11Eräp!F5+Cseur12OrPo!F5+Cseur13PirHi!F5+Cseur14PäLuLu!F5+Cseur15RaN!F5+Cseur16SahKu!F5+Cseur17TP!F5+Cseur18TY!F5+Cseur19TarpSu!F5+Cseur20VaHa!F5+Cseur21ViRuS!F5</f>
        <v>5</v>
      </c>
      <c r="G5" s="11">
        <f>Cseur1EE!G5+Cseur2HauSi!G5+Cseur3HlS!G5+Cseur4HlT!G5+Cseur5IkNV!G5+Cseur6KalvKe!G5+Cseur7KangSK!G5+Cseur8Koovee!G5+Cseur9KyRa!G5+Cseur10LHR!G5+Cseur11Eräp!G5+Cseur12OrPo!G5+Cseur13PirHi!G5+Cseur14PäLuLu!G5+Cseur15RaN!G5+Cseur16SahKu!G5+Cseur17TP!G5+Cseur18TY!G5+Cseur19TarpSu!G5+Cseur20VaHa!G5+Cseur21ViRuS!G5</f>
        <v>27</v>
      </c>
      <c r="H5" s="135"/>
      <c r="L5" s="1" t="s">
        <v>2</v>
      </c>
      <c r="M5" s="3">
        <v>1</v>
      </c>
      <c r="N5" s="56">
        <f>Cseur1EE!N5+Cseur2HauSi!N5+Cseur3HlS!N5+Cseur4HlT!N5+Cseur5IkNV!N5+Cseur6KalvKe!N5+Cseur7KangSK!N5+Cseur8Koovee!N5+Cseur9KyRa!N5+Cseur10LHR!N5+Cseur11Eräp!N5+Cseur12OrPo!N5+Cseur13PirHi!N5+Cseur14PäLuLu!N5+Cseur15RaN!N5+Cseur17TP!N5+Cseur18TY!N5+Cseur19TarpSu!N5+Cseur20VaHa!N5</f>
        <v>16</v>
      </c>
      <c r="O5" s="56">
        <f>Cseur1EE!O5+Cseur2HauSi!O5+Cseur3HlS!O5+Cseur4HlT!O5+Cseur5IkNV!O5+Cseur6KalvKe!O5+Cseur7KangSK!O5+Cseur8Koovee!O5+Cseur9KyRa!O5+Cseur10LHR!O5+Cseur11Eräp!O5+Cseur12OrPo!O5+Cseur13PirHi!O5+Cseur14PäLuLu!O5+Cseur15RaN!O5+Cseur17TP!O5+Cseur18TY!O5+Cseur19TarpSu!O5+Cseur20VaHa!O5</f>
        <v>11</v>
      </c>
      <c r="P5" s="56">
        <f>Cseur1EE!P5+Cseur2HauSi!P5+Cseur3HlS!P5+Cseur4HlT!P5+Cseur5IkNV!P5+Cseur6KalvKe!P5+Cseur7KangSK!P5+Cseur8Koovee!P5+Cseur9KyRa!P5+Cseur10LHR!P5+Cseur11Eräp!P5+Cseur12OrPo!P5+Cseur13PirHi!P5+Cseur14PäLuLu!P5+Cseur15RaN!P5+Cseur17TP!P5+Cseur18TY!P5+Cseur19TarpSu!P5+Cseur20VaHa!P5</f>
        <v>6</v>
      </c>
      <c r="Q5" s="11">
        <f>Cseur1EE!Q5+Cseur2HauSi!Q5+Cseur3HlS!Q5+Cseur4HlT!Q5+Cseur5IkNV!Q5+Cseur6KalvKe!Q5+Cseur7KangSK!Q5+Cseur8Koovee!Q5+Cseur9KyRa!Q5+Cseur10LHR!Q5+Cseur11Eräp!Q5+Cseur12OrPo!Q5+Cseur13PirHi!Q5+Cseur14PäLuLu!Q5+Cseur15RaN!Q5+Cseur17TP!Q5+Cseur18TY!Q5+Cseur19TarpSu!Q5+Cseur20VaHa!Q5</f>
        <v>4</v>
      </c>
      <c r="R5" s="11">
        <f>Cseur1EE!R5+Cseur2HauSi!R5+Cseur3HlS!R5+Cseur4HlT!R5+Cseur5IkNV!R5+Cseur6KalvKe!R5+Cseur7KangSK!R5+Cseur8Koovee!R5+Cseur9KyRa!R5+Cseur10LHR!R5+Cseur11Eräp!R5+Cseur12OrPo!R5+Cseur13PirHi!R5+Cseur14PäLuLu!R5+Cseur15RaN!R5+Cseur17TP!R5+Cseur18TY!R5+Cseur19TarpSu!R5+Cseur20VaHa!R5</f>
        <v>19</v>
      </c>
      <c r="V5" s="1" t="s">
        <v>2</v>
      </c>
      <c r="W5" s="3">
        <v>1</v>
      </c>
      <c r="X5" s="53">
        <f>SUM(Cseur1EE!X5+Cseur2HauSi!X5+Cseur3HlS!X5+Cseur4HlT!X5+Cseur5IkNV!X5+Cseur6KalvKe!X5+Cseur7KangSK!X5+Cseur8Koovee!X5+Cseur9KyRa!X5+Cseur10LHR!X5+Cseur11Eräp!X5+Cseur12OrPo!X5+Cseur13PirHi!X5+Cseur14PäLuLu!X5+Cseur15RaN!X5+Cseur16SahKu!X5+Cseur17TP!X5+Cseur18TY!X5+Cseur19TarpSu!X5+Cseur20VaHa!X5+Cseur21ViRuS!X5)</f>
        <v>29</v>
      </c>
      <c r="Y5" s="53">
        <f>SUM(Cseur1EE!Y5+Cseur2HauSi!Y5+Cseur3HlS!Y5+Cseur4HlT!Y5+Cseur5IkNV!Y5+Cseur6KalvKe!Y5+Cseur7KangSK!Y5+Cseur8Koovee!Y5+Cseur9KyRa!Y5+Cseur10LHR!Y5+Cseur11Eräp!Y5+Cseur12OrPo!Y5+Cseur13PirHi!Y5+Cseur14PäLuLu!Y5+Cseur15RaN!Y5+Cseur16SahKu!Y5+Cseur17TP!Y5+Cseur18TY!Y5+Cseur19TarpSu!Y5+Cseur20VaHa!Y5+Cseur21ViRuS!Y5)</f>
        <v>12</v>
      </c>
      <c r="Z5" s="53">
        <f>SUM(Cseur1EE!Z5+Cseur2HauSi!Z5+Cseur3HlS!Z5+Cseur4HlT!Z5+Cseur5IkNV!Z5+Cseur6KalvKe!Z5+Cseur7KangSK!Z5+Cseur8Koovee!Z5+Cseur9KyRa!Z5+Cseur10LHR!Z5+Cseur11Eräp!Z5+Cseur12OrPo!Z5+Cseur13PirHi!Z5+Cseur14PäLuLu!Z5+Cseur15RaN!Z5+Cseur16SahKu!Z5+Cseur17TP!Z5+Cseur18TY!Z5+Cseur19TarpSu!Z5+Cseur20VaHa!Z5+Cseur21ViRuS!Z5)</f>
        <v>7</v>
      </c>
      <c r="AA5" s="11">
        <f>SUM(Cseur1EE!AA5+Cseur2HauSi!AA5+Cseur3HlS!AA5+Cseur4HlT!AA5+Cseur5IkNV!AA5+Cseur6KalvKe!AA5+Cseur7KangSK!AA5+Cseur8Koovee!AA5+Cseur9KyRa!AA5+Cseur10LHR!AA5+Cseur11Eräp!AA5+Cseur12OrPo!AA5+Cseur13PirHi!AA5+Cseur14PäLuLu!AA5+Cseur15RaN!AA5+Cseur16SahKu!AA5+Cseur17TP!AA5+Cseur18TY!AA5+Cseur19TarpSu!AA5+Cseur20VaHa!AA5+Cseur21ViRuS!AA5)</f>
        <v>5</v>
      </c>
      <c r="AB5" s="11">
        <f>SUM(Cseur1EE!AB5+Cseur2HauSi!AB5+Cseur3HlS!AB5+Cseur4HlT!AB5+Cseur5IkNV!AB5+Cseur6KalvKe!AB5+Cseur7KangSK!AB5+Cseur8Koovee!AB5+Cseur9KyRa!AB5+Cseur10LHR!AB5+Cseur11Eräp!AB5+Cseur12OrPo!AB5+Cseur13PirHi!AB5+Cseur14PäLuLu!AB5+Cseur15RaN!AB5+Cseur16SahKu!AB5+Cseur17TP!AB5+Cseur18TY!AB5+Cseur19TarpSu!AB5+Cseur20VaHa!AB5+Cseur21ViRuS!AB5)</f>
        <v>26</v>
      </c>
      <c r="AE5" s="70" t="s">
        <v>2</v>
      </c>
      <c r="AF5" s="72">
        <v>1</v>
      </c>
      <c r="AG5" s="76">
        <v>22</v>
      </c>
      <c r="AH5" s="76">
        <v>20</v>
      </c>
      <c r="AI5" s="76">
        <v>5</v>
      </c>
      <c r="AJ5" s="22">
        <v>10</v>
      </c>
      <c r="AK5" s="22">
        <v>28</v>
      </c>
    </row>
    <row r="6" spans="1:37" x14ac:dyDescent="0.25">
      <c r="A6" s="7"/>
      <c r="B6" s="8">
        <v>2</v>
      </c>
      <c r="C6" s="56">
        <f>Cseur1EE!C6+Cseur2HauSi!C6+Cseur3HlS!C6+Cseur4HlT!C6+Cseur5IkNV!C6+Cseur6KalvKe!C6+Cseur7KangSK!C6+Cseur8Koovee!C6+Cseur9KyRa!C6+Cseur10LHR!C6+Cseur11Eräp!C6+Cseur12OrPo!C6+Cseur13PirHi!C6+Cseur14PäLuLu!C6+Cseur15RaN!C6+Cseur16SahKu!C6+Cseur17TP!C6+Cseur18TY!C6+Cseur19TarpSu!C6+Cseur20VaHa!C6+Cseur21ViRuS!C6</f>
        <v>13</v>
      </c>
      <c r="D6" s="56">
        <f>Cseur1EE!D6+Cseur2HauSi!D6+Cseur3HlS!D6+Cseur4HlT!D6+Cseur5IkNV!D6+Cseur6KalvKe!D6+Cseur7KangSK!D6+Cseur8Koovee!D6+Cseur9KyRa!D6+Cseur10LHR!D6+Cseur11Eräp!D6+Cseur12OrPo!D6+Cseur13PirHi!D6+Cseur14PäLuLu!D6+Cseur15RaN!D6+Cseur16SahKu!D6+Cseur17TP!D6+Cseur18TY!D6+Cseur19TarpSu!D6+Cseur20VaHa!D6+Cseur21ViRuS!D6</f>
        <v>21</v>
      </c>
      <c r="E6" s="56">
        <f>Cseur1EE!E6+Cseur2HauSi!E6+Cseur3HlS!E6+Cseur4HlT!E6+Cseur5IkNV!E6+Cseur6KalvKe!E6+Cseur7KangSK!E6+Cseur8Koovee!E6+Cseur9KyRa!E6+Cseur10LHR!E6+Cseur11Eräp!E6+Cseur12OrPo!E6+Cseur13PirHi!E6+Cseur14PäLuLu!E6+Cseur15RaN!E6+Cseur16SahKu!E6+Cseur17TP!E6+Cseur18TY!E6+Cseur19TarpSu!E6+Cseur20VaHa!E6+Cseur21ViRuS!E6</f>
        <v>9</v>
      </c>
      <c r="F6" s="11">
        <f>Cseur1EE!F6+Cseur2HauSi!F6+Cseur3HlS!F6+Cseur4HlT!F6+Cseur5IkNV!F6+Cseur6KalvKe!F6+Cseur7KangSK!F6+Cseur8Koovee!F6+Cseur9KyRa!F6+Cseur10LHR!F6+Cseur11Eräp!F6+Cseur12OrPo!F6+Cseur13PirHi!F6+Cseur14PäLuLu!F6+Cseur15RaN!F6+Cseur16SahKu!F6+Cseur17TP!F6+Cseur18TY!F6+Cseur19TarpSu!F6+Cseur20VaHa!F6+Cseur21ViRuS!F6</f>
        <v>4</v>
      </c>
      <c r="G6" s="11">
        <f>Cseur1EE!G6+Cseur2HauSi!G6+Cseur3HlS!G6+Cseur4HlT!G6+Cseur5IkNV!G6+Cseur6KalvKe!G6+Cseur7KangSK!G6+Cseur8Koovee!G6+Cseur9KyRa!G6+Cseur10LHR!G6+Cseur11Eräp!G6+Cseur12OrPo!G6+Cseur13PirHi!G6+Cseur14PäLuLu!G6+Cseur15RaN!G6+Cseur16SahKu!G6+Cseur17TP!G6+Cseur18TY!G6+Cseur19TarpSu!G6+Cseur20VaHa!G6+Cseur21ViRuS!G6</f>
        <v>30</v>
      </c>
      <c r="H6" s="135"/>
      <c r="L6" s="7"/>
      <c r="M6" s="8">
        <v>2</v>
      </c>
      <c r="N6" s="56">
        <f>Cseur1EE!N6+Cseur2HauSi!N6+Cseur3HlS!N6+Cseur4HlT!N6+Cseur5IkNV!N6+Cseur6KalvKe!N6+Cseur7KangSK!N6+Cseur8Koovee!N6+Cseur9KyRa!N6+Cseur10LHR!N6+Cseur11Eräp!N6+Cseur12OrPo!N6+Cseur13PirHi!N6+Cseur14PäLuLu!N6+Cseur15RaN!N6+Cseur17TP!N6+Cseur18TY!N6+Cseur19TarpSu!N6+Cseur20VaHa!N6</f>
        <v>26</v>
      </c>
      <c r="O6" s="56">
        <f>Cseur1EE!O6+Cseur2HauSi!O6+Cseur3HlS!O6+Cseur4HlT!O6+Cseur5IkNV!O6+Cseur6KalvKe!O6+Cseur7KangSK!O6+Cseur8Koovee!O6+Cseur9KyRa!O6+Cseur10LHR!O6+Cseur11Eräp!O6+Cseur12OrPo!O6+Cseur13PirHi!O6+Cseur14PäLuLu!O6+Cseur15RaN!O6+Cseur17TP!O6+Cseur18TY!O6+Cseur19TarpSu!O6+Cseur20VaHa!O6</f>
        <v>15</v>
      </c>
      <c r="P6" s="56">
        <f>Cseur1EE!P6+Cseur2HauSi!P6+Cseur3HlS!P6+Cseur4HlT!P6+Cseur5IkNV!P6+Cseur6KalvKe!P6+Cseur7KangSK!P6+Cseur8Koovee!P6+Cseur9KyRa!P6+Cseur10LHR!P6+Cseur11Eräp!P6+Cseur12OrPo!P6+Cseur13PirHi!P6+Cseur14PäLuLu!P6+Cseur15RaN!P6+Cseur17TP!P6+Cseur18TY!P6+Cseur19TarpSu!P6+Cseur20VaHa!P6</f>
        <v>10</v>
      </c>
      <c r="Q6" s="11">
        <f>Cseur1EE!Q6+Cseur2HauSi!Q6+Cseur3HlS!Q6+Cseur4HlT!Q6+Cseur5IkNV!Q6+Cseur6KalvKe!Q6+Cseur7KangSK!Q6+Cseur8Koovee!Q6+Cseur9KyRa!Q6+Cseur10LHR!Q6+Cseur11Eräp!Q6+Cseur12OrPo!Q6+Cseur13PirHi!Q6+Cseur14PäLuLu!Q6+Cseur15RaN!Q6+Cseur17TP!Q6+Cseur18TY!Q6+Cseur19TarpSu!Q6+Cseur20VaHa!Q6</f>
        <v>6</v>
      </c>
      <c r="R6" s="11">
        <f>Cseur1EE!R6+Cseur2HauSi!R6+Cseur3HlS!R6+Cseur4HlT!R6+Cseur5IkNV!R6+Cseur6KalvKe!R6+Cseur7KangSK!R6+Cseur8Koovee!R6+Cseur9KyRa!R6+Cseur10LHR!R6+Cseur11Eräp!R6+Cseur12OrPo!R6+Cseur13PirHi!R6+Cseur14PäLuLu!R6+Cseur15RaN!R6+Cseur17TP!R6+Cseur18TY!R6+Cseur19TarpSu!R6+Cseur20VaHa!R6</f>
        <v>30</v>
      </c>
      <c r="W6" s="8">
        <v>2</v>
      </c>
      <c r="X6" s="53">
        <f>SUM(Cseur1EE!X6+Cseur2HauSi!X6+Cseur3HlS!X6+Cseur4HlT!X6+Cseur5IkNV!X6+Cseur6KalvKe!X6+Cseur7KangSK!X6+Cseur8Koovee!X6+Cseur9KyRa!X6+Cseur10LHR!X6+Cseur11Eräp!X6+Cseur12OrPo!X6+Cseur13PirHi!X6+Cseur14PäLuLu!X6+Cseur15RaN!X6+Cseur16SahKu!X6+Cseur17TP!X6+Cseur18TY!X6+Cseur19TarpSu!X6+Cseur20VaHa!X6+Cseur21ViRuS!X6)</f>
        <v>15</v>
      </c>
      <c r="Y6" s="53">
        <f>SUM(Cseur1EE!Y6+Cseur2HauSi!Y6+Cseur3HlS!Y6+Cseur4HlT!Y6+Cseur5IkNV!Y6+Cseur6KalvKe!Y6+Cseur7KangSK!Y6+Cseur8Koovee!Y6+Cseur9KyRa!Y6+Cseur10LHR!Y6+Cseur11Eräp!Y6+Cseur12OrPo!Y6+Cseur13PirHi!Y6+Cseur14PäLuLu!Y6+Cseur15RaN!Y6+Cseur16SahKu!Y6+Cseur17TP!Y6+Cseur18TY!Y6+Cseur19TarpSu!Y6+Cseur20VaHa!Y6+Cseur21ViRuS!Y6)</f>
        <v>10</v>
      </c>
      <c r="Z6" s="53">
        <f>SUM(Cseur1EE!Z6+Cseur2HauSi!Z6+Cseur3HlS!Z6+Cseur4HlT!Z6+Cseur5IkNV!Z6+Cseur6KalvKe!Z6+Cseur7KangSK!Z6+Cseur8Koovee!Z6+Cseur9KyRa!Z6+Cseur10LHR!Z6+Cseur11Eräp!Z6+Cseur12OrPo!Z6+Cseur13PirHi!Z6+Cseur14PäLuLu!Z6+Cseur15RaN!Z6+Cseur16SahKu!Z6+Cseur17TP!Z6+Cseur18TY!Z6+Cseur19TarpSu!Z6+Cseur20VaHa!Z6+Cseur21ViRuS!Z6)</f>
        <v>9</v>
      </c>
      <c r="AA6" s="11">
        <f>SUM(Cseur1EE!AA6+Cseur2HauSi!AA6+Cseur3HlS!AA6+Cseur4HlT!AA6+Cseur5IkNV!AA6+Cseur6KalvKe!AA6+Cseur7KangSK!AA6+Cseur8Koovee!AA6+Cseur9KyRa!AA6+Cseur10LHR!AA6+Cseur11Eräp!AA6+Cseur12OrPo!AA6+Cseur13PirHi!AA6+Cseur14PäLuLu!AA6+Cseur15RaN!AA6+Cseur16SahKu!AA6+Cseur17TP!AA6+Cseur18TY!AA6+Cseur19TarpSu!AA6+Cseur20VaHa!AA6+Cseur21ViRuS!AA6)</f>
        <v>3</v>
      </c>
      <c r="AB6" s="11">
        <f>SUM(Cseur1EE!AB6+Cseur2HauSi!AB6+Cseur3HlS!AB6+Cseur4HlT!AB6+Cseur5IkNV!AB6+Cseur6KalvKe!AB6+Cseur7KangSK!AB6+Cseur8Koovee!AB6+Cseur9KyRa!AB6+Cseur10LHR!AB6+Cseur11Eräp!AB6+Cseur12OrPo!AB6+Cseur13PirHi!AB6+Cseur14PäLuLu!AB6+Cseur15RaN!AB6+Cseur16SahKu!AB6+Cseur17TP!AB6+Cseur18TY!AB6+Cseur19TarpSu!AB6+Cseur20VaHa!AB6+Cseur21ViRuS!AB6)</f>
        <v>32</v>
      </c>
      <c r="AE6" s="77"/>
      <c r="AF6" s="78">
        <v>2</v>
      </c>
      <c r="AG6" s="76">
        <v>18</v>
      </c>
      <c r="AH6" s="76">
        <v>11</v>
      </c>
      <c r="AI6" s="76">
        <v>8</v>
      </c>
      <c r="AJ6" s="22">
        <v>3</v>
      </c>
      <c r="AK6" s="22">
        <v>25</v>
      </c>
    </row>
    <row r="7" spans="1:37" x14ac:dyDescent="0.25">
      <c r="A7" s="9"/>
      <c r="B7" s="10">
        <v>3</v>
      </c>
      <c r="C7" s="56">
        <f>Cseur1EE!C7+Cseur2HauSi!C7+Cseur3HlS!C7+Cseur4HlT!C7+Cseur5IkNV!C7+Cseur6KalvKe!C7+Cseur7KangSK!C7+Cseur8Koovee!C7+Cseur9KyRa!C7+Cseur10LHR!C7+Cseur11Eräp!C7+Cseur12OrPo!C7+Cseur13PirHi!C7+Cseur14PäLuLu!C7+Cseur15RaN!C7+Cseur16SahKu!C7+Cseur17TP!C7+Cseur18TY!C7+Cseur19TarpSu!C7+Cseur20VaHa!C7+Cseur21ViRuS!C7</f>
        <v>12</v>
      </c>
      <c r="D7" s="56">
        <f>Cseur1EE!D7+Cseur2HauSi!D7+Cseur3HlS!D7+Cseur4HlT!D7+Cseur5IkNV!D7+Cseur6KalvKe!D7+Cseur7KangSK!D7+Cseur8Koovee!D7+Cseur9KyRa!D7+Cseur10LHR!D7+Cseur11Eräp!D7+Cseur12OrPo!D7+Cseur13PirHi!D7+Cseur14PäLuLu!D7+Cseur15RaN!D7+Cseur16SahKu!D7+Cseur17TP!D7+Cseur18TY!D7+Cseur19TarpSu!D7+Cseur20VaHa!D7+Cseur21ViRuS!D7</f>
        <v>17</v>
      </c>
      <c r="E7" s="56">
        <f>Cseur1EE!E7+Cseur2HauSi!E7+Cseur3HlS!E7+Cseur4HlT!E7+Cseur5IkNV!E7+Cseur6KalvKe!E7+Cseur7KangSK!E7+Cseur8Koovee!E7+Cseur9KyRa!E7+Cseur10LHR!E7+Cseur11Eräp!E7+Cseur12OrPo!E7+Cseur13PirHi!E7+Cseur14PäLuLu!E7+Cseur15RaN!E7+Cseur16SahKu!E7+Cseur17TP!E7+Cseur18TY!E7+Cseur19TarpSu!E7+Cseur20VaHa!E7+Cseur21ViRuS!E7</f>
        <v>10</v>
      </c>
      <c r="F7" s="11">
        <f>Cseur1EE!F7+Cseur2HauSi!F7+Cseur3HlS!F7+Cseur4HlT!F7+Cseur5IkNV!F7+Cseur6KalvKe!F7+Cseur7KangSK!F7+Cseur8Koovee!F7+Cseur9KyRa!F7+Cseur10LHR!F7+Cseur11Eräp!F7+Cseur12OrPo!F7+Cseur13PirHi!F7+Cseur14PäLuLu!F7+Cseur15RaN!F7+Cseur16SahKu!F7+Cseur17TP!F7+Cseur18TY!F7+Cseur19TarpSu!F7+Cseur20VaHa!F7+Cseur21ViRuS!F7</f>
        <v>7</v>
      </c>
      <c r="G7" s="11">
        <f>Cseur1EE!G7+Cseur2HauSi!G7+Cseur3HlS!G7+Cseur4HlT!G7+Cseur5IkNV!G7+Cseur6KalvKe!G7+Cseur7KangSK!G7+Cseur8Koovee!G7+Cseur9KyRa!G7+Cseur10LHR!G7+Cseur11Eräp!G7+Cseur12OrPo!G7+Cseur13PirHi!G7+Cseur14PäLuLu!G7+Cseur15RaN!G7+Cseur16SahKu!G7+Cseur17TP!G7+Cseur18TY!G7+Cseur19TarpSu!G7+Cseur20VaHa!G7+Cseur21ViRuS!G7</f>
        <v>27</v>
      </c>
      <c r="H7" s="135"/>
      <c r="L7" s="9"/>
      <c r="M7" s="10">
        <v>3</v>
      </c>
      <c r="N7" s="56">
        <f>Cseur1EE!N7+Cseur2HauSi!N7+Cseur3HlS!N7+Cseur4HlT!N7+Cseur5IkNV!N7+Cseur6KalvKe!N7+Cseur7KangSK!N7+Cseur8Koovee!N7+Cseur9KyRa!N7+Cseur10LHR!N7+Cseur11Eräp!N7+Cseur12OrPo!N7+Cseur13PirHi!N7+Cseur14PäLuLu!N7+Cseur15RaN!N7+Cseur17TP!N7+Cseur18TY!N7+Cseur19TarpSu!N7+Cseur20VaHa!N7</f>
        <v>7</v>
      </c>
      <c r="O7" s="56">
        <f>Cseur1EE!O7+Cseur2HauSi!O7+Cseur3HlS!O7+Cseur4HlT!O7+Cseur5IkNV!O7+Cseur6KalvKe!O7+Cseur7KangSK!O7+Cseur8Koovee!O7+Cseur9KyRa!O7+Cseur10LHR!O7+Cseur11Eräp!O7+Cseur12OrPo!O7+Cseur13PirHi!O7+Cseur14PäLuLu!O7+Cseur15RaN!O7+Cseur17TP!O7+Cseur18TY!O7+Cseur19TarpSu!O7+Cseur20VaHa!O7</f>
        <v>13</v>
      </c>
      <c r="P7" s="56">
        <f>Cseur1EE!P7+Cseur2HauSi!P7+Cseur3HlS!P7+Cseur4HlT!P7+Cseur5IkNV!P7+Cseur6KalvKe!P7+Cseur7KangSK!P7+Cseur8Koovee!P7+Cseur9KyRa!P7+Cseur10LHR!P7+Cseur11Eräp!P7+Cseur12OrPo!P7+Cseur13PirHi!P7+Cseur14PäLuLu!P7+Cseur15RaN!P7+Cseur17TP!P7+Cseur18TY!P7+Cseur19TarpSu!P7+Cseur20VaHa!P7</f>
        <v>6</v>
      </c>
      <c r="Q7" s="11">
        <f>Cseur1EE!Q7+Cseur2HauSi!Q7+Cseur3HlS!Q7+Cseur4HlT!Q7+Cseur5IkNV!Q7+Cseur6KalvKe!Q7+Cseur7KangSK!Q7+Cseur8Koovee!Q7+Cseur9KyRa!Q7+Cseur10LHR!Q7+Cseur11Eräp!Q7+Cseur12OrPo!Q7+Cseur13PirHi!Q7+Cseur14PäLuLu!Q7+Cseur15RaN!Q7+Cseur17TP!Q7+Cseur18TY!Q7+Cseur19TarpSu!Q7+Cseur20VaHa!Q7</f>
        <v>4</v>
      </c>
      <c r="R7" s="11">
        <f>Cseur1EE!R7+Cseur2HauSi!R7+Cseur3HlS!R7+Cseur4HlT!R7+Cseur5IkNV!R7+Cseur6KalvKe!R7+Cseur7KangSK!R7+Cseur8Koovee!R7+Cseur9KyRa!R7+Cseur10LHR!R7+Cseur11Eräp!R7+Cseur12OrPo!R7+Cseur13PirHi!R7+Cseur14PäLuLu!R7+Cseur15RaN!R7+Cseur17TP!R7+Cseur18TY!R7+Cseur19TarpSu!R7+Cseur20VaHa!R7</f>
        <v>22</v>
      </c>
      <c r="V7" s="9"/>
      <c r="W7" s="10">
        <v>3</v>
      </c>
      <c r="X7" s="53">
        <f>SUM(Cseur1EE!X7+Cseur2HauSi!X7+Cseur3HlS!X7+Cseur4HlT!X7+Cseur5IkNV!X7+Cseur6KalvKe!X7+Cseur7KangSK!X7+Cseur8Koovee!X7+Cseur9KyRa!X7+Cseur10LHR!X7+Cseur11Eräp!X7+Cseur12OrPo!X7+Cseur13PirHi!X7+Cseur14PäLuLu!X7+Cseur15RaN!X7+Cseur16SahKu!X7+Cseur17TP!X7+Cseur18TY!X7+Cseur19TarpSu!X7+Cseur20VaHa!X7+Cseur21ViRuS!X7)</f>
        <v>12</v>
      </c>
      <c r="Y7" s="53">
        <f>SUM(Cseur1EE!Y7+Cseur2HauSi!Y7+Cseur3HlS!Y7+Cseur4HlT!Y7+Cseur5IkNV!Y7+Cseur6KalvKe!Y7+Cseur7KangSK!Y7+Cseur8Koovee!Y7+Cseur9KyRa!Y7+Cseur10LHR!Y7+Cseur11Eräp!Y7+Cseur12OrPo!Y7+Cseur13PirHi!Y7+Cseur14PäLuLu!Y7+Cseur15RaN!Y7+Cseur16SahKu!Y7+Cseur17TP!Y7+Cseur18TY!Y7+Cseur19TarpSu!Y7+Cseur20VaHa!Y7+Cseur21ViRuS!Y7)</f>
        <v>9</v>
      </c>
      <c r="Z7" s="53">
        <f>SUM(Cseur1EE!Z7+Cseur2HauSi!Z7+Cseur3HlS!Z7+Cseur4HlT!Z7+Cseur5IkNV!Z7+Cseur6KalvKe!Z7+Cseur7KangSK!Z7+Cseur8Koovee!Z7+Cseur9KyRa!Z7+Cseur10LHR!Z7+Cseur11Eräp!Z7+Cseur12OrPo!Z7+Cseur13PirHi!Z7+Cseur14PäLuLu!Z7+Cseur15RaN!Z7+Cseur16SahKu!Z7+Cseur17TP!Z7+Cseur18TY!Z7+Cseur19TarpSu!Z7+Cseur20VaHa!Z7+Cseur21ViRuS!Z7)</f>
        <v>4</v>
      </c>
      <c r="AA7" s="11">
        <f>SUM(Cseur1EE!AA7+Cseur2HauSi!AA7+Cseur3HlS!AA7+Cseur4HlT!AA7+Cseur5IkNV!AA7+Cseur6KalvKe!AA7+Cseur7KangSK!AA7+Cseur8Koovee!AA7+Cseur9KyRa!AA7+Cseur10LHR!AA7+Cseur11Eräp!AA7+Cseur12OrPo!AA7+Cseur13PirHi!AA7+Cseur14PäLuLu!AA7+Cseur15RaN!AA7+Cseur16SahKu!AA7+Cseur17TP!AA7+Cseur18TY!AA7+Cseur19TarpSu!AA7+Cseur20VaHa!AA7+Cseur21ViRuS!AA7)</f>
        <v>9</v>
      </c>
      <c r="AB7" s="11">
        <f>SUM(Cseur1EE!AB7+Cseur2HauSi!AB7+Cseur3HlS!AB7+Cseur4HlT!AB7+Cseur5IkNV!AB7+Cseur6KalvKe!AB7+Cseur7KangSK!AB7+Cseur8Koovee!AB7+Cseur9KyRa!AB7+Cseur10LHR!AB7+Cseur11Eräp!AB7+Cseur12OrPo!AB7+Cseur13PirHi!AB7+Cseur14PäLuLu!AB7+Cseur15RaN!AB7+Cseur16SahKu!AB7+Cseur17TP!AB7+Cseur18TY!AB7+Cseur19TarpSu!AB7+Cseur20VaHa!AB7+Cseur21ViRuS!AB7)</f>
        <v>31</v>
      </c>
      <c r="AE7" s="79"/>
      <c r="AF7" s="80">
        <v>3</v>
      </c>
      <c r="AG7" s="76">
        <v>13</v>
      </c>
      <c r="AH7" s="76">
        <v>10</v>
      </c>
      <c r="AI7" s="76">
        <v>6</v>
      </c>
      <c r="AJ7" s="22">
        <v>5</v>
      </c>
      <c r="AK7" s="22">
        <v>33</v>
      </c>
    </row>
    <row r="8" spans="1:37" x14ac:dyDescent="0.25">
      <c r="A8" t="s">
        <v>5</v>
      </c>
      <c r="C8" s="57">
        <f>SUM(C5:C7)</f>
        <v>48</v>
      </c>
      <c r="D8" s="58">
        <f>SUM(D5:D7)</f>
        <v>56</v>
      </c>
      <c r="E8" s="58">
        <f>SUM(E5:E7)</f>
        <v>27</v>
      </c>
      <c r="F8" s="14">
        <f>SUM(F5:F7)</f>
        <v>16</v>
      </c>
      <c r="G8" s="15">
        <f>SUM(G5:G7)</f>
        <v>84</v>
      </c>
      <c r="H8" s="189">
        <f>SUM(C8:G8)</f>
        <v>231</v>
      </c>
      <c r="I8" s="67">
        <f>SUM(S8)</f>
        <v>195</v>
      </c>
      <c r="J8" s="65">
        <f>SUM(T8)</f>
        <v>213</v>
      </c>
      <c r="K8" s="68">
        <f>SUM(U8)</f>
        <v>217</v>
      </c>
      <c r="L8" t="s">
        <v>5</v>
      </c>
      <c r="N8" s="57">
        <f>SUM(N5:N7)</f>
        <v>49</v>
      </c>
      <c r="O8" s="58">
        <f>SUM(O5:O7)</f>
        <v>39</v>
      </c>
      <c r="P8" s="58">
        <f>SUM(P5:P7)</f>
        <v>22</v>
      </c>
      <c r="Q8" s="14">
        <f>SUM(Q5:Q7)</f>
        <v>14</v>
      </c>
      <c r="R8" s="15">
        <f>SUM(R5:R7)</f>
        <v>71</v>
      </c>
      <c r="S8" s="67">
        <f>SUM(N8:R8)</f>
        <v>195</v>
      </c>
      <c r="T8" s="65">
        <v>213</v>
      </c>
      <c r="U8" s="68">
        <v>217</v>
      </c>
      <c r="V8" s="7" t="s">
        <v>5</v>
      </c>
      <c r="X8" s="54">
        <f>SUM(X5:X7)</f>
        <v>56</v>
      </c>
      <c r="Y8" s="55">
        <f>SUM(Y5:Y7)</f>
        <v>31</v>
      </c>
      <c r="Z8" s="55">
        <f>SUM(Z5:Z7)</f>
        <v>20</v>
      </c>
      <c r="AA8" s="14">
        <f>SUM(AA5:AA7)</f>
        <v>17</v>
      </c>
      <c r="AB8" s="15">
        <f>SUM(AB5:AB7)</f>
        <v>89</v>
      </c>
      <c r="AC8" s="65">
        <f>SUM(X8:AB8)</f>
        <v>213</v>
      </c>
      <c r="AD8" s="68">
        <f>SUM(AG8:AK8)</f>
        <v>217</v>
      </c>
      <c r="AE8" s="77"/>
      <c r="AF8" s="22" t="s">
        <v>5</v>
      </c>
      <c r="AG8" s="81">
        <f>SUM(AG5:AG7)</f>
        <v>53</v>
      </c>
      <c r="AH8" s="82">
        <f>SUM(AH5:AH7)</f>
        <v>41</v>
      </c>
      <c r="AI8" s="82">
        <f>SUM(AI5:AI7)</f>
        <v>19</v>
      </c>
      <c r="AJ8" s="83">
        <f>SUM(AJ5:AJ7)</f>
        <v>18</v>
      </c>
      <c r="AK8" s="84">
        <f>SUM(AK5:AK7)</f>
        <v>86</v>
      </c>
    </row>
    <row r="9" spans="1:37" x14ac:dyDescent="0.25">
      <c r="I9" t="s">
        <v>533</v>
      </c>
      <c r="S9" t="s">
        <v>189</v>
      </c>
      <c r="AC9" t="s">
        <v>189</v>
      </c>
      <c r="AE9" s="77"/>
      <c r="AF9" s="22"/>
      <c r="AG9" s="22"/>
      <c r="AH9" s="22"/>
      <c r="AI9" s="22"/>
      <c r="AJ9" s="22"/>
      <c r="AK9" s="22"/>
    </row>
    <row r="10" spans="1:37" x14ac:dyDescent="0.25">
      <c r="A10" t="s">
        <v>4</v>
      </c>
      <c r="L10" t="s">
        <v>4</v>
      </c>
      <c r="V10" s="7" t="s">
        <v>4</v>
      </c>
      <c r="AE10" s="77" t="s">
        <v>4</v>
      </c>
      <c r="AF10" s="22"/>
      <c r="AG10" s="22"/>
      <c r="AH10" s="22"/>
      <c r="AI10" s="22"/>
      <c r="AJ10" s="22"/>
      <c r="AK10" s="22"/>
    </row>
    <row r="11" spans="1:37" x14ac:dyDescent="0.25">
      <c r="C11" s="1" t="s">
        <v>1</v>
      </c>
      <c r="D11" s="2"/>
      <c r="E11" s="2"/>
      <c r="F11" s="2"/>
      <c r="G11" s="3"/>
      <c r="H11" s="135"/>
      <c r="N11" s="1" t="s">
        <v>1</v>
      </c>
      <c r="O11" s="2"/>
      <c r="P11" s="2"/>
      <c r="Q11" s="2"/>
      <c r="R11" s="3"/>
      <c r="X11" s="1" t="s">
        <v>1</v>
      </c>
      <c r="Y11" s="2"/>
      <c r="Z11" s="2"/>
      <c r="AA11" s="2"/>
      <c r="AB11" s="3"/>
      <c r="AE11" s="77"/>
      <c r="AF11" s="22"/>
      <c r="AG11" s="70" t="s">
        <v>1</v>
      </c>
      <c r="AH11" s="71"/>
      <c r="AI11" s="71"/>
      <c r="AJ11" s="71"/>
      <c r="AK11" s="72"/>
    </row>
    <row r="12" spans="1:37" x14ac:dyDescent="0.25">
      <c r="C12" s="4" t="s">
        <v>7</v>
      </c>
      <c r="D12" s="5" t="s">
        <v>8</v>
      </c>
      <c r="E12" s="5" t="s">
        <v>9</v>
      </c>
      <c r="F12" s="5" t="s">
        <v>10</v>
      </c>
      <c r="G12" s="6" t="s">
        <v>12</v>
      </c>
      <c r="H12" s="27"/>
      <c r="N12" s="4" t="s">
        <v>7</v>
      </c>
      <c r="O12" s="5" t="s">
        <v>8</v>
      </c>
      <c r="P12" s="5" t="s">
        <v>9</v>
      </c>
      <c r="Q12" s="5" t="s">
        <v>10</v>
      </c>
      <c r="R12" s="6" t="s">
        <v>12</v>
      </c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E12" s="77"/>
      <c r="AF12" s="22"/>
      <c r="AG12" s="73" t="s">
        <v>7</v>
      </c>
      <c r="AH12" s="74" t="s">
        <v>8</v>
      </c>
      <c r="AI12" s="74" t="s">
        <v>9</v>
      </c>
      <c r="AJ12" s="74" t="s">
        <v>10</v>
      </c>
      <c r="AK12" s="75" t="s">
        <v>12</v>
      </c>
    </row>
    <row r="13" spans="1:37" x14ac:dyDescent="0.25">
      <c r="A13" s="1" t="s">
        <v>2</v>
      </c>
      <c r="B13" s="3">
        <v>1</v>
      </c>
      <c r="C13" s="56">
        <f>Cseur1EE!C13+Cseur2HauSi!C13+Cseur3HlS!C13+Cseur4HlT!C13+Cseur5IkNV!C13+Cseur6KalvKe!C13+Cseur7KangSK!C13+Cseur8Koovee!C13+Cseur9KyRa!C13+Cseur10LHR!C13+Cseur11Eräp!C13+Cseur12OrPo!C13+Cseur13PirHi!C13+Cseur14PäLuLu!C13+Cseur15RaN!C13+Cseur16SahKu!C13+Cseur17TP!C13+Cseur18TY!C13+Cseur19TarpSu!C13+Cseur20VaHa!C13+Cseur21ViRuS!C13</f>
        <v>24</v>
      </c>
      <c r="D13" s="56">
        <f>Cseur1EE!D13+Cseur2HauSi!D13+Cseur3HlS!D13+Cseur4HlT!D13+Cseur5IkNV!D13+Cseur6KalvKe!D13+Cseur7KangSK!D13+Cseur8Koovee!D13+Cseur9KyRa!D13+Cseur10LHR!D13+Cseur11Eräp!D13+Cseur12OrPo!D13+Cseur13PirHi!D13+Cseur14PäLuLu!D13+Cseur15RaN!D13+Cseur16SahKu!D13+Cseur17TP!D13+Cseur18TY!D13+Cseur19TarpSu!D13+Cseur20VaHa!D13+Cseur21ViRuS!D13</f>
        <v>18</v>
      </c>
      <c r="E13" s="56">
        <f>Cseur1EE!E13+Cseur2HauSi!E13+Cseur3HlS!E13+Cseur4HlT!E13+Cseur5IkNV!E13+Cseur6KalvKe!E13+Cseur7KangSK!E13+Cseur8Koovee!E13+Cseur9KyRa!E13+Cseur10LHR!E13+Cseur11Eräp!E13+Cseur12OrPo!E13+Cseur13PirHi!E13+Cseur14PäLuLu!E13+Cseur15RaN!E13+Cseur16SahKu!E13+Cseur17TP!E13+Cseur18TY!E13+Cseur19TarpSu!E13+Cseur20VaHa!E13+Cseur21ViRuS!E13</f>
        <v>6</v>
      </c>
      <c r="F13" s="11">
        <f>Cseur1EE!F13+Cseur2HauSi!F13+Cseur3HlS!F13+Cseur4HlT!F13+Cseur5IkNV!F13+Cseur6KalvKe!F13+Cseur7KangSK!F13+Cseur8Koovee!F13+Cseur9KyRa!F13+Cseur10LHR!F13+Cseur11Eräp!F13+Cseur12OrPo!F13+Cseur13PirHi!F13+Cseur14PäLuLu!F13+Cseur15RaN!F13+Cseur16SahKu!F13+Cseur17TP!F13+Cseur18TY!F13+Cseur19TarpSu!F13+Cseur20VaHa!F13+Cseur21ViRuS!F13</f>
        <v>5</v>
      </c>
      <c r="G13" s="11">
        <f>Cseur1EE!G13+Cseur2HauSi!G13+Cseur3HlS!G13+Cseur4HlT!G13+Cseur5IkNV!G13+Cseur6KalvKe!G13+Cseur7KangSK!G13+Cseur8Koovee!G13+Cseur9KyRa!G13+Cseur10LHR!G13+Cseur11Eräp!G13+Cseur12OrPo!G13+Cseur13PirHi!G13+Cseur14PäLuLu!G13+Cseur15RaN!G13+Cseur16SahKu!G13+Cseur17TP!G13+Cseur18TY!G13+Cseur19TarpSu!G13+Cseur20VaHa!G13+Cseur21ViRuS!G13</f>
        <v>30</v>
      </c>
      <c r="H13" s="135"/>
      <c r="L13" s="1" t="s">
        <v>2</v>
      </c>
      <c r="M13" s="3">
        <v>1</v>
      </c>
      <c r="N13" s="56">
        <f>Cseur1EE!N13+Cseur2HauSi!N13+Cseur3HlS!N13+Cseur4HlT!N13+Cseur5IkNV!N13+Cseur6KalvKe!N13+Cseur7KangSK!N13+Cseur8Koovee!N13+Cseur9KyRa!N13+Cseur10LHR!N13+Cseur11Eräp!N13+Cseur12OrPo!N13+Cseur13PirHi!N13+Cseur14PäLuLu!N13+Cseur15RaN!N13+Cseur17TP!N13+Cseur18TY!N13+Cseur19TarpSu!N13+Cseur20VaHa!N13</f>
        <v>22</v>
      </c>
      <c r="O13" s="56">
        <f>Cseur1EE!O13+Cseur2HauSi!O13+Cseur3HlS!O13+Cseur4HlT!O13+Cseur5IkNV!O13+Cseur6KalvKe!O13+Cseur7KangSK!O13+Cseur8Koovee!O13+Cseur9KyRa!O13+Cseur10LHR!O13+Cseur11Eräp!O13+Cseur12OrPo!O13+Cseur13PirHi!O13+Cseur14PäLuLu!O13+Cseur15RaN!O13+Cseur17TP!O13+Cseur18TY!O13+Cseur19TarpSu!O13+Cseur20VaHa!O13</f>
        <v>13</v>
      </c>
      <c r="P13" s="56">
        <f>Cseur1EE!P13+Cseur2HauSi!P13+Cseur3HlS!P13+Cseur4HlT!P13+Cseur5IkNV!P13+Cseur6KalvKe!P13+Cseur7KangSK!P13+Cseur8Koovee!P13+Cseur9KyRa!P13+Cseur10LHR!P13+Cseur11Eräp!P13+Cseur12OrPo!P13+Cseur13PirHi!P13+Cseur14PäLuLu!P13+Cseur15RaN!P13+Cseur17TP!P13+Cseur18TY!P13+Cseur19TarpSu!P13+Cseur20VaHa!P13</f>
        <v>7</v>
      </c>
      <c r="Q13" s="11">
        <f>Cseur1EE!Q13+Cseur2HauSi!Q13+Cseur3HlS!Q13+Cseur4HlT!Q13+Cseur5IkNV!Q13+Cseur6KalvKe!Q13+Cseur7KangSK!Q13+Cseur8Koovee!Q13+Cseur9KyRa!Q13+Cseur10LHR!Q13+Cseur11Eräp!Q13+Cseur12OrPo!Q13+Cseur13PirHi!Q13+Cseur14PäLuLu!Q13+Cseur15RaN!Q13+Cseur17TP!Q13+Cseur18TY!Q13+Cseur19TarpSu!Q13+Cseur20VaHa!Q13</f>
        <v>6</v>
      </c>
      <c r="R13" s="11">
        <f>Cseur1EE!R13+Cseur2HauSi!R13+Cseur3HlS!R13+Cseur4HlT!R13+Cseur5IkNV!R13+Cseur6KalvKe!R13+Cseur7KangSK!R13+Cseur8Koovee!R13+Cseur9KyRa!R13+Cseur10LHR!R13+Cseur11Eräp!R13+Cseur12OrPo!R13+Cseur13PirHi!R13+Cseur14PäLuLu!R13+Cseur15RaN!R13+Cseur17TP!R13+Cseur18TY!R13+Cseur19TarpSu!R13+Cseur20VaHa!R13</f>
        <v>29</v>
      </c>
      <c r="V13" s="1" t="s">
        <v>2</v>
      </c>
      <c r="W13" s="3">
        <v>1</v>
      </c>
      <c r="X13" s="53">
        <f>SUM(Cseur1EE!X13+Cseur2HauSi!X13+Cseur3HlS!X13+Cseur4HlT!X13+Cseur5IkNV!X13+Cseur6KalvKe!X13+Cseur7KangSK!X13+Cseur8Koovee!X13+Cseur9KyRa!X13+Cseur10LHR!X13+Cseur11Eräp!X13+Cseur12OrPo!X13+Cseur13PirHi!X13+Cseur14PäLuLu!X13+Cseur15RaN!X13+Cseur16SahKu!X13+Cseur17TP!X13+Cseur18TY!X13+Cseur19TarpSu!X13+Cseur20VaHa!X13+Cseur21ViRuS!X13)</f>
        <v>24</v>
      </c>
      <c r="Y13" s="53">
        <f>SUM(Cseur1EE!Y13+Cseur2HauSi!Y13+Cseur3HlS!Y13+Cseur4HlT!Y13+Cseur5IkNV!Y13+Cseur6KalvKe!Y13+Cseur7KangSK!Y13+Cseur8Koovee!Y13+Cseur9KyRa!Y13+Cseur10LHR!Y13+Cseur11Eräp!Y13+Cseur12OrPo!Y13+Cseur13PirHi!Y13+Cseur14PäLuLu!Y13+Cseur15RaN!Y13+Cseur16SahKu!Y13+Cseur17TP!Y13+Cseur18TY!Y13+Cseur19TarpSu!Y13+Cseur20VaHa!Y13+Cseur21ViRuS!Y13)</f>
        <v>8</v>
      </c>
      <c r="Z13" s="53">
        <f>SUM(Cseur1EE!Z13+Cseur2HauSi!Z13+Cseur3HlS!Z13+Cseur4HlT!Z13+Cseur5IkNV!Z13+Cseur6KalvKe!Z13+Cseur7KangSK!Z13+Cseur8Koovee!Z13+Cseur9KyRa!Z13+Cseur10LHR!Z13+Cseur11Eräp!Z13+Cseur12OrPo!Z13+Cseur13PirHi!Z13+Cseur14PäLuLu!Z13+Cseur15RaN!Z13+Cseur16SahKu!Z13+Cseur17TP!Z13+Cseur18TY!Z13+Cseur19TarpSu!Z13+Cseur20VaHa!Z13+Cseur21ViRuS!Z13)</f>
        <v>10</v>
      </c>
      <c r="AA13" s="11">
        <f>SUM(Cseur1EE!AA13+Cseur2HauSi!AA13+Cseur3HlS!AA13+Cseur4HlT!AA13+Cseur5IkNV!AA13+Cseur6KalvKe!AA13+Cseur7KangSK!AA13+Cseur8Koovee!AA13+Cseur9KyRa!AA13+Cseur10LHR!AA13+Cseur11Eräp!AA13+Cseur12OrPo!AA13+Cseur13PirHi!AA13+Cseur14PäLuLu!AA13+Cseur15RaN!AA13+Cseur16SahKu!AA13+Cseur17TP!AA13+Cseur18TY!AA13+Cseur19TarpSu!AA13+Cseur20VaHa!AA13+Cseur21ViRuS!AA13)</f>
        <v>7</v>
      </c>
      <c r="AB13" s="11">
        <f>SUM(Cseur1EE!AB13+Cseur2HauSi!AB13+Cseur3HlS!AB13+Cseur4HlT!AB13+Cseur5IkNV!AB13+Cseur6KalvKe!AB13+Cseur7KangSK!AB13+Cseur8Koovee!AB13+Cseur9KyRa!AB13+Cseur10LHR!AB13+Cseur11Eräp!AB13+Cseur12OrPo!AB13+Cseur13PirHi!AB13+Cseur14PäLuLu!AB13+Cseur15RaN!AB13+Cseur16SahKu!AB13+Cseur17TP!AB13+Cseur18TY!AB13+Cseur19TarpSu!AB13+Cseur20VaHa!AB13+Cseur21ViRuS!AB13)</f>
        <v>36</v>
      </c>
      <c r="AE13" s="70" t="s">
        <v>2</v>
      </c>
      <c r="AF13" s="72">
        <v>1</v>
      </c>
      <c r="AG13" s="76">
        <v>15</v>
      </c>
      <c r="AH13" s="76">
        <v>10</v>
      </c>
      <c r="AI13" s="76">
        <v>7</v>
      </c>
      <c r="AJ13" s="22">
        <v>3</v>
      </c>
      <c r="AK13" s="22">
        <v>36</v>
      </c>
    </row>
    <row r="14" spans="1:37" x14ac:dyDescent="0.25">
      <c r="A14" s="7"/>
      <c r="B14" s="8">
        <v>2</v>
      </c>
      <c r="C14" s="56">
        <f>Cseur1EE!C14+Cseur2HauSi!C14+Cseur3HlS!C14+Cseur4HlT!C14+Cseur5IkNV!C14+Cseur6KalvKe!C14+Cseur7KangSK!C14+Cseur8Koovee!C14+Cseur9KyRa!C14+Cseur10LHR!C14+Cseur11Eräp!C14+Cseur12OrPo!C14+Cseur13PirHi!C14+Cseur14PäLuLu!C14+Cseur15RaN!C14+Cseur16SahKu!C14+Cseur17TP!C14+Cseur18TY!C14+Cseur19TarpSu!C14+Cseur20VaHa!C14+Cseur21ViRuS!C14</f>
        <v>14</v>
      </c>
      <c r="D14" s="56">
        <f>Cseur1EE!D14+Cseur2HauSi!D14+Cseur3HlS!D14+Cseur4HlT!D14+Cseur5IkNV!D14+Cseur6KalvKe!D14+Cseur7KangSK!D14+Cseur8Koovee!D14+Cseur9KyRa!D14+Cseur10LHR!D14+Cseur11Eräp!D14+Cseur12OrPo!D14+Cseur13PirHi!D14+Cseur14PäLuLu!D14+Cseur15RaN!D14+Cseur16SahKu!D14+Cseur17TP!D14+Cseur18TY!D14+Cseur19TarpSu!D14+Cseur20VaHa!D14+Cseur21ViRuS!D14</f>
        <v>13</v>
      </c>
      <c r="E14" s="56">
        <f>Cseur1EE!E14+Cseur2HauSi!E14+Cseur3HlS!E14+Cseur4HlT!E14+Cseur5IkNV!E14+Cseur6KalvKe!E14+Cseur7KangSK!E14+Cseur8Koovee!E14+Cseur9KyRa!E14+Cseur10LHR!E14+Cseur11Eräp!E14+Cseur12OrPo!E14+Cseur13PirHi!E14+Cseur14PäLuLu!E14+Cseur15RaN!E14+Cseur16SahKu!E14+Cseur17TP!E14+Cseur18TY!E14+Cseur19TarpSu!E14+Cseur20VaHa!E14+Cseur21ViRuS!E14</f>
        <v>5</v>
      </c>
      <c r="F14" s="11">
        <f>Cseur1EE!F14+Cseur2HauSi!F14+Cseur3HlS!F14+Cseur4HlT!F14+Cseur5IkNV!F14+Cseur6KalvKe!F14+Cseur7KangSK!F14+Cseur8Koovee!F14+Cseur9KyRa!F14+Cseur10LHR!F14+Cseur11Eräp!F14+Cseur12OrPo!F14+Cseur13PirHi!F14+Cseur14PäLuLu!F14+Cseur15RaN!F14+Cseur16SahKu!F14+Cseur17TP!F14+Cseur18TY!F14+Cseur19TarpSu!F14+Cseur20VaHa!F14+Cseur21ViRuS!F14</f>
        <v>6</v>
      </c>
      <c r="G14" s="11">
        <f>Cseur1EE!G14+Cseur2HauSi!G14+Cseur3HlS!G14+Cseur4HlT!G14+Cseur5IkNV!G14+Cseur6KalvKe!G14+Cseur7KangSK!G14+Cseur8Koovee!G14+Cseur9KyRa!G14+Cseur10LHR!G14+Cseur11Eräp!G14+Cseur12OrPo!G14+Cseur13PirHi!G14+Cseur14PäLuLu!G14+Cseur15RaN!G14+Cseur16SahKu!G14+Cseur17TP!G14+Cseur18TY!G14+Cseur19TarpSu!G14+Cseur20VaHa!G14+Cseur21ViRuS!G14</f>
        <v>43</v>
      </c>
      <c r="H14" s="135"/>
      <c r="L14" s="7"/>
      <c r="M14" s="8">
        <v>2</v>
      </c>
      <c r="N14" s="56">
        <f>Cseur1EE!N14+Cseur2HauSi!N14+Cseur3HlS!N14+Cseur4HlT!N14+Cseur5IkNV!N14+Cseur6KalvKe!N14+Cseur7KangSK!N14+Cseur8Koovee!N14+Cseur9KyRa!N14+Cseur10LHR!N14+Cseur11Eräp!N14+Cseur12OrPo!N14+Cseur13PirHi!N14+Cseur14PäLuLu!N14+Cseur15RaN!N14+Cseur17TP!N14+Cseur18TY!N14+Cseur19TarpSu!N14+Cseur20VaHa!N14</f>
        <v>10</v>
      </c>
      <c r="O14" s="56">
        <f>Cseur1EE!O14+Cseur2HauSi!O14+Cseur3HlS!O14+Cseur4HlT!O14+Cseur5IkNV!O14+Cseur6KalvKe!O14+Cseur7KangSK!O14+Cseur8Koovee!O14+Cseur9KyRa!O14+Cseur10LHR!O14+Cseur11Eräp!O14+Cseur12OrPo!O14+Cseur13PirHi!O14+Cseur14PäLuLu!O14+Cseur15RaN!O14+Cseur17TP!O14+Cseur18TY!O14+Cseur19TarpSu!O14+Cseur20VaHa!O14</f>
        <v>16</v>
      </c>
      <c r="P14" s="56">
        <f>Cseur1EE!P14+Cseur2HauSi!P14+Cseur3HlS!P14+Cseur4HlT!P14+Cseur5IkNV!P14+Cseur6KalvKe!P14+Cseur7KangSK!P14+Cseur8Koovee!P14+Cseur9KyRa!P14+Cseur10LHR!P14+Cseur11Eräp!P14+Cseur12OrPo!P14+Cseur13PirHi!P14+Cseur14PäLuLu!P14+Cseur15RaN!P14+Cseur17TP!P14+Cseur18TY!P14+Cseur19TarpSu!P14+Cseur20VaHa!P14</f>
        <v>6</v>
      </c>
      <c r="Q14" s="11">
        <f>Cseur1EE!Q14+Cseur2HauSi!Q14+Cseur3HlS!Q14+Cseur4HlT!Q14+Cseur5IkNV!Q14+Cseur6KalvKe!Q14+Cseur7KangSK!Q14+Cseur8Koovee!Q14+Cseur9KyRa!Q14+Cseur10LHR!Q14+Cseur11Eräp!Q14+Cseur12OrPo!Q14+Cseur13PirHi!Q14+Cseur14PäLuLu!Q14+Cseur15RaN!Q14+Cseur17TP!Q14+Cseur18TY!Q14+Cseur19TarpSu!Q14+Cseur20VaHa!Q14</f>
        <v>7</v>
      </c>
      <c r="R14" s="11">
        <f>Cseur1EE!R14+Cseur2HauSi!R14+Cseur3HlS!R14+Cseur4HlT!R14+Cseur5IkNV!R14+Cseur6KalvKe!R14+Cseur7KangSK!R14+Cseur8Koovee!R14+Cseur9KyRa!R14+Cseur10LHR!R14+Cseur11Eräp!R14+Cseur12OrPo!R14+Cseur13PirHi!R14+Cseur14PäLuLu!R14+Cseur15RaN!R14+Cseur17TP!R14+Cseur18TY!R14+Cseur19TarpSu!R14+Cseur20VaHa!R14</f>
        <v>49</v>
      </c>
      <c r="W14" s="8">
        <v>2</v>
      </c>
      <c r="X14" s="53">
        <f>SUM(Cseur1EE!X14+Cseur2HauSi!X14+Cseur3HlS!X14+Cseur4HlT!X14+Cseur5IkNV!X14+Cseur6KalvKe!X14+Cseur7KangSK!X14+Cseur8Koovee!X14+Cseur9KyRa!X14+Cseur10LHR!X14+Cseur11Eräp!X14+Cseur12OrPo!X14+Cseur13PirHi!X14+Cseur14PäLuLu!X14+Cseur15RaN!X14+Cseur16SahKu!X14+Cseur17TP!X14+Cseur18TY!X14+Cseur19TarpSu!X14+Cseur20VaHa!X14+Cseur21ViRuS!X14)</f>
        <v>18</v>
      </c>
      <c r="Y14" s="53">
        <f>SUM(Cseur1EE!Y14+Cseur2HauSi!Y14+Cseur3HlS!Y14+Cseur4HlT!Y14+Cseur5IkNV!Y14+Cseur6KalvKe!Y14+Cseur7KangSK!Y14+Cseur8Koovee!Y14+Cseur9KyRa!Y14+Cseur10LHR!Y14+Cseur11Eräp!Y14+Cseur12OrPo!Y14+Cseur13PirHi!Y14+Cseur14PäLuLu!Y14+Cseur15RaN!Y14+Cseur16SahKu!Y14+Cseur17TP!Y14+Cseur18TY!Y14+Cseur19TarpSu!Y14+Cseur20VaHa!Y14+Cseur21ViRuS!Y14)</f>
        <v>8</v>
      </c>
      <c r="Z14" s="53">
        <f>SUM(Cseur1EE!Z14+Cseur2HauSi!Z14+Cseur3HlS!Z14+Cseur4HlT!Z14+Cseur5IkNV!Z14+Cseur6KalvKe!Z14+Cseur7KangSK!Z14+Cseur8Koovee!Z14+Cseur9KyRa!Z14+Cseur10LHR!Z14+Cseur11Eräp!Z14+Cseur12OrPo!Z14+Cseur13PirHi!Z14+Cseur14PäLuLu!Z14+Cseur15RaN!Z14+Cseur16SahKu!Z14+Cseur17TP!Z14+Cseur18TY!Z14+Cseur19TarpSu!Z14+Cseur20VaHa!Z14+Cseur21ViRuS!Z14)</f>
        <v>9</v>
      </c>
      <c r="AA14" s="11">
        <f>SUM(Cseur1EE!AA14+Cseur2HauSi!AA14+Cseur3HlS!AA14+Cseur4HlT!AA14+Cseur5IkNV!AA14+Cseur6KalvKe!AA14+Cseur7KangSK!AA14+Cseur8Koovee!AA14+Cseur9KyRa!AA14+Cseur10LHR!AA14+Cseur11Eräp!AA14+Cseur12OrPo!AA14+Cseur13PirHi!AA14+Cseur14PäLuLu!AA14+Cseur15RaN!AA14+Cseur16SahKu!AA14+Cseur17TP!AA14+Cseur18TY!AA14+Cseur19TarpSu!AA14+Cseur20VaHa!AA14+Cseur21ViRuS!AA14)</f>
        <v>9</v>
      </c>
      <c r="AB14" s="11">
        <f>SUM(Cseur1EE!AB14+Cseur2HauSi!AB14+Cseur3HlS!AB14+Cseur4HlT!AB14+Cseur5IkNV!AB14+Cseur6KalvKe!AB14+Cseur7KangSK!AB14+Cseur8Koovee!AB14+Cseur9KyRa!AB14+Cseur10LHR!AB14+Cseur11Eräp!AB14+Cseur12OrPo!AB14+Cseur13PirHi!AB14+Cseur14PäLuLu!AB14+Cseur15RaN!AB14+Cseur16SahKu!AB14+Cseur17TP!AB14+Cseur18TY!AB14+Cseur19TarpSu!AB14+Cseur20VaHa!AB14+Cseur21ViRuS!AB14)</f>
        <v>55</v>
      </c>
      <c r="AE14" s="77"/>
      <c r="AF14" s="78">
        <v>2</v>
      </c>
      <c r="AG14" s="76">
        <v>23</v>
      </c>
      <c r="AH14" s="76">
        <v>4</v>
      </c>
      <c r="AI14" s="76">
        <v>10</v>
      </c>
      <c r="AJ14" s="22">
        <v>3</v>
      </c>
      <c r="AK14" s="22">
        <v>48</v>
      </c>
    </row>
    <row r="15" spans="1:37" x14ac:dyDescent="0.25">
      <c r="A15" s="9"/>
      <c r="B15" s="10">
        <v>3</v>
      </c>
      <c r="C15" s="56">
        <f>Cseur1EE!C15+Cseur2HauSi!C15+Cseur3HlS!C15+Cseur4HlT!C15+Cseur5IkNV!C15+Cseur6KalvKe!C15+Cseur7KangSK!C15+Cseur8Koovee!C15+Cseur9KyRa!C15+Cseur10LHR!C15+Cseur11Eräp!C15+Cseur12OrPo!C15+Cseur13PirHi!C15+Cseur14PäLuLu!C15+Cseur15RaN!C15+Cseur16SahKu!C15+Cseur17TP!C15+Cseur18TY!C15+Cseur19TarpSu!C15+Cseur20VaHa!C15+Cseur21ViRuS!C15</f>
        <v>11</v>
      </c>
      <c r="D15" s="56">
        <f>Cseur1EE!D15+Cseur2HauSi!D15+Cseur3HlS!D15+Cseur4HlT!D15+Cseur5IkNV!D15+Cseur6KalvKe!D15+Cseur7KangSK!D15+Cseur8Koovee!D15+Cseur9KyRa!D15+Cseur10LHR!D15+Cseur11Eräp!D15+Cseur12OrPo!D15+Cseur13PirHi!D15+Cseur14PäLuLu!D15+Cseur15RaN!D15+Cseur16SahKu!D15+Cseur17TP!D15+Cseur18TY!D15+Cseur19TarpSu!D15+Cseur20VaHa!D15+Cseur21ViRuS!D15</f>
        <v>6</v>
      </c>
      <c r="E15" s="56">
        <f>Cseur1EE!E15+Cseur2HauSi!E15+Cseur3HlS!E15+Cseur4HlT!E15+Cseur5IkNV!E15+Cseur6KalvKe!E15+Cseur7KangSK!E15+Cseur8Koovee!E15+Cseur9KyRa!E15+Cseur10LHR!E15+Cseur11Eräp!E15+Cseur12OrPo!E15+Cseur13PirHi!E15+Cseur14PäLuLu!E15+Cseur15RaN!E15+Cseur16SahKu!E15+Cseur17TP!E15+Cseur18TY!E15+Cseur19TarpSu!E15+Cseur20VaHa!E15+Cseur21ViRuS!E15</f>
        <v>9</v>
      </c>
      <c r="F15" s="11">
        <f>Cseur1EE!F15+Cseur2HauSi!F15+Cseur3HlS!F15+Cseur4HlT!F15+Cseur5IkNV!F15+Cseur6KalvKe!F15+Cseur7KangSK!F15+Cseur8Koovee!F15+Cseur9KyRa!F15+Cseur10LHR!F15+Cseur11Eräp!F15+Cseur12OrPo!F15+Cseur13PirHi!F15+Cseur14PäLuLu!F15+Cseur15RaN!F15+Cseur16SahKu!F15+Cseur17TP!F15+Cseur18TY!F15+Cseur19TarpSu!F15+Cseur20VaHa!F15+Cseur21ViRuS!F15</f>
        <v>2</v>
      </c>
      <c r="G15" s="11">
        <f>Cseur1EE!G15+Cseur2HauSi!G15+Cseur3HlS!G15+Cseur4HlT!G15+Cseur5IkNV!G15+Cseur6KalvKe!G15+Cseur7KangSK!G15+Cseur8Koovee!G15+Cseur9KyRa!G15+Cseur10LHR!G15+Cseur11Eräp!G15+Cseur12OrPo!G15+Cseur13PirHi!G15+Cseur14PäLuLu!G15+Cseur15RaN!G15+Cseur16SahKu!G15+Cseur17TP!G15+Cseur18TY!G15+Cseur19TarpSu!G15+Cseur20VaHa!G15+Cseur21ViRuS!G15</f>
        <v>22</v>
      </c>
      <c r="H15" s="135"/>
      <c r="L15" s="9"/>
      <c r="M15" s="10">
        <v>3</v>
      </c>
      <c r="N15" s="56">
        <f>Cseur1EE!N15+Cseur2HauSi!N15+Cseur3HlS!N15+Cseur4HlT!N15+Cseur5IkNV!N15+Cseur6KalvKe!N15+Cseur7KangSK!N15+Cseur8Koovee!N15+Cseur9KyRa!N15+Cseur10LHR!N15+Cseur11Eräp!N15+Cseur12OrPo!N15+Cseur13PirHi!N15+Cseur14PäLuLu!N15+Cseur15RaN!N15+Cseur17TP!N15+Cseur18TY!N15+Cseur19TarpSu!N15+Cseur20VaHa!N15</f>
        <v>8</v>
      </c>
      <c r="O15" s="56">
        <f>Cseur1EE!O15+Cseur2HauSi!O15+Cseur3HlS!O15+Cseur4HlT!O15+Cseur5IkNV!O15+Cseur6KalvKe!O15+Cseur7KangSK!O15+Cseur8Koovee!O15+Cseur9KyRa!O15+Cseur10LHR!O15+Cseur11Eräp!O15+Cseur12OrPo!O15+Cseur13PirHi!O15+Cseur14PäLuLu!O15+Cseur15RaN!O15+Cseur17TP!O15+Cseur18TY!O15+Cseur19TarpSu!O15+Cseur20VaHa!O15</f>
        <v>8</v>
      </c>
      <c r="P15" s="56">
        <f>Cseur1EE!P15+Cseur2HauSi!P15+Cseur3HlS!P15+Cseur4HlT!P15+Cseur5IkNV!P15+Cseur6KalvKe!P15+Cseur7KangSK!P15+Cseur8Koovee!P15+Cseur9KyRa!P15+Cseur10LHR!P15+Cseur11Eräp!P15+Cseur12OrPo!P15+Cseur13PirHi!P15+Cseur14PäLuLu!P15+Cseur15RaN!P15+Cseur17TP!P15+Cseur18TY!P15+Cseur19TarpSu!P15+Cseur20VaHa!P15</f>
        <v>5</v>
      </c>
      <c r="Q15" s="11">
        <f>Cseur1EE!Q15+Cseur2HauSi!Q15+Cseur3HlS!Q15+Cseur4HlT!Q15+Cseur5IkNV!Q15+Cseur6KalvKe!Q15+Cseur7KangSK!Q15+Cseur8Koovee!Q15+Cseur9KyRa!Q15+Cseur10LHR!Q15+Cseur11Eräp!Q15+Cseur12OrPo!Q15+Cseur13PirHi!Q15+Cseur14PäLuLu!Q15+Cseur15RaN!Q15+Cseur17TP!Q15+Cseur18TY!Q15+Cseur19TarpSu!Q15+Cseur20VaHa!Q15</f>
        <v>5</v>
      </c>
      <c r="R15" s="11">
        <f>Cseur1EE!R15+Cseur2HauSi!R15+Cseur3HlS!R15+Cseur4HlT!R15+Cseur5IkNV!R15+Cseur6KalvKe!R15+Cseur7KangSK!R15+Cseur8Koovee!R15+Cseur9KyRa!R15+Cseur10LHR!R15+Cseur11Eräp!R15+Cseur12OrPo!R15+Cseur13PirHi!R15+Cseur14PäLuLu!R15+Cseur15RaN!R15+Cseur17TP!R15+Cseur18TY!R15+Cseur19TarpSu!R15+Cseur20VaHa!R15</f>
        <v>22</v>
      </c>
      <c r="V15" s="9"/>
      <c r="W15" s="10">
        <v>3</v>
      </c>
      <c r="X15" s="53">
        <f>SUM(Cseur1EE!X15+Cseur2HauSi!X15+Cseur3HlS!X15+Cseur4HlT!X15+Cseur5IkNV!X15+Cseur6KalvKe!X15+Cseur7KangSK!X15+Cseur8Koovee!X15+Cseur9KyRa!X15+Cseur10LHR!X15+Cseur11Eräp!X15+Cseur12OrPo!X15+Cseur13PirHi!X15+Cseur14PäLuLu!X15+Cseur15RaN!X15+Cseur16SahKu!X15+Cseur17TP!X15+Cseur18TY!X15+Cseur19TarpSu!X15+Cseur20VaHa!X15+Cseur21ViRuS!X15)</f>
        <v>10</v>
      </c>
      <c r="Y15" s="53">
        <f>SUM(Cseur1EE!Y15+Cseur2HauSi!Y15+Cseur3HlS!Y15+Cseur4HlT!Y15+Cseur5IkNV!Y15+Cseur6KalvKe!Y15+Cseur7KangSK!Y15+Cseur8Koovee!Y15+Cseur9KyRa!Y15+Cseur10LHR!Y15+Cseur11Eräp!Y15+Cseur12OrPo!Y15+Cseur13PirHi!Y15+Cseur14PäLuLu!Y15+Cseur15RaN!Y15+Cseur16SahKu!Y15+Cseur17TP!Y15+Cseur18TY!Y15+Cseur19TarpSu!Y15+Cseur20VaHa!Y15+Cseur21ViRuS!Y15)</f>
        <v>9</v>
      </c>
      <c r="Z15" s="53">
        <f>SUM(Cseur1EE!Z15+Cseur2HauSi!Z15+Cseur3HlS!Z15+Cseur4HlT!Z15+Cseur5IkNV!Z15+Cseur6KalvKe!Z15+Cseur7KangSK!Z15+Cseur8Koovee!Z15+Cseur9KyRa!Z15+Cseur10LHR!Z15+Cseur11Eräp!Z15+Cseur12OrPo!Z15+Cseur13PirHi!Z15+Cseur14PäLuLu!Z15+Cseur15RaN!Z15+Cseur16SahKu!Z15+Cseur17TP!Z15+Cseur18TY!Z15+Cseur19TarpSu!Z15+Cseur20VaHa!Z15+Cseur21ViRuS!Z15)</f>
        <v>9</v>
      </c>
      <c r="AA15" s="11">
        <f>SUM(Cseur1EE!AA15+Cseur2HauSi!AA15+Cseur3HlS!AA15+Cseur4HlT!AA15+Cseur5IkNV!AA15+Cseur6KalvKe!AA15+Cseur7KangSK!AA15+Cseur8Koovee!AA15+Cseur9KyRa!AA15+Cseur10LHR!AA15+Cseur11Eräp!AA15+Cseur12OrPo!AA15+Cseur13PirHi!AA15+Cseur14PäLuLu!AA15+Cseur15RaN!AA15+Cseur16SahKu!AA15+Cseur17TP!AA15+Cseur18TY!AA15+Cseur19TarpSu!AA15+Cseur20VaHa!AA15+Cseur21ViRuS!AA15)</f>
        <v>5</v>
      </c>
      <c r="AB15" s="11">
        <f>SUM(Cseur1EE!AB15+Cseur2HauSi!AB15+Cseur3HlS!AB15+Cseur4HlT!AB15+Cseur5IkNV!AB15+Cseur6KalvKe!AB15+Cseur7KangSK!AB15+Cseur8Koovee!AB15+Cseur9KyRa!AB15+Cseur10LHR!AB15+Cseur11Eräp!AB15+Cseur12OrPo!AB15+Cseur13PirHi!AB15+Cseur14PäLuLu!AB15+Cseur15RaN!AB15+Cseur16SahKu!AB15+Cseur17TP!AB15+Cseur18TY!AB15+Cseur19TarpSu!AB15+Cseur20VaHa!AB15+Cseur21ViRuS!AB15)</f>
        <v>41</v>
      </c>
      <c r="AE15" s="79"/>
      <c r="AF15" s="80">
        <v>3</v>
      </c>
      <c r="AG15" s="76">
        <v>19</v>
      </c>
      <c r="AH15" s="76">
        <v>6</v>
      </c>
      <c r="AI15" s="76">
        <v>11</v>
      </c>
      <c r="AJ15" s="22">
        <v>4</v>
      </c>
      <c r="AK15" s="22">
        <v>47</v>
      </c>
    </row>
    <row r="16" spans="1:37" x14ac:dyDescent="0.25">
      <c r="A16" t="s">
        <v>5</v>
      </c>
      <c r="C16" s="57">
        <f>SUM(C13:C15)</f>
        <v>49</v>
      </c>
      <c r="D16" s="58">
        <f>SUM(D13:D15)</f>
        <v>37</v>
      </c>
      <c r="E16" s="58">
        <f>SUM(E13:E15)</f>
        <v>20</v>
      </c>
      <c r="F16" s="14">
        <f>SUM(F13:F15)</f>
        <v>13</v>
      </c>
      <c r="G16" s="15">
        <f>SUM(G13:G15)</f>
        <v>95</v>
      </c>
      <c r="H16" s="189">
        <f>SUM(C16:G16)</f>
        <v>214</v>
      </c>
      <c r="I16" s="67">
        <f>SUM(S16)</f>
        <v>213</v>
      </c>
      <c r="J16" s="65">
        <f>SUM(T16)</f>
        <v>258</v>
      </c>
      <c r="K16" s="68">
        <f>SUM(U16)</f>
        <v>246</v>
      </c>
      <c r="L16" t="s">
        <v>5</v>
      </c>
      <c r="N16" s="57">
        <f>SUM(N13:N15)</f>
        <v>40</v>
      </c>
      <c r="O16" s="58">
        <f>SUM(O13:O15)</f>
        <v>37</v>
      </c>
      <c r="P16" s="58">
        <f>SUM(P13:P15)</f>
        <v>18</v>
      </c>
      <c r="Q16" s="14">
        <f>SUM(Q13:Q15)</f>
        <v>18</v>
      </c>
      <c r="R16" s="15">
        <f>SUM(R13:R15)</f>
        <v>100</v>
      </c>
      <c r="S16" s="67">
        <f>SUM(N16:R16)</f>
        <v>213</v>
      </c>
      <c r="T16" s="65">
        <v>258</v>
      </c>
      <c r="U16" s="68">
        <v>246</v>
      </c>
      <c r="V16" s="7" t="s">
        <v>5</v>
      </c>
      <c r="X16" s="54">
        <f>SUM(X13:X15)</f>
        <v>52</v>
      </c>
      <c r="Y16" s="55">
        <f>SUM(Y13:Y15)</f>
        <v>25</v>
      </c>
      <c r="Z16" s="55">
        <f>SUM(Z13:Z15)</f>
        <v>28</v>
      </c>
      <c r="AA16" s="14">
        <f>SUM(AA13:AA15)</f>
        <v>21</v>
      </c>
      <c r="AB16" s="15">
        <f>SUM(AB13:AB15)</f>
        <v>132</v>
      </c>
      <c r="AC16" s="65">
        <f>SUM(X16:AB16)</f>
        <v>258</v>
      </c>
      <c r="AD16" s="68">
        <f>SUM(AG16:AK16)</f>
        <v>246</v>
      </c>
      <c r="AE16" s="77"/>
      <c r="AF16" s="22" t="s">
        <v>5</v>
      </c>
      <c r="AG16" s="81">
        <f>SUM(AG13:AG15)</f>
        <v>57</v>
      </c>
      <c r="AH16" s="82">
        <f>SUM(AH13:AH15)</f>
        <v>20</v>
      </c>
      <c r="AI16" s="82">
        <f>SUM(AI13:AI15)</f>
        <v>28</v>
      </c>
      <c r="AJ16" s="83">
        <f>SUM(AJ13:AJ15)</f>
        <v>10</v>
      </c>
      <c r="AK16" s="84">
        <f>SUM(AK13:AK15)</f>
        <v>131</v>
      </c>
    </row>
    <row r="17" spans="1:37" x14ac:dyDescent="0.25">
      <c r="I17" t="s">
        <v>190</v>
      </c>
      <c r="S17" t="s">
        <v>190</v>
      </c>
      <c r="AC17" t="s">
        <v>190</v>
      </c>
      <c r="AE17" s="77"/>
      <c r="AF17" s="22"/>
      <c r="AG17" s="22"/>
      <c r="AH17" s="22"/>
      <c r="AI17" s="22"/>
      <c r="AJ17" s="22"/>
      <c r="AK17" s="22"/>
    </row>
    <row r="18" spans="1:37" x14ac:dyDescent="0.25">
      <c r="AE18" s="77"/>
      <c r="AF18" s="22"/>
      <c r="AG18" s="22"/>
      <c r="AH18" s="22"/>
      <c r="AI18" s="22"/>
      <c r="AJ18" s="22"/>
      <c r="AK18" s="22"/>
    </row>
    <row r="19" spans="1:37" s="16" customFormat="1" x14ac:dyDescent="0.25">
      <c r="C19" s="93">
        <f t="shared" ref="C19:I19" si="0">SUM(C16)+C8</f>
        <v>97</v>
      </c>
      <c r="D19" s="94">
        <f t="shared" si="0"/>
        <v>93</v>
      </c>
      <c r="E19" s="95">
        <f t="shared" si="0"/>
        <v>47</v>
      </c>
      <c r="F19" s="51">
        <f t="shared" si="0"/>
        <v>29</v>
      </c>
      <c r="G19" s="51">
        <f t="shared" si="0"/>
        <v>179</v>
      </c>
      <c r="H19" s="190">
        <f>SUM(C19:G19)</f>
        <v>445</v>
      </c>
      <c r="I19" s="66">
        <f t="shared" si="0"/>
        <v>408</v>
      </c>
      <c r="J19" s="64">
        <f>SUM(J16)+J8</f>
        <v>471</v>
      </c>
      <c r="K19" s="69">
        <f>SUM(K16)+K8</f>
        <v>463</v>
      </c>
      <c r="N19" s="93">
        <f t="shared" ref="N19:S19" si="1">SUM(N16)+N8</f>
        <v>89</v>
      </c>
      <c r="O19" s="94">
        <f t="shared" si="1"/>
        <v>76</v>
      </c>
      <c r="P19" s="95">
        <f t="shared" si="1"/>
        <v>40</v>
      </c>
      <c r="Q19" s="51">
        <f t="shared" si="1"/>
        <v>32</v>
      </c>
      <c r="R19" s="51">
        <f t="shared" si="1"/>
        <v>171</v>
      </c>
      <c r="S19" s="66">
        <f t="shared" si="1"/>
        <v>408</v>
      </c>
      <c r="T19" s="64">
        <v>471</v>
      </c>
      <c r="U19" s="69">
        <v>463</v>
      </c>
      <c r="V19" s="29"/>
      <c r="X19" s="97">
        <f t="shared" ref="X19:AD19" si="2">SUM(X16)+X8</f>
        <v>108</v>
      </c>
      <c r="Y19" s="98">
        <f t="shared" si="2"/>
        <v>56</v>
      </c>
      <c r="Z19" s="99">
        <f t="shared" si="2"/>
        <v>48</v>
      </c>
      <c r="AA19" s="51">
        <f t="shared" si="2"/>
        <v>38</v>
      </c>
      <c r="AB19" s="51">
        <f t="shared" si="2"/>
        <v>221</v>
      </c>
      <c r="AC19" s="64">
        <f t="shared" si="2"/>
        <v>471</v>
      </c>
      <c r="AD19" s="69">
        <f t="shared" si="2"/>
        <v>463</v>
      </c>
      <c r="AE19" s="89"/>
      <c r="AF19" s="51"/>
      <c r="AG19" s="81">
        <f>SUM(AG16)+AG8</f>
        <v>110</v>
      </c>
      <c r="AH19" s="82">
        <f>SUM(AH16)+AH8</f>
        <v>61</v>
      </c>
      <c r="AI19" s="100">
        <f>SUM(AI16)+AI8</f>
        <v>47</v>
      </c>
      <c r="AJ19" s="51">
        <f>SUM(AJ16)+AJ8</f>
        <v>28</v>
      </c>
      <c r="AK19" s="51">
        <f>SUM(AK16)+AK8</f>
        <v>217</v>
      </c>
    </row>
    <row r="20" spans="1:37" s="22" customFormat="1" x14ac:dyDescent="0.25">
      <c r="A20" s="96" t="s">
        <v>452</v>
      </c>
      <c r="B20" s="96"/>
      <c r="C20" s="96"/>
      <c r="D20" s="96" t="s">
        <v>632</v>
      </c>
      <c r="E20" s="96">
        <f>SUM(C19:E19)</f>
        <v>237</v>
      </c>
      <c r="F20" s="51"/>
      <c r="G20" s="51"/>
      <c r="H20" s="51"/>
      <c r="I20" s="51"/>
      <c r="J20" s="51"/>
      <c r="K20" s="51"/>
      <c r="L20" s="96" t="s">
        <v>452</v>
      </c>
      <c r="M20" s="96"/>
      <c r="N20" s="96"/>
      <c r="O20" s="96" t="s">
        <v>550</v>
      </c>
      <c r="P20" s="96">
        <f>SUM(N19:P19)</f>
        <v>205</v>
      </c>
      <c r="Q20" s="51"/>
      <c r="R20" s="51"/>
      <c r="S20" s="51"/>
      <c r="T20" s="51"/>
      <c r="U20" s="51"/>
      <c r="V20" s="92" t="s">
        <v>452</v>
      </c>
      <c r="W20" s="61"/>
      <c r="X20" s="61"/>
      <c r="Y20" s="61" t="s">
        <v>551</v>
      </c>
      <c r="Z20" s="61">
        <f>SUM(X19:Z19)</f>
        <v>212</v>
      </c>
      <c r="AE20" s="91" t="s">
        <v>452</v>
      </c>
      <c r="AF20" s="60"/>
      <c r="AG20" s="60"/>
      <c r="AH20" s="60" t="s">
        <v>552</v>
      </c>
      <c r="AI20" s="60">
        <f>SUM(AG19:AI19)</f>
        <v>218</v>
      </c>
    </row>
    <row r="21" spans="1:37" x14ac:dyDescent="0.25">
      <c r="C21" s="66" t="s">
        <v>559</v>
      </c>
      <c r="D21" s="66"/>
      <c r="E21" s="66"/>
      <c r="F21" s="66"/>
      <c r="G21" s="66"/>
      <c r="H21" s="66"/>
      <c r="I21" s="66"/>
      <c r="J21" s="67"/>
      <c r="K21" s="67"/>
      <c r="N21" s="66" t="s">
        <v>559</v>
      </c>
      <c r="O21" s="66"/>
      <c r="P21" s="66"/>
      <c r="Q21" s="66"/>
      <c r="R21" s="66"/>
      <c r="S21" s="66"/>
      <c r="T21" s="67"/>
      <c r="U21" s="67"/>
    </row>
    <row r="22" spans="1:37" x14ac:dyDescent="0.25">
      <c r="C22" s="66" t="s">
        <v>633</v>
      </c>
      <c r="D22" s="66"/>
      <c r="E22" s="66"/>
      <c r="F22" s="66"/>
      <c r="G22" s="66"/>
      <c r="H22" s="66"/>
      <c r="I22" s="66"/>
      <c r="J22" s="67"/>
      <c r="K22" s="67"/>
      <c r="N22" s="66" t="s">
        <v>531</v>
      </c>
      <c r="O22" s="66"/>
      <c r="P22" s="66"/>
      <c r="Q22" s="66"/>
      <c r="R22" s="66"/>
      <c r="S22" s="66"/>
      <c r="T22" s="67"/>
      <c r="U22" s="67"/>
    </row>
    <row r="24" spans="1:37" x14ac:dyDescent="0.25">
      <c r="C24">
        <v>2013</v>
      </c>
      <c r="N24">
        <v>2012</v>
      </c>
      <c r="X24">
        <v>2011</v>
      </c>
    </row>
    <row r="25" spans="1:37" x14ac:dyDescent="0.25">
      <c r="A25" s="7"/>
      <c r="C25" s="1" t="s">
        <v>459</v>
      </c>
      <c r="D25" s="2"/>
      <c r="E25" s="2"/>
      <c r="F25" s="3"/>
      <c r="L25" s="7"/>
      <c r="N25" s="1" t="s">
        <v>459</v>
      </c>
      <c r="O25" s="2"/>
      <c r="P25" s="2"/>
      <c r="Q25" s="3"/>
      <c r="X25" s="1" t="s">
        <v>459</v>
      </c>
      <c r="Y25" s="2"/>
      <c r="Z25" s="2"/>
      <c r="AA25" s="3"/>
    </row>
    <row r="26" spans="1:37" x14ac:dyDescent="0.25">
      <c r="A26" s="7"/>
      <c r="C26" s="29" t="s">
        <v>454</v>
      </c>
      <c r="D26" s="27" t="s">
        <v>455</v>
      </c>
      <c r="E26" s="27" t="s">
        <v>456</v>
      </c>
      <c r="F26" s="28" t="s">
        <v>458</v>
      </c>
      <c r="L26" s="7"/>
      <c r="N26" s="29" t="s">
        <v>454</v>
      </c>
      <c r="O26" s="27" t="s">
        <v>455</v>
      </c>
      <c r="P26" s="27" t="s">
        <v>456</v>
      </c>
      <c r="Q26" s="28" t="s">
        <v>458</v>
      </c>
      <c r="X26" s="29" t="s">
        <v>454</v>
      </c>
      <c r="Y26" s="27" t="s">
        <v>455</v>
      </c>
      <c r="Z26" s="27" t="s">
        <v>456</v>
      </c>
      <c r="AA26" s="28" t="s">
        <v>458</v>
      </c>
    </row>
    <row r="27" spans="1:37" x14ac:dyDescent="0.25">
      <c r="A27" s="7"/>
      <c r="B27" t="s">
        <v>457</v>
      </c>
      <c r="C27" s="85">
        <f>Cseur1EE!C25+Cseur2HauSi!C25+Cseur3HlS!C25+Cseur4HlT!C25+Cseur5IkNV!C25+Cseur6KalvKe!C25+Cseur7KangSK!C25+Cseur8Koovee!C25+Cseur9KyRa!C25+Cseur10LHR!C25+Cseur11Eräp!C25+Cseur12OrPo!C25+Cseur13PirHi!C25+Cseur14PäLuLu!C25+Cseur15RaN!C25+Cseur16SahKu!C25+Cseur17TP!C25+Cseur18TY!C25+Cseur19TarpSu!C25+Cseur20VaHa!C25+Cseur21ViRuS!C25</f>
        <v>244</v>
      </c>
      <c r="D27" s="85">
        <f>Cseur1EE!D25+Cseur2HauSi!D25+Cseur3HlS!D25+Cseur4HlT!D25+Cseur5IkNV!D25+Cseur6KalvKe!D25+Cseur7KangSK!D25+Cseur8Koovee!D25+Cseur9KyRa!D25+Cseur10LHR!D25+Cseur11Eräp!D25+Cseur12OrPo!D25+Cseur13PirHi!D25+Cseur14PäLuLu!D25+Cseur15RaN!D25+Cseur16SahKu!D25+Cseur17TP!D25+Cseur18TY!D25+Cseur19TarpSu!D25+Cseur20VaHa!D25+Cseur21ViRuS!D25</f>
        <v>168</v>
      </c>
      <c r="E27" s="85">
        <f>Cseur1EE!E25+Cseur2HauSi!E25+Cseur3HlS!E25+Cseur4HlT!E25+Cseur5IkNV!E25+Cseur6KalvKe!E25+Cseur7KangSK!E25+Cseur8Koovee!E25+Cseur9KyRa!E25+Cseur10LHR!E25+Cseur11Eräp!E25+Cseur12OrPo!E25+Cseur13PirHi!E25+Cseur14PäLuLu!E25+Cseur15RaN!E25+Cseur16SahKu!E25+Cseur17TP!E25+Cseur18TY!E25+Cseur19TarpSu!E25+Cseur20VaHa!E25+Cseur21ViRuS!E25</f>
        <v>162</v>
      </c>
      <c r="F27" s="86">
        <f>SUM(C27:E27)</f>
        <v>574</v>
      </c>
      <c r="L27" s="7"/>
      <c r="M27" t="s">
        <v>457</v>
      </c>
      <c r="N27" s="85">
        <f>Cseur1EE!N23+Cseur2HauSi!N23+Cseur3HlS!N23+Cseur4HlT!N23+Cseur5IkNV!N23+Cseur6KalvKe!N23+Cseur7KangSK!N23+Cseur8Koovee!N23+Cseur9KyRa!N23+Cseur10LHR!N23+Cseur11Eräp!N23+Cseur12OrPo!N23+Cseur13PirHi!N23+Cseur14PäLuLu!N23+Cseur15RaN!N23+Cseur17TP!N23+Cseur18TY!N23+Cseur19TarpSu!N23+Cseur20VaHa!N23</f>
        <v>226</v>
      </c>
      <c r="O27" s="85">
        <f>Cseur1EE!O23+Cseur2HauSi!O23+Cseur3HlS!O23+Cseur4HlT!O23+Cseur5IkNV!O23+Cseur6KalvKe!O23+Cseur7KangSK!O23+Cseur8Koovee!O23+Cseur9KyRa!O23+Cseur10LHR!O23+Cseur11Eräp!O23+Cseur12OrPo!O23+Cseur13PirHi!O23+Cseur14PäLuLu!O23+Cseur15RaN!O23+Cseur17TP!O23+Cseur18TY!O23+Cseur19TarpSu!O23+Cseur20VaHa!O23</f>
        <v>188</v>
      </c>
      <c r="P27" s="85">
        <f>Cseur1EE!P23+Cseur2HauSi!P23+Cseur3HlS!P23+Cseur4HlT!P23+Cseur5IkNV!P23+Cseur6KalvKe!P23+Cseur7KangSK!P23+Cseur8Koovee!P23+Cseur9KyRa!P23+Cseur10LHR!P23+Cseur11Eräp!P23+Cseur12OrPo!P23+Cseur13PirHi!P23+Cseur14PäLuLu!P23+Cseur15RaN!P23+Cseur17TP!P23+Cseur18TY!P23+Cseur19TarpSu!P23+Cseur20VaHa!P23</f>
        <v>140</v>
      </c>
      <c r="Q27" s="86">
        <f>SUM(N27:P27)</f>
        <v>554</v>
      </c>
      <c r="W27" t="s">
        <v>457</v>
      </c>
      <c r="X27" s="85">
        <f>SUM(Cseur1EE!X23+Cseur2HauSi!X23+Cseur3HlS!X23+Cseur4HlT!X23+Cseur5IkNV!X23+Cseur6KalvKe!X23+Cseur7KangSK!X23+Cseur8Koovee!X23+Cseur9KyRa!X23+Cseur10LHR!X23+Cseur11Eräp!X23+Cseur12OrPo!X23+Cseur13PirHi!X23+Cseur14PäLuLu!X23+Cseur15RaN!X23+Cseur16SahKu!X23+Cseur17TP!X23+Cseur18TY!X23+Cseur19TarpSu!X23+Cseur20VaHa!X23+Cseur21ViRuS!X23)</f>
        <v>266</v>
      </c>
      <c r="Y27" s="85">
        <f>SUM(Cseur1EE!Y23+Cseur2HauSi!Y23+Cseur3HlS!Y23+Cseur4HlT!Y23+Cseur5IkNV!Y23+Cseur6KalvKe!Y23+Cseur7KangSK!Y23+Cseur8Koovee!Y23+Cseur9KyRa!Y23+Cseur10LHR!Y23+Cseur11Eräp!Y23+Cseur12OrPo!Y23+Cseur13PirHi!Y23+Cseur14PäLuLu!Y23+Cseur15RaN!Y23+Cseur16SahKu!Y23+Cseur17TP!Y23+Cseur18TY!Y23+Cseur19TarpSu!Y23+Cseur20VaHa!Y23+Cseur21ViRuS!Y23)</f>
        <v>217</v>
      </c>
      <c r="Z27" s="85">
        <f>SUM(Cseur1EE!Z23+Cseur2HauSi!Z23+Cseur3HlS!Z23+Cseur4HlT!Z23+Cseur5IkNV!Z23+Cseur6KalvKe!Z23+Cseur7KangSK!Z23+Cseur8Koovee!Z23+Cseur9KyRa!Z23+Cseur10LHR!Z23+Cseur11Eräp!Z23+Cseur12OrPo!Z23+Cseur13PirHi!Z23+Cseur14PäLuLu!Z23+Cseur15RaN!Z23+Cseur16SahKu!Z23+Cseur17TP!Z23+Cseur18TY!Z23+Cseur19TarpSu!Z23+Cseur20VaHa!Z23+Cseur21ViRuS!Z23)</f>
        <v>144</v>
      </c>
      <c r="AA27" s="86">
        <f>SUM(X27:Z27)</f>
        <v>627</v>
      </c>
    </row>
    <row r="28" spans="1:37" x14ac:dyDescent="0.25">
      <c r="A28" s="7"/>
      <c r="C28" t="s">
        <v>570</v>
      </c>
      <c r="L28" s="7"/>
      <c r="N28" t="s">
        <v>470</v>
      </c>
      <c r="X28" t="s">
        <v>470</v>
      </c>
    </row>
    <row r="29" spans="1:37" x14ac:dyDescent="0.25">
      <c r="A29" s="7"/>
      <c r="C29" t="s">
        <v>649</v>
      </c>
      <c r="L29" s="7"/>
      <c r="N29" t="s">
        <v>602</v>
      </c>
      <c r="X29" t="s">
        <v>460</v>
      </c>
    </row>
  </sheetData>
  <pageMargins left="0.7" right="0.7" top="0.75" bottom="0.75" header="0.3" footer="0.3"/>
  <pageSetup paperSize="9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22"/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22" max="22" width="9.140625" style="7"/>
  </cols>
  <sheetData>
    <row r="1" spans="1:37" x14ac:dyDescent="0.25">
      <c r="A1" s="159" t="s">
        <v>634</v>
      </c>
      <c r="B1" s="159"/>
      <c r="C1" s="46" t="s">
        <v>15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15</v>
      </c>
      <c r="O1" s="30"/>
      <c r="P1" s="30"/>
      <c r="Q1" s="30"/>
      <c r="R1" s="30"/>
      <c r="S1" s="31"/>
      <c r="V1" s="117" t="s">
        <v>347</v>
      </c>
      <c r="W1" s="109"/>
      <c r="X1" t="s">
        <v>15</v>
      </c>
      <c r="AC1" s="16"/>
      <c r="AD1" s="16"/>
      <c r="AE1" t="s">
        <v>6</v>
      </c>
      <c r="AG1" t="s">
        <v>15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2</v>
      </c>
      <c r="G5" s="161">
        <v>1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1</v>
      </c>
      <c r="R5" s="38">
        <v>1</v>
      </c>
      <c r="S5" s="31"/>
      <c r="V5" s="1" t="s">
        <v>2</v>
      </c>
      <c r="W5" s="3">
        <v>1</v>
      </c>
      <c r="X5" s="12"/>
      <c r="Y5" s="12"/>
      <c r="Z5" s="12">
        <v>1</v>
      </c>
      <c r="AA5" s="12"/>
      <c r="AB5" s="12">
        <v>1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1</v>
      </c>
      <c r="AJ5" s="12">
        <v>0</v>
      </c>
      <c r="AK5" s="12">
        <v>1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4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2</v>
      </c>
      <c r="S6" s="31"/>
      <c r="W6" s="8">
        <v>2</v>
      </c>
      <c r="X6" s="12"/>
      <c r="Y6" s="12"/>
      <c r="Z6" s="12"/>
      <c r="AA6" s="12"/>
      <c r="AB6" s="12">
        <v>1</v>
      </c>
      <c r="AC6" s="16"/>
      <c r="AD6" s="16"/>
      <c r="AE6" s="7"/>
      <c r="AF6" s="8">
        <v>2</v>
      </c>
      <c r="AG6" s="12">
        <v>0</v>
      </c>
      <c r="AH6" s="12">
        <v>1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1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2</v>
      </c>
      <c r="S7" s="31"/>
      <c r="V7" s="9"/>
      <c r="W7" s="10">
        <v>3</v>
      </c>
      <c r="X7" s="12"/>
      <c r="Y7" s="12"/>
      <c r="Z7" s="12"/>
      <c r="AA7" s="12"/>
      <c r="AB7" s="12"/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1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0</v>
      </c>
      <c r="E8" s="44">
        <f t="shared" si="0"/>
        <v>0</v>
      </c>
      <c r="F8" s="44">
        <f t="shared" si="0"/>
        <v>3</v>
      </c>
      <c r="G8" s="45">
        <f t="shared" si="0"/>
        <v>5</v>
      </c>
      <c r="H8" s="160">
        <f>SUM(C8:G8)</f>
        <v>8</v>
      </c>
      <c r="I8" s="31">
        <f>SUM(S8)</f>
        <v>6</v>
      </c>
      <c r="J8">
        <f>SUM(T8)</f>
        <v>3</v>
      </c>
      <c r="K8">
        <f>SUM(U8)</f>
        <v>4</v>
      </c>
      <c r="L8" s="30" t="s">
        <v>5</v>
      </c>
      <c r="M8" s="30"/>
      <c r="N8" s="43">
        <f>SUM(N5:N7)</f>
        <v>0</v>
      </c>
      <c r="O8" s="44">
        <f t="shared" ref="O8:R8" si="1">SUM(O5:O7)</f>
        <v>0</v>
      </c>
      <c r="P8" s="44">
        <f t="shared" si="1"/>
        <v>0</v>
      </c>
      <c r="Q8" s="44">
        <f t="shared" si="1"/>
        <v>1</v>
      </c>
      <c r="R8" s="45">
        <f t="shared" si="1"/>
        <v>5</v>
      </c>
      <c r="S8" s="31">
        <f>SUM(N8:R8)</f>
        <v>6</v>
      </c>
      <c r="T8">
        <v>3</v>
      </c>
      <c r="U8">
        <v>4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1</v>
      </c>
      <c r="AA8" s="14">
        <f>SUM(AA5:AA7)</f>
        <v>0</v>
      </c>
      <c r="AB8" s="15">
        <f>SUM(AB5:AB7)</f>
        <v>2</v>
      </c>
      <c r="AC8" s="16">
        <f>SUM(X8:AB8)</f>
        <v>3</v>
      </c>
      <c r="AD8" s="16">
        <v>4</v>
      </c>
      <c r="AE8" t="s">
        <v>5</v>
      </c>
      <c r="AG8" s="13">
        <f>SUM(AG5:AG7)</f>
        <v>0</v>
      </c>
      <c r="AH8" s="14">
        <f>SUM(AH5:AH7)</f>
        <v>1</v>
      </c>
      <c r="AI8" s="14">
        <f>SUM(AI5:AI7)</f>
        <v>1</v>
      </c>
      <c r="AJ8" s="14">
        <f>SUM(AJ5:AJ7)</f>
        <v>1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2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4</v>
      </c>
      <c r="S13" s="31"/>
      <c r="V13" s="1" t="s">
        <v>2</v>
      </c>
      <c r="W13" s="3">
        <v>1</v>
      </c>
      <c r="X13" s="12"/>
      <c r="Y13" s="12"/>
      <c r="Z13" s="12"/>
      <c r="AA13" s="12"/>
      <c r="AB13" s="12">
        <v>5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1</v>
      </c>
      <c r="AK13" s="12">
        <v>4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1</v>
      </c>
      <c r="G14" s="161">
        <v>5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3</v>
      </c>
      <c r="S14" s="31"/>
      <c r="W14" s="8">
        <v>2</v>
      </c>
      <c r="X14" s="12"/>
      <c r="Y14" s="12"/>
      <c r="Z14" s="12"/>
      <c r="AA14" s="12"/>
      <c r="AB14" s="12">
        <v>8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5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/>
      <c r="Y15" s="12"/>
      <c r="Z15" s="12"/>
      <c r="AA15" s="12"/>
      <c r="AB15" s="12"/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0</v>
      </c>
      <c r="E16" s="44">
        <f t="shared" si="2"/>
        <v>0</v>
      </c>
      <c r="F16" s="44">
        <f t="shared" si="2"/>
        <v>1</v>
      </c>
      <c r="G16" s="45">
        <f t="shared" si="2"/>
        <v>7</v>
      </c>
      <c r="H16" s="160">
        <f>SUM(C16:G16)</f>
        <v>8</v>
      </c>
      <c r="I16" s="31">
        <f>SUM(S16)</f>
        <v>8</v>
      </c>
      <c r="J16">
        <f>SUM(T16)</f>
        <v>13</v>
      </c>
      <c r="K16">
        <f>SUM(U16)</f>
        <v>11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0</v>
      </c>
      <c r="P16" s="44">
        <f t="shared" si="3"/>
        <v>0</v>
      </c>
      <c r="Q16" s="44">
        <f t="shared" si="3"/>
        <v>0</v>
      </c>
      <c r="R16" s="45">
        <f t="shared" si="3"/>
        <v>8</v>
      </c>
      <c r="S16" s="31">
        <f>SUM(N16:R16)</f>
        <v>8</v>
      </c>
      <c r="T16">
        <v>13</v>
      </c>
      <c r="U16">
        <v>11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13</v>
      </c>
      <c r="AC16" s="16">
        <f>SUM(X16:AB16)</f>
        <v>13</v>
      </c>
      <c r="AD16" s="16">
        <v>11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1</v>
      </c>
      <c r="AK16" s="15">
        <f>SUM(AK13:AK15)</f>
        <v>10</v>
      </c>
    </row>
    <row r="17" spans="1:31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1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1" x14ac:dyDescent="0.25">
      <c r="A19" s="179" t="s">
        <v>451</v>
      </c>
      <c r="B19" s="180">
        <v>2013</v>
      </c>
      <c r="C19" s="187">
        <f>SUM(C16)+C8</f>
        <v>0</v>
      </c>
      <c r="D19" s="186">
        <f>SUM(D16)+D8</f>
        <v>0</v>
      </c>
      <c r="E19" s="178">
        <f t="shared" ref="E19:G19" si="4">SUM(E16)+E8</f>
        <v>0</v>
      </c>
      <c r="F19" s="169">
        <f t="shared" si="4"/>
        <v>4</v>
      </c>
      <c r="G19" s="169">
        <f t="shared" si="4"/>
        <v>12</v>
      </c>
      <c r="H19" s="166">
        <f>SUM(H16)+H8</f>
        <v>16</v>
      </c>
      <c r="I19" s="167">
        <f>SUM(S19)</f>
        <v>14</v>
      </c>
      <c r="J19">
        <f>SUM(T19)</f>
        <v>16</v>
      </c>
      <c r="K19">
        <f>SUM(U19)</f>
        <v>15</v>
      </c>
      <c r="L19" s="46" t="s">
        <v>451</v>
      </c>
      <c r="M19" s="46"/>
      <c r="N19" s="110">
        <f>SUM(N16)+N8</f>
        <v>0</v>
      </c>
      <c r="O19" s="111">
        <f>SUM(O16)+O8</f>
        <v>0</v>
      </c>
      <c r="P19" s="112">
        <f t="shared" ref="P19:R19" si="5">SUM(P16)+P8</f>
        <v>0</v>
      </c>
      <c r="Q19" s="46">
        <f t="shared" si="5"/>
        <v>1</v>
      </c>
      <c r="R19" s="46">
        <f t="shared" si="5"/>
        <v>13</v>
      </c>
      <c r="S19" s="31">
        <f>SUM(S16)+S8</f>
        <v>14</v>
      </c>
      <c r="T19">
        <v>16</v>
      </c>
      <c r="U19">
        <v>15</v>
      </c>
      <c r="X19" s="113">
        <f t="shared" ref="X19:AB19" si="6">SUM(X16)+X8</f>
        <v>0</v>
      </c>
      <c r="Y19" s="114">
        <f t="shared" si="6"/>
        <v>0</v>
      </c>
      <c r="Z19" s="115">
        <f t="shared" si="6"/>
        <v>1</v>
      </c>
      <c r="AA19" s="16">
        <f t="shared" si="6"/>
        <v>0</v>
      </c>
      <c r="AB19" s="16">
        <f t="shared" si="6"/>
        <v>15</v>
      </c>
      <c r="AC19" s="16">
        <f>SUM(AC16)+AC8</f>
        <v>16</v>
      </c>
      <c r="AD19" s="16">
        <f>SUM(AD16)+AD8</f>
        <v>15</v>
      </c>
      <c r="AE19" t="s">
        <v>348</v>
      </c>
    </row>
    <row r="20" spans="1:31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1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1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1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1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1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0</v>
      </c>
      <c r="J25" s="26">
        <f>SUM(AA23)</f>
        <v>0</v>
      </c>
    </row>
    <row r="26" spans="1:31" x14ac:dyDescent="0.25">
      <c r="H26" s="118"/>
      <c r="I26" s="118"/>
    </row>
    <row r="27" spans="1:31" x14ac:dyDescent="0.25">
      <c r="H27" s="118"/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B10" sqref="B10"/>
    </sheetView>
  </sheetViews>
  <sheetFormatPr defaultRowHeight="15" x14ac:dyDescent="0.25"/>
  <cols>
    <col min="8" max="8" width="9.140625" style="163"/>
    <col min="22" max="22" width="9.140625" style="7"/>
  </cols>
  <sheetData>
    <row r="1" spans="1:37" x14ac:dyDescent="0.25">
      <c r="A1" s="159" t="s">
        <v>634</v>
      </c>
      <c r="B1" s="159"/>
      <c r="C1" s="46" t="s">
        <v>372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372</v>
      </c>
      <c r="O1" s="30"/>
      <c r="P1" s="30"/>
      <c r="Q1" s="30"/>
      <c r="R1" s="30"/>
      <c r="S1" s="31"/>
      <c r="V1" s="117" t="s">
        <v>347</v>
      </c>
      <c r="W1" s="109"/>
      <c r="X1" t="s">
        <v>372</v>
      </c>
      <c r="AC1" s="16"/>
      <c r="AD1" s="16"/>
      <c r="AE1" t="s">
        <v>6</v>
      </c>
      <c r="AG1" t="s">
        <v>372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0</v>
      </c>
      <c r="H8" s="160">
        <f>SUM(C8:G8)</f>
        <v>0</v>
      </c>
      <c r="I8" s="31">
        <f>SUM(S8)</f>
        <v>0</v>
      </c>
      <c r="J8">
        <f>SUM(T8)</f>
        <v>0</v>
      </c>
      <c r="K8">
        <f>SUM(U8)</f>
        <v>0</v>
      </c>
      <c r="L8" s="30" t="s">
        <v>5</v>
      </c>
      <c r="M8" s="30"/>
      <c r="N8" s="43">
        <f>SUM(N5:N7)</f>
        <v>0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0</v>
      </c>
      <c r="S8" s="31">
        <f>SUM(N8:R8)</f>
        <v>0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1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1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0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0</v>
      </c>
      <c r="E16" s="44">
        <f t="shared" si="2"/>
        <v>1</v>
      </c>
      <c r="F16" s="44">
        <f t="shared" si="2"/>
        <v>0</v>
      </c>
      <c r="G16" s="45">
        <f t="shared" si="2"/>
        <v>1</v>
      </c>
      <c r="H16" s="160">
        <f>SUM(C16:G16)</f>
        <v>2</v>
      </c>
      <c r="I16" s="31">
        <f>SUM(S16)</f>
        <v>1</v>
      </c>
      <c r="J16">
        <f>SUM(T16)</f>
        <v>2</v>
      </c>
      <c r="K16">
        <f>SUM(U16)</f>
        <v>2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0</v>
      </c>
      <c r="P16" s="44">
        <f t="shared" si="3"/>
        <v>0</v>
      </c>
      <c r="Q16" s="44">
        <f t="shared" si="3"/>
        <v>0</v>
      </c>
      <c r="R16" s="45">
        <f t="shared" si="3"/>
        <v>1</v>
      </c>
      <c r="S16" s="31">
        <f>SUM(N16:R16)</f>
        <v>1</v>
      </c>
      <c r="T16">
        <v>2</v>
      </c>
      <c r="U16">
        <v>2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2</v>
      </c>
      <c r="AC16" s="16">
        <f>SUM(X16:AB16)</f>
        <v>2</v>
      </c>
      <c r="AD16" s="16">
        <v>2</v>
      </c>
      <c r="AE16" t="s">
        <v>5</v>
      </c>
      <c r="AG16" s="13">
        <f>SUM(AG13:AG15)</f>
        <v>1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0</v>
      </c>
      <c r="D19" s="186">
        <f>SUM(D16)+D8</f>
        <v>0</v>
      </c>
      <c r="E19" s="178">
        <f t="shared" ref="E19:G19" si="4">SUM(E16)+E8</f>
        <v>1</v>
      </c>
      <c r="F19" s="169">
        <f t="shared" si="4"/>
        <v>0</v>
      </c>
      <c r="G19" s="169">
        <f t="shared" si="4"/>
        <v>1</v>
      </c>
      <c r="H19" s="166">
        <f>SUM(H16)+H8</f>
        <v>2</v>
      </c>
      <c r="I19" s="167">
        <f>SUM(S19)</f>
        <v>1</v>
      </c>
      <c r="J19">
        <f>SUM(T19)</f>
        <v>2</v>
      </c>
      <c r="K19">
        <f>SUM(U19)</f>
        <v>2</v>
      </c>
      <c r="L19" s="46" t="s">
        <v>5</v>
      </c>
      <c r="M19" s="46"/>
      <c r="N19" s="110">
        <f>SUM(N16)+N8</f>
        <v>0</v>
      </c>
      <c r="O19" s="111">
        <f>SUM(O16)+O8</f>
        <v>0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1</v>
      </c>
      <c r="S19" s="31">
        <f>SUM(S16)+S8</f>
        <v>1</v>
      </c>
      <c r="T19">
        <v>2</v>
      </c>
      <c r="U19">
        <v>2</v>
      </c>
      <c r="X19" s="113">
        <f t="shared" ref="X19:AB19" si="6">SUM(X16)+X8</f>
        <v>0</v>
      </c>
      <c r="Y19" s="114">
        <f t="shared" si="6"/>
        <v>0</v>
      </c>
      <c r="Z19" s="115">
        <f t="shared" si="6"/>
        <v>0</v>
      </c>
      <c r="AA19" s="16">
        <f t="shared" si="6"/>
        <v>0</v>
      </c>
      <c r="AB19" s="16">
        <f t="shared" si="6"/>
        <v>2</v>
      </c>
      <c r="AC19" s="16">
        <f>SUM(AC16)+AC8</f>
        <v>2</v>
      </c>
      <c r="AD19" s="16">
        <f>SUM(AD16)+AD8</f>
        <v>2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1</v>
      </c>
      <c r="P23" s="50">
        <v>0</v>
      </c>
      <c r="Q23" s="50">
        <f>SUM(N23:P23)</f>
        <v>1</v>
      </c>
      <c r="R23" s="30"/>
      <c r="S23" s="107"/>
      <c r="V23" s="7" t="s">
        <v>457</v>
      </c>
      <c r="X23" s="26">
        <v>4</v>
      </c>
      <c r="Y23" s="26">
        <v>4</v>
      </c>
      <c r="Z23" s="26">
        <v>5</v>
      </c>
      <c r="AA23" s="26">
        <f>SUM(X23:Z23)</f>
        <v>13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1</v>
      </c>
      <c r="F25" s="162">
        <f>SUM(C25:E25)</f>
        <v>1</v>
      </c>
      <c r="G25" s="30"/>
      <c r="H25" s="162">
        <f>SUM(F25)</f>
        <v>1</v>
      </c>
      <c r="I25" s="50">
        <f>SUM(Q23)</f>
        <v>1</v>
      </c>
      <c r="J25" s="26">
        <f>SUM(AA23)</f>
        <v>13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373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373</v>
      </c>
      <c r="O1" s="30"/>
      <c r="P1" s="30"/>
      <c r="Q1" s="30"/>
      <c r="R1" s="30"/>
      <c r="S1" s="31"/>
      <c r="V1" s="117" t="s">
        <v>347</v>
      </c>
      <c r="W1" s="109"/>
      <c r="X1" t="s">
        <v>373</v>
      </c>
      <c r="AC1" s="16"/>
      <c r="AD1" s="16"/>
      <c r="AE1" t="s">
        <v>6</v>
      </c>
      <c r="AG1" t="s">
        <v>373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2</v>
      </c>
      <c r="D7" s="161">
        <v>1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2</v>
      </c>
      <c r="O7" s="38">
        <v>1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1</v>
      </c>
      <c r="Y7" s="12">
        <v>1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3</v>
      </c>
      <c r="D8" s="44">
        <f t="shared" ref="D8:G8" si="0">SUM(D5:D7)</f>
        <v>1</v>
      </c>
      <c r="E8" s="44">
        <f t="shared" si="0"/>
        <v>0</v>
      </c>
      <c r="F8" s="44">
        <f t="shared" si="0"/>
        <v>0</v>
      </c>
      <c r="G8" s="45">
        <f t="shared" si="0"/>
        <v>0</v>
      </c>
      <c r="H8" s="160">
        <f>SUM(C8:G8)</f>
        <v>4</v>
      </c>
      <c r="I8" s="31">
        <f>SUM(S8)</f>
        <v>3</v>
      </c>
      <c r="J8">
        <f>SUM(T8)</f>
        <v>3</v>
      </c>
      <c r="K8" s="8">
        <f>SUM(U8)</f>
        <v>0</v>
      </c>
      <c r="L8" s="30" t="s">
        <v>5</v>
      </c>
      <c r="M8" s="30"/>
      <c r="N8" s="43">
        <f>SUM(N5:N7)</f>
        <v>2</v>
      </c>
      <c r="O8" s="44">
        <f t="shared" ref="O8:R8" si="1">SUM(O5:O7)</f>
        <v>1</v>
      </c>
      <c r="P8" s="44">
        <f t="shared" si="1"/>
        <v>0</v>
      </c>
      <c r="Q8" s="44">
        <f t="shared" si="1"/>
        <v>0</v>
      </c>
      <c r="R8" s="45">
        <f t="shared" si="1"/>
        <v>0</v>
      </c>
      <c r="S8" s="31">
        <f>SUM(N8:R8)</f>
        <v>3</v>
      </c>
      <c r="T8">
        <v>3</v>
      </c>
      <c r="U8">
        <v>0</v>
      </c>
      <c r="V8" s="7" t="s">
        <v>5</v>
      </c>
      <c r="X8" s="13">
        <f>SUM(X5:X7)</f>
        <v>1</v>
      </c>
      <c r="Y8" s="14">
        <f>SUM(Y5:Y7)</f>
        <v>1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3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6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6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10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2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2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3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2">SUM(C13:C15)</f>
        <v>2</v>
      </c>
      <c r="D16" s="44">
        <f t="shared" si="2"/>
        <v>0</v>
      </c>
      <c r="E16" s="44">
        <f t="shared" si="2"/>
        <v>0</v>
      </c>
      <c r="F16" s="44">
        <f t="shared" si="2"/>
        <v>0</v>
      </c>
      <c r="G16" s="45">
        <f t="shared" si="2"/>
        <v>7</v>
      </c>
      <c r="H16" s="160">
        <f>SUM(C16:G16)</f>
        <v>9</v>
      </c>
      <c r="I16" s="31">
        <f>SUM(S16)</f>
        <v>8</v>
      </c>
      <c r="J16">
        <f>SUM(T16)</f>
        <v>13</v>
      </c>
      <c r="K16" s="8">
        <f>SUM(U16)</f>
        <v>0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0</v>
      </c>
      <c r="P16" s="44">
        <f t="shared" si="3"/>
        <v>0</v>
      </c>
      <c r="Q16" s="44">
        <f t="shared" si="3"/>
        <v>0</v>
      </c>
      <c r="R16" s="45">
        <f t="shared" si="3"/>
        <v>8</v>
      </c>
      <c r="S16" s="31">
        <f>SUM(N16:R16)</f>
        <v>8</v>
      </c>
      <c r="T16">
        <v>13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13</v>
      </c>
      <c r="AC16" s="16">
        <f>SUM(X16:AB16)</f>
        <v>13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5</v>
      </c>
      <c r="D19" s="186">
        <f>SUM(D16)+D8</f>
        <v>1</v>
      </c>
      <c r="E19" s="178">
        <f t="shared" ref="E19:G19" si="4">SUM(E16)+E8</f>
        <v>0</v>
      </c>
      <c r="F19" s="169">
        <f t="shared" si="4"/>
        <v>0</v>
      </c>
      <c r="G19" s="169">
        <f t="shared" si="4"/>
        <v>7</v>
      </c>
      <c r="H19" s="166">
        <f>SUM(H16)+H8</f>
        <v>13</v>
      </c>
      <c r="I19" s="167">
        <f>SUM(S19)</f>
        <v>11</v>
      </c>
      <c r="J19">
        <f>SUM(T19)</f>
        <v>16</v>
      </c>
      <c r="K19" s="8">
        <f>SUM(U19)</f>
        <v>0</v>
      </c>
      <c r="L19" s="46" t="s">
        <v>5</v>
      </c>
      <c r="M19" s="46"/>
      <c r="N19" s="110">
        <f>SUM(N16)+N8</f>
        <v>2</v>
      </c>
      <c r="O19" s="111">
        <f>SUM(O16)+O8</f>
        <v>1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8</v>
      </c>
      <c r="S19" s="31">
        <f>SUM(S16)+S8</f>
        <v>11</v>
      </c>
      <c r="T19">
        <v>16</v>
      </c>
      <c r="U19">
        <v>0</v>
      </c>
      <c r="X19" s="113">
        <f t="shared" ref="X19:AB19" si="6">SUM(X16)+X8</f>
        <v>1</v>
      </c>
      <c r="Y19" s="114">
        <f t="shared" si="6"/>
        <v>1</v>
      </c>
      <c r="Z19" s="115">
        <f t="shared" si="6"/>
        <v>0</v>
      </c>
      <c r="AA19" s="16">
        <f t="shared" si="6"/>
        <v>0</v>
      </c>
      <c r="AB19" s="16">
        <f t="shared" si="6"/>
        <v>14</v>
      </c>
      <c r="AC19" s="16">
        <f>SUM(AC16)+AC8</f>
        <v>16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2</v>
      </c>
      <c r="D20" s="171">
        <f>SUM(O19)</f>
        <v>1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1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16</v>
      </c>
      <c r="O23" s="50">
        <v>11</v>
      </c>
      <c r="P23" s="50">
        <v>5</v>
      </c>
      <c r="Q23" s="50">
        <f>SUM(N23:P23)</f>
        <v>32</v>
      </c>
      <c r="R23" s="30"/>
      <c r="S23" s="107"/>
      <c r="V23" s="7" t="s">
        <v>457</v>
      </c>
      <c r="X23" s="26">
        <v>15</v>
      </c>
      <c r="Y23" s="26">
        <v>6</v>
      </c>
      <c r="Z23" s="26">
        <v>9</v>
      </c>
      <c r="AA23" s="26">
        <f>SUM(X23:Z23)</f>
        <v>30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13</v>
      </c>
      <c r="D25" s="162">
        <v>14</v>
      </c>
      <c r="E25" s="162">
        <v>7</v>
      </c>
      <c r="F25" s="162">
        <f>SUM(C25:E25)</f>
        <v>34</v>
      </c>
      <c r="G25" s="30"/>
      <c r="H25" s="162">
        <f>SUM(F25)</f>
        <v>34</v>
      </c>
      <c r="I25" s="50">
        <f>SUM(Q23)</f>
        <v>32</v>
      </c>
      <c r="J25" s="26">
        <f>SUM(AA23)</f>
        <v>30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6" sqref="F26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50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50</v>
      </c>
      <c r="O1" s="30"/>
      <c r="P1" s="30"/>
      <c r="Q1" s="30"/>
      <c r="R1" s="30"/>
      <c r="S1" s="31"/>
      <c r="V1" s="117" t="s">
        <v>347</v>
      </c>
      <c r="W1" s="109"/>
      <c r="X1" t="s">
        <v>50</v>
      </c>
      <c r="AC1" s="16"/>
      <c r="AD1" s="16"/>
      <c r="AE1" t="s">
        <v>6</v>
      </c>
      <c r="AG1" t="s">
        <v>50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1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1</v>
      </c>
      <c r="AH7" s="12">
        <v>0</v>
      </c>
      <c r="AI7" s="12">
        <v>0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0</v>
      </c>
      <c r="H8" s="160">
        <f>SUM(C8:G8)</f>
        <v>0</v>
      </c>
      <c r="I8" s="31">
        <f>SUM(S8)</f>
        <v>0</v>
      </c>
      <c r="J8">
        <f>SUM(T8)</f>
        <v>2</v>
      </c>
      <c r="K8" s="8">
        <f>SUM(U8)</f>
        <v>2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2</v>
      </c>
      <c r="U8">
        <v>2</v>
      </c>
      <c r="V8" s="7" t="s">
        <v>5</v>
      </c>
      <c r="X8" s="13">
        <f>SUM(X5:X7)</f>
        <v>0</v>
      </c>
      <c r="Y8" s="14">
        <f>SUM(Y5:Y7)</f>
        <v>1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2</v>
      </c>
      <c r="AD8" s="16">
        <v>2</v>
      </c>
      <c r="AE8" t="s">
        <v>5</v>
      </c>
      <c r="AG8" s="13">
        <f>SUM(AG5:AG7)</f>
        <v>1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 t="shared" ref="C16:G16" si="1">SUM(C13:C15)</f>
        <v>0</v>
      </c>
      <c r="D16" s="44">
        <f t="shared" si="1"/>
        <v>0</v>
      </c>
      <c r="E16" s="44">
        <f t="shared" si="1"/>
        <v>0</v>
      </c>
      <c r="F16" s="44">
        <f t="shared" si="1"/>
        <v>0</v>
      </c>
      <c r="G16" s="45">
        <f t="shared" si="1"/>
        <v>0</v>
      </c>
      <c r="H16" s="160">
        <f>SUM(C16:G16)</f>
        <v>0</v>
      </c>
      <c r="I16" s="31">
        <f>SUM(S16)</f>
        <v>0</v>
      </c>
      <c r="J16">
        <f>SUM(T16)</f>
        <v>1</v>
      </c>
      <c r="K16" s="8">
        <f>SUM(U16)</f>
        <v>1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1</v>
      </c>
      <c r="U16">
        <v>1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1</v>
      </c>
      <c r="AC16" s="16">
        <f>SUM(X16:AB16)</f>
        <v>1</v>
      </c>
      <c r="AD16" s="16">
        <v>1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0</v>
      </c>
      <c r="D19" s="186">
        <f>SUM(D16)+D8</f>
        <v>0</v>
      </c>
      <c r="E19" s="178">
        <f t="shared" ref="E19:G19" si="2">SUM(E16)+E8</f>
        <v>0</v>
      </c>
      <c r="F19" s="169">
        <f t="shared" si="2"/>
        <v>0</v>
      </c>
      <c r="G19" s="169">
        <f t="shared" si="2"/>
        <v>0</v>
      </c>
      <c r="H19" s="166">
        <f>SUM(H16)+H8</f>
        <v>0</v>
      </c>
      <c r="I19" s="167">
        <f>SUM(S19)</f>
        <v>0</v>
      </c>
      <c r="J19">
        <f>SUM(T19)</f>
        <v>3</v>
      </c>
      <c r="K19" s="8">
        <f>SUM(U19)</f>
        <v>3</v>
      </c>
      <c r="L19" s="46" t="s">
        <v>5</v>
      </c>
      <c r="M19" s="46"/>
      <c r="N19" s="110">
        <f t="shared" ref="N19:S19" si="3">SUM(N16)+N8</f>
        <v>0</v>
      </c>
      <c r="O19" s="111">
        <f t="shared" si="3"/>
        <v>0</v>
      </c>
      <c r="P19" s="112">
        <f t="shared" si="3"/>
        <v>0</v>
      </c>
      <c r="Q19" s="46">
        <f t="shared" si="3"/>
        <v>0</v>
      </c>
      <c r="R19" s="46">
        <f t="shared" si="3"/>
        <v>0</v>
      </c>
      <c r="S19" s="31">
        <f t="shared" si="3"/>
        <v>0</v>
      </c>
      <c r="T19">
        <v>3</v>
      </c>
      <c r="U19">
        <v>3</v>
      </c>
      <c r="X19" s="113">
        <f t="shared" ref="X19:AB19" si="4">SUM(X16)+X8</f>
        <v>0</v>
      </c>
      <c r="Y19" s="114">
        <f t="shared" si="4"/>
        <v>1</v>
      </c>
      <c r="Z19" s="115">
        <f t="shared" si="4"/>
        <v>0</v>
      </c>
      <c r="AA19" s="16">
        <f t="shared" si="4"/>
        <v>0</v>
      </c>
      <c r="AB19" s="16">
        <f t="shared" si="4"/>
        <v>2</v>
      </c>
      <c r="AC19" s="16">
        <f>SUM(AC16)+AC8</f>
        <v>3</v>
      </c>
      <c r="AD19" s="16">
        <f>SUM(AD16)+AD8</f>
        <v>3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1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0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53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53</v>
      </c>
      <c r="O1" s="30"/>
      <c r="P1" s="30"/>
      <c r="Q1" s="30"/>
      <c r="R1" s="30"/>
      <c r="S1" s="31"/>
      <c r="V1" s="117" t="s">
        <v>347</v>
      </c>
      <c r="W1" s="109"/>
      <c r="X1" t="s">
        <v>53</v>
      </c>
      <c r="AC1" s="16"/>
      <c r="AD1" s="16"/>
      <c r="AE1" t="s">
        <v>6</v>
      </c>
      <c r="AG1" t="s">
        <v>53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1</v>
      </c>
      <c r="H8" s="160">
        <f>SUM(C8:G8)</f>
        <v>1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1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2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1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1">SUM(C13:C15)</f>
        <v>0</v>
      </c>
      <c r="D16" s="44">
        <f t="shared" si="1"/>
        <v>0</v>
      </c>
      <c r="E16" s="44">
        <f t="shared" si="1"/>
        <v>0</v>
      </c>
      <c r="F16" s="44">
        <f t="shared" si="1"/>
        <v>0</v>
      </c>
      <c r="G16" s="45">
        <f t="shared" si="1"/>
        <v>0</v>
      </c>
      <c r="H16" s="160">
        <f>SUM(C16:G16)</f>
        <v>0</v>
      </c>
      <c r="I16" s="31">
        <f>SUM(S16)</f>
        <v>0</v>
      </c>
      <c r="J16">
        <f>SUM(T16)</f>
        <v>2</v>
      </c>
      <c r="K16" s="8">
        <f>SUM(U16)</f>
        <v>2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2</v>
      </c>
      <c r="U16">
        <v>2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2</v>
      </c>
      <c r="AC16" s="16">
        <f>SUM(X16:AB16)</f>
        <v>2</v>
      </c>
      <c r="AD16" s="16">
        <v>2</v>
      </c>
      <c r="AE16" t="s">
        <v>5</v>
      </c>
      <c r="AG16" s="13">
        <f>SUM(AG13:AG15)</f>
        <v>1</v>
      </c>
      <c r="AH16" s="14">
        <f>SUM(AH13:AH15)</f>
        <v>0</v>
      </c>
      <c r="AI16" s="14">
        <f>SUM(AI13:AI15)</f>
        <v>0</v>
      </c>
      <c r="AJ16" s="14">
        <f>SUM(AJ13:AJ15)</f>
        <v>1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0</v>
      </c>
      <c r="D19" s="186">
        <f>SUM(D16)+D8</f>
        <v>0</v>
      </c>
      <c r="E19" s="178">
        <f t="shared" ref="E19:G19" si="2">SUM(E16)+E8</f>
        <v>0</v>
      </c>
      <c r="F19" s="169">
        <f t="shared" si="2"/>
        <v>0</v>
      </c>
      <c r="G19" s="169">
        <f t="shared" si="2"/>
        <v>1</v>
      </c>
      <c r="H19" s="166">
        <f>SUM(H16)+H8</f>
        <v>1</v>
      </c>
      <c r="I19" s="167">
        <f>SUM(S19)</f>
        <v>0</v>
      </c>
      <c r="J19">
        <f>SUM(T19)</f>
        <v>2</v>
      </c>
      <c r="K19" s="8">
        <f>SUM(U19)</f>
        <v>2</v>
      </c>
      <c r="L19" s="46" t="s">
        <v>5</v>
      </c>
      <c r="M19" s="46"/>
      <c r="N19" s="110">
        <f t="shared" ref="N19:S19" si="3">SUM(N16)+N8</f>
        <v>0</v>
      </c>
      <c r="O19" s="111">
        <f t="shared" si="3"/>
        <v>0</v>
      </c>
      <c r="P19" s="112">
        <f t="shared" si="3"/>
        <v>0</v>
      </c>
      <c r="Q19" s="46">
        <f t="shared" si="3"/>
        <v>0</v>
      </c>
      <c r="R19" s="46">
        <f t="shared" si="3"/>
        <v>0</v>
      </c>
      <c r="S19" s="31">
        <f t="shared" si="3"/>
        <v>0</v>
      </c>
      <c r="T19">
        <v>2</v>
      </c>
      <c r="U19">
        <v>2</v>
      </c>
      <c r="X19" s="113">
        <f t="shared" ref="X19:AB19" si="4">SUM(X16)+X8</f>
        <v>0</v>
      </c>
      <c r="Y19" s="114">
        <f t="shared" si="4"/>
        <v>0</v>
      </c>
      <c r="Z19" s="115">
        <f t="shared" si="4"/>
        <v>0</v>
      </c>
      <c r="AA19" s="16">
        <f t="shared" si="4"/>
        <v>0</v>
      </c>
      <c r="AB19" s="16">
        <f t="shared" si="4"/>
        <v>2</v>
      </c>
      <c r="AC19" s="16">
        <f>SUM(AC16)+AC8</f>
        <v>2</v>
      </c>
      <c r="AD19" s="16">
        <f>SUM(AD16)+AD8</f>
        <v>2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AB20" t="s">
        <v>380</v>
      </c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2</v>
      </c>
      <c r="O23" s="50">
        <v>1</v>
      </c>
      <c r="P23" s="50">
        <v>0</v>
      </c>
      <c r="Q23" s="50">
        <f>SUM(N23:P23)</f>
        <v>3</v>
      </c>
      <c r="R23" s="30"/>
      <c r="S23" s="107"/>
      <c r="V23" s="7" t="s">
        <v>457</v>
      </c>
      <c r="X23" s="26">
        <v>2</v>
      </c>
      <c r="Y23" s="26">
        <v>0</v>
      </c>
      <c r="Z23" s="26">
        <v>4</v>
      </c>
      <c r="AA23" s="26">
        <f>SUM(X23:Z23)</f>
        <v>6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2</v>
      </c>
      <c r="E25" s="162">
        <v>0</v>
      </c>
      <c r="F25" s="162">
        <f>SUM(C25:E25)</f>
        <v>2</v>
      </c>
      <c r="G25" s="30"/>
      <c r="H25" s="162">
        <f>SUM(F25)</f>
        <v>2</v>
      </c>
      <c r="I25" s="50">
        <f>SUM(Q23)</f>
        <v>3</v>
      </c>
      <c r="J25" s="26">
        <f>SUM(AA23)</f>
        <v>6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2" sqref="G22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75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75</v>
      </c>
      <c r="O1" s="30"/>
      <c r="P1" s="30"/>
      <c r="Q1" s="30"/>
      <c r="R1" s="30"/>
      <c r="S1" s="31"/>
      <c r="V1" s="117" t="s">
        <v>347</v>
      </c>
      <c r="W1" s="109"/>
      <c r="X1" t="s">
        <v>75</v>
      </c>
      <c r="AC1" s="16"/>
      <c r="AD1" s="16"/>
      <c r="AE1" t="s">
        <v>6</v>
      </c>
      <c r="AG1" t="s">
        <v>75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1</v>
      </c>
      <c r="Y6" s="12">
        <v>1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2</v>
      </c>
      <c r="AH6" s="12">
        <v>0</v>
      </c>
      <c r="AI6" s="12">
        <v>0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0</v>
      </c>
      <c r="D7" s="161">
        <v>1</v>
      </c>
      <c r="E7" s="161">
        <v>1</v>
      </c>
      <c r="F7" s="161">
        <v>0</v>
      </c>
      <c r="G7" s="161">
        <v>2</v>
      </c>
      <c r="H7" s="160"/>
      <c r="I7" s="31"/>
      <c r="L7" s="41"/>
      <c r="M7" s="42">
        <v>3</v>
      </c>
      <c r="N7" s="38">
        <v>0</v>
      </c>
      <c r="O7" s="38">
        <v>3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0</v>
      </c>
      <c r="Y7" s="12">
        <v>2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2</v>
      </c>
      <c r="AH7" s="12">
        <v>0</v>
      </c>
      <c r="AI7" s="12">
        <v>0</v>
      </c>
      <c r="AJ7" s="12">
        <v>1</v>
      </c>
      <c r="AK7" s="12">
        <v>1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1</v>
      </c>
      <c r="E8" s="44">
        <f t="shared" si="0"/>
        <v>1</v>
      </c>
      <c r="F8" s="44">
        <f t="shared" si="0"/>
        <v>0</v>
      </c>
      <c r="G8" s="45">
        <f t="shared" si="0"/>
        <v>2</v>
      </c>
      <c r="H8" s="160">
        <f>SUM(C8:G8)</f>
        <v>4</v>
      </c>
      <c r="I8" s="31">
        <f>SUM(S8)</f>
        <v>4</v>
      </c>
      <c r="J8">
        <f>SUM(T8)</f>
        <v>5</v>
      </c>
      <c r="K8" s="8">
        <f>SUM(U8)</f>
        <v>7</v>
      </c>
      <c r="L8" s="30" t="s">
        <v>5</v>
      </c>
      <c r="M8" s="30"/>
      <c r="N8" s="43">
        <f>SUM(N5:N7)</f>
        <v>0</v>
      </c>
      <c r="O8" s="44">
        <f t="shared" ref="O8:R8" si="1">SUM(O5:O7)</f>
        <v>3</v>
      </c>
      <c r="P8" s="44">
        <f t="shared" si="1"/>
        <v>0</v>
      </c>
      <c r="Q8" s="44">
        <f t="shared" si="1"/>
        <v>0</v>
      </c>
      <c r="R8" s="45">
        <f t="shared" si="1"/>
        <v>1</v>
      </c>
      <c r="S8" s="31">
        <f>SUM(N8:R8)</f>
        <v>4</v>
      </c>
      <c r="T8">
        <v>5</v>
      </c>
      <c r="U8">
        <v>7</v>
      </c>
      <c r="V8" s="7" t="s">
        <v>5</v>
      </c>
      <c r="X8" s="13">
        <f>SUM(X5:X7)</f>
        <v>1</v>
      </c>
      <c r="Y8" s="14">
        <f>SUM(Y5:Y7)</f>
        <v>3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5</v>
      </c>
      <c r="AD8" s="16">
        <v>7</v>
      </c>
      <c r="AE8" t="s">
        <v>5</v>
      </c>
      <c r="AG8" s="13">
        <f>SUM(AG5:AG7)</f>
        <v>4</v>
      </c>
      <c r="AH8" s="14">
        <f>SUM(AH5:AH7)</f>
        <v>0</v>
      </c>
      <c r="AI8" s="14">
        <f>SUM(AI5:AI7)</f>
        <v>0</v>
      </c>
      <c r="AJ8" s="14">
        <f>SUM(AJ5:AJ7)</f>
        <v>1</v>
      </c>
      <c r="AK8" s="15">
        <f>SUM(AK5:AK7)</f>
        <v>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2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1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1</v>
      </c>
      <c r="O15" s="38">
        <v>1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0</v>
      </c>
      <c r="Z15" s="12">
        <v>1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2</v>
      </c>
      <c r="AI15" s="12">
        <v>0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 t="shared" ref="C16:G16" si="2">SUM(C13:C15)</f>
        <v>2</v>
      </c>
      <c r="D16" s="44">
        <f t="shared" si="2"/>
        <v>1</v>
      </c>
      <c r="E16" s="44">
        <f t="shared" si="2"/>
        <v>0</v>
      </c>
      <c r="F16" s="44">
        <f t="shared" si="2"/>
        <v>0</v>
      </c>
      <c r="G16" s="45">
        <f t="shared" si="2"/>
        <v>0</v>
      </c>
      <c r="H16" s="160">
        <f>SUM(C16:G16)</f>
        <v>3</v>
      </c>
      <c r="I16" s="31">
        <f>SUM(S16)</f>
        <v>3</v>
      </c>
      <c r="J16">
        <f>SUM(T16)</f>
        <v>2</v>
      </c>
      <c r="K16" s="8">
        <f>SUM(U16)</f>
        <v>3</v>
      </c>
      <c r="L16" s="30" t="s">
        <v>5</v>
      </c>
      <c r="M16" s="30"/>
      <c r="N16" s="43">
        <f t="shared" ref="N16:R16" si="3">SUM(N13:N15)</f>
        <v>1</v>
      </c>
      <c r="O16" s="44">
        <f t="shared" si="3"/>
        <v>1</v>
      </c>
      <c r="P16" s="44">
        <f t="shared" si="3"/>
        <v>0</v>
      </c>
      <c r="Q16" s="44">
        <f t="shared" si="3"/>
        <v>0</v>
      </c>
      <c r="R16" s="45">
        <f t="shared" si="3"/>
        <v>1</v>
      </c>
      <c r="S16" s="31">
        <f>SUM(N16:R16)</f>
        <v>3</v>
      </c>
      <c r="T16">
        <v>2</v>
      </c>
      <c r="U16">
        <v>3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1</v>
      </c>
      <c r="AA16" s="14">
        <f>SUM(AA13:AA15)</f>
        <v>0</v>
      </c>
      <c r="AB16" s="15">
        <f>SUM(AB13:AB15)</f>
        <v>1</v>
      </c>
      <c r="AC16" s="16">
        <f>SUM(X16:AB16)</f>
        <v>2</v>
      </c>
      <c r="AD16" s="16">
        <v>3</v>
      </c>
      <c r="AE16" t="s">
        <v>5</v>
      </c>
      <c r="AG16" s="13">
        <f>SUM(AG13:AG15)</f>
        <v>0</v>
      </c>
      <c r="AH16" s="14">
        <f>SUM(AH13:AH15)</f>
        <v>2</v>
      </c>
      <c r="AI16" s="14">
        <f>SUM(AI13:AI15)</f>
        <v>0</v>
      </c>
      <c r="AJ16" s="14">
        <f>SUM(AJ13:AJ15)</f>
        <v>0</v>
      </c>
      <c r="AK16" s="15">
        <f>SUM(AK13:AK15)</f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2</v>
      </c>
      <c r="D19" s="186">
        <f>SUM(D16)+D8</f>
        <v>2</v>
      </c>
      <c r="E19" s="178">
        <f t="shared" ref="E19:G19" si="4">SUM(E16)+E8</f>
        <v>1</v>
      </c>
      <c r="F19" s="169">
        <f t="shared" si="4"/>
        <v>0</v>
      </c>
      <c r="G19" s="169">
        <f t="shared" si="4"/>
        <v>2</v>
      </c>
      <c r="H19" s="166">
        <f>SUM(H16)+H8</f>
        <v>7</v>
      </c>
      <c r="I19" s="167">
        <f>SUM(S19)</f>
        <v>7</v>
      </c>
      <c r="J19">
        <f>SUM(T19)</f>
        <v>7</v>
      </c>
      <c r="K19" s="8">
        <f>SUM(U19)</f>
        <v>10</v>
      </c>
      <c r="L19" s="46" t="s">
        <v>5</v>
      </c>
      <c r="M19" s="46"/>
      <c r="N19" s="110">
        <f>SUM(N16)+N8</f>
        <v>1</v>
      </c>
      <c r="O19" s="111">
        <f>SUM(O16)+O8</f>
        <v>4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2</v>
      </c>
      <c r="S19" s="31">
        <f>SUM(S16)+S8</f>
        <v>7</v>
      </c>
      <c r="T19">
        <v>7</v>
      </c>
      <c r="U19">
        <v>10</v>
      </c>
      <c r="X19" s="113">
        <f t="shared" ref="X19:AB19" si="6">SUM(X16)+X8</f>
        <v>1</v>
      </c>
      <c r="Y19" s="114">
        <f t="shared" si="6"/>
        <v>3</v>
      </c>
      <c r="Z19" s="115">
        <f t="shared" si="6"/>
        <v>1</v>
      </c>
      <c r="AA19" s="16">
        <f t="shared" si="6"/>
        <v>0</v>
      </c>
      <c r="AB19" s="16">
        <f t="shared" si="6"/>
        <v>2</v>
      </c>
      <c r="AC19" s="16">
        <f>SUM(AC16)+AC8</f>
        <v>7</v>
      </c>
      <c r="AD19" s="16">
        <f>SUM(AD16)+AD8</f>
        <v>10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4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3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/>
      <c r="O23" s="50">
        <v>1</v>
      </c>
      <c r="P23" s="50">
        <v>1</v>
      </c>
      <c r="Q23" s="50">
        <f>SUM(N23:P23)</f>
        <v>2</v>
      </c>
      <c r="R23" s="30"/>
      <c r="S23" s="107"/>
      <c r="V23" s="7" t="s">
        <v>457</v>
      </c>
      <c r="X23" s="26">
        <v>1</v>
      </c>
      <c r="Y23" s="26">
        <v>0</v>
      </c>
      <c r="Z23" s="26">
        <v>1</v>
      </c>
      <c r="AA23" s="26">
        <f>SUM(X23:Z23)</f>
        <v>2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1</v>
      </c>
      <c r="E25" s="162">
        <v>0</v>
      </c>
      <c r="F25" s="162">
        <f>SUM(C25:E25)</f>
        <v>1</v>
      </c>
      <c r="G25" s="30"/>
      <c r="H25" s="162">
        <f>SUM(F25)</f>
        <v>1</v>
      </c>
      <c r="I25" s="50">
        <f>SUM(Q23)</f>
        <v>2</v>
      </c>
      <c r="J25" s="26">
        <f>SUM(AA23)</f>
        <v>2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381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381</v>
      </c>
      <c r="O1" s="30"/>
      <c r="P1" s="30"/>
      <c r="Q1" s="30"/>
      <c r="R1" s="30"/>
      <c r="S1" s="31"/>
      <c r="V1" s="117" t="s">
        <v>347</v>
      </c>
      <c r="W1" s="109"/>
      <c r="X1" t="s">
        <v>381</v>
      </c>
      <c r="AC1" s="16"/>
      <c r="AD1" s="16"/>
      <c r="AE1" t="s">
        <v>6</v>
      </c>
      <c r="AG1" t="s">
        <v>381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0</v>
      </c>
      <c r="E5" s="161">
        <v>3</v>
      </c>
      <c r="F5" s="161">
        <v>0</v>
      </c>
      <c r="G5" s="161">
        <v>2</v>
      </c>
      <c r="H5" s="160"/>
      <c r="I5" s="31"/>
      <c r="L5" s="32" t="s">
        <v>2</v>
      </c>
      <c r="M5" s="34">
        <v>1</v>
      </c>
      <c r="N5" s="38">
        <v>1</v>
      </c>
      <c r="O5" s="38">
        <v>1</v>
      </c>
      <c r="P5" s="38">
        <v>2</v>
      </c>
      <c r="Q5" s="38">
        <v>2</v>
      </c>
      <c r="R5" s="38">
        <v>2</v>
      </c>
      <c r="S5" s="31"/>
      <c r="V5" s="1" t="s">
        <v>2</v>
      </c>
      <c r="W5" s="3">
        <v>1</v>
      </c>
      <c r="X5" s="12">
        <v>0</v>
      </c>
      <c r="Y5" s="12">
        <v>3</v>
      </c>
      <c r="Z5" s="12">
        <v>1</v>
      </c>
      <c r="AA5" s="12">
        <v>1</v>
      </c>
      <c r="AB5" s="12">
        <v>1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2</v>
      </c>
      <c r="D6" s="161">
        <v>1</v>
      </c>
      <c r="E6" s="161">
        <v>0</v>
      </c>
      <c r="F6" s="161">
        <v>2</v>
      </c>
      <c r="G6" s="161">
        <v>5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2</v>
      </c>
      <c r="Q6" s="38">
        <v>2</v>
      </c>
      <c r="R6" s="38">
        <v>1</v>
      </c>
      <c r="S6" s="31"/>
      <c r="W6" s="8">
        <v>2</v>
      </c>
      <c r="X6" s="12">
        <v>0</v>
      </c>
      <c r="Y6" s="12">
        <v>0</v>
      </c>
      <c r="Z6" s="12">
        <v>2</v>
      </c>
      <c r="AA6" s="12">
        <v>2</v>
      </c>
      <c r="AB6" s="12">
        <v>2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1</v>
      </c>
      <c r="D7" s="161">
        <v>0</v>
      </c>
      <c r="E7" s="161">
        <v>0</v>
      </c>
      <c r="F7" s="161">
        <v>0</v>
      </c>
      <c r="G7" s="161">
        <v>5</v>
      </c>
      <c r="H7" s="160"/>
      <c r="I7" s="31"/>
      <c r="L7" s="41"/>
      <c r="M7" s="42">
        <v>3</v>
      </c>
      <c r="N7" s="38">
        <v>1</v>
      </c>
      <c r="O7" s="38">
        <v>0</v>
      </c>
      <c r="P7" s="38">
        <v>1</v>
      </c>
      <c r="Q7" s="38">
        <v>0</v>
      </c>
      <c r="R7" s="38">
        <v>2</v>
      </c>
      <c r="S7" s="31"/>
      <c r="V7" s="9"/>
      <c r="W7" s="10">
        <v>3</v>
      </c>
      <c r="X7" s="12">
        <v>5</v>
      </c>
      <c r="Y7" s="12">
        <v>2</v>
      </c>
      <c r="Z7" s="12">
        <v>0</v>
      </c>
      <c r="AA7" s="12">
        <v>0</v>
      </c>
      <c r="AB7" s="12">
        <v>3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4</v>
      </c>
      <c r="D8" s="44">
        <f t="shared" ref="D8:G8" si="0">SUM(D5:D7)</f>
        <v>1</v>
      </c>
      <c r="E8" s="44">
        <f t="shared" si="0"/>
        <v>3</v>
      </c>
      <c r="F8" s="44">
        <f t="shared" si="0"/>
        <v>2</v>
      </c>
      <c r="G8" s="45">
        <f t="shared" si="0"/>
        <v>12</v>
      </c>
      <c r="H8" s="160">
        <f>SUM(C8:G8)</f>
        <v>22</v>
      </c>
      <c r="I8" s="31">
        <f>SUM(S8)</f>
        <v>18</v>
      </c>
      <c r="J8">
        <f>SUM(T8)</f>
        <v>22</v>
      </c>
      <c r="K8" s="8">
        <f>SUM(U8)</f>
        <v>0</v>
      </c>
      <c r="L8" s="30" t="s">
        <v>5</v>
      </c>
      <c r="M8" s="30"/>
      <c r="N8" s="43">
        <f>SUM(N5:N7)</f>
        <v>3</v>
      </c>
      <c r="O8" s="44">
        <f t="shared" ref="O8:R8" si="1">SUM(O5:O7)</f>
        <v>1</v>
      </c>
      <c r="P8" s="44">
        <f t="shared" si="1"/>
        <v>5</v>
      </c>
      <c r="Q8" s="44">
        <f t="shared" si="1"/>
        <v>4</v>
      </c>
      <c r="R8" s="45">
        <f t="shared" si="1"/>
        <v>5</v>
      </c>
      <c r="S8" s="31">
        <f>SUM(N8:R8)</f>
        <v>18</v>
      </c>
      <c r="T8">
        <v>22</v>
      </c>
      <c r="U8">
        <v>0</v>
      </c>
      <c r="V8" s="7" t="s">
        <v>5</v>
      </c>
      <c r="X8" s="13">
        <f>SUM(X5:X7)</f>
        <v>5</v>
      </c>
      <c r="Y8" s="14">
        <f>SUM(Y5:Y7)</f>
        <v>5</v>
      </c>
      <c r="Z8" s="14">
        <f>SUM(Z5:Z7)</f>
        <v>3</v>
      </c>
      <c r="AA8" s="14">
        <f>SUM(AA5:AA7)</f>
        <v>3</v>
      </c>
      <c r="AB8" s="15">
        <f>SUM(AB5:AB7)</f>
        <v>6</v>
      </c>
      <c r="AC8" s="16">
        <f>SUM(X8:AB8)</f>
        <v>22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4</v>
      </c>
      <c r="D13" s="161">
        <v>4</v>
      </c>
      <c r="E13" s="161">
        <v>1</v>
      </c>
      <c r="F13" s="161">
        <v>0</v>
      </c>
      <c r="G13" s="161">
        <v>1</v>
      </c>
      <c r="H13" s="160"/>
      <c r="I13" s="31"/>
      <c r="L13" s="32" t="s">
        <v>2</v>
      </c>
      <c r="M13" s="34">
        <v>1</v>
      </c>
      <c r="N13" s="38">
        <v>5</v>
      </c>
      <c r="O13" s="38">
        <v>3</v>
      </c>
      <c r="P13" s="38">
        <v>0</v>
      </c>
      <c r="Q13" s="38">
        <v>0</v>
      </c>
      <c r="R13" s="38">
        <v>1</v>
      </c>
      <c r="S13" s="31"/>
      <c r="V13" s="1" t="s">
        <v>2</v>
      </c>
      <c r="W13" s="3">
        <v>1</v>
      </c>
      <c r="X13" s="12">
        <v>3</v>
      </c>
      <c r="Y13" s="12">
        <v>2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2</v>
      </c>
      <c r="D14" s="161">
        <v>1</v>
      </c>
      <c r="E14" s="161">
        <v>0</v>
      </c>
      <c r="F14" s="161">
        <v>1</v>
      </c>
      <c r="G14" s="161">
        <v>10</v>
      </c>
      <c r="H14" s="160"/>
      <c r="I14" s="31"/>
      <c r="L14" s="39"/>
      <c r="M14" s="40">
        <v>2</v>
      </c>
      <c r="N14" s="38">
        <v>2</v>
      </c>
      <c r="O14" s="38">
        <v>1</v>
      </c>
      <c r="P14" s="38">
        <v>0</v>
      </c>
      <c r="Q14" s="38">
        <v>1</v>
      </c>
      <c r="R14" s="38">
        <v>7</v>
      </c>
      <c r="S14" s="31"/>
      <c r="W14" s="8">
        <v>2</v>
      </c>
      <c r="X14" s="12">
        <v>3</v>
      </c>
      <c r="Y14" s="12">
        <v>2</v>
      </c>
      <c r="Z14" s="12">
        <v>0</v>
      </c>
      <c r="AA14" s="12">
        <v>2</v>
      </c>
      <c r="AB14" s="12">
        <v>11</v>
      </c>
      <c r="AC14" s="16"/>
      <c r="AD14" s="16"/>
      <c r="AE14" s="7"/>
      <c r="AF14" s="8">
        <v>2</v>
      </c>
      <c r="AG14" s="12">
        <v>1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3</v>
      </c>
      <c r="D15" s="161">
        <v>2</v>
      </c>
      <c r="E15" s="161">
        <v>2</v>
      </c>
      <c r="F15" s="161">
        <v>0</v>
      </c>
      <c r="G15" s="161">
        <v>3</v>
      </c>
      <c r="H15" s="160"/>
      <c r="I15" s="31"/>
      <c r="L15" s="41"/>
      <c r="M15" s="42">
        <v>3</v>
      </c>
      <c r="N15" s="38">
        <v>5</v>
      </c>
      <c r="O15" s="38">
        <v>0</v>
      </c>
      <c r="P15" s="38">
        <v>0</v>
      </c>
      <c r="Q15" s="38">
        <v>0</v>
      </c>
      <c r="R15" s="38">
        <v>7</v>
      </c>
      <c r="S15" s="31"/>
      <c r="V15" s="9"/>
      <c r="W15" s="10">
        <v>3</v>
      </c>
      <c r="X15" s="12">
        <v>1</v>
      </c>
      <c r="Y15" s="12">
        <v>2</v>
      </c>
      <c r="Z15" s="12">
        <v>1</v>
      </c>
      <c r="AA15" s="12">
        <v>2</v>
      </c>
      <c r="AB15" s="12">
        <v>11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2">SUM(C13:C15)</f>
        <v>9</v>
      </c>
      <c r="D16" s="44">
        <f t="shared" si="2"/>
        <v>7</v>
      </c>
      <c r="E16" s="44">
        <f t="shared" si="2"/>
        <v>3</v>
      </c>
      <c r="F16" s="44">
        <f t="shared" si="2"/>
        <v>1</v>
      </c>
      <c r="G16" s="45">
        <f t="shared" si="2"/>
        <v>14</v>
      </c>
      <c r="H16" s="160">
        <f>SUM(C16:G16)</f>
        <v>34</v>
      </c>
      <c r="I16" s="31">
        <f>SUM(S16)</f>
        <v>32</v>
      </c>
      <c r="J16">
        <f>SUM(T16)</f>
        <v>40</v>
      </c>
      <c r="K16" s="8">
        <f>SUM(U16)</f>
        <v>0</v>
      </c>
      <c r="L16" s="30" t="s">
        <v>5</v>
      </c>
      <c r="M16" s="30"/>
      <c r="N16" s="43">
        <f t="shared" ref="N16:R16" si="3">SUM(N13:N15)</f>
        <v>12</v>
      </c>
      <c r="O16" s="44">
        <f t="shared" si="3"/>
        <v>4</v>
      </c>
      <c r="P16" s="44">
        <f t="shared" si="3"/>
        <v>0</v>
      </c>
      <c r="Q16" s="44">
        <f t="shared" si="3"/>
        <v>1</v>
      </c>
      <c r="R16" s="45">
        <f t="shared" si="3"/>
        <v>15</v>
      </c>
      <c r="S16" s="31">
        <f>SUM(N16:R16)</f>
        <v>32</v>
      </c>
      <c r="T16">
        <v>40</v>
      </c>
      <c r="U16">
        <v>0</v>
      </c>
      <c r="V16" s="7" t="s">
        <v>5</v>
      </c>
      <c r="X16" s="13">
        <f>SUM(X13:X15)</f>
        <v>7</v>
      </c>
      <c r="Y16" s="14">
        <f>SUM(Y13:Y15)</f>
        <v>6</v>
      </c>
      <c r="Z16" s="14">
        <f>SUM(Z13:Z15)</f>
        <v>1</v>
      </c>
      <c r="AA16" s="14">
        <f>SUM(AA13:AA15)</f>
        <v>4</v>
      </c>
      <c r="AB16" s="15">
        <f>SUM(AB13:AB15)</f>
        <v>22</v>
      </c>
      <c r="AC16" s="16">
        <f>SUM(X16:AB16)</f>
        <v>40</v>
      </c>
      <c r="AD16" s="16">
        <v>0</v>
      </c>
      <c r="AE16" t="s">
        <v>5</v>
      </c>
      <c r="AG16" s="13">
        <f>SUM(AG13:AG15)</f>
        <v>1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13</v>
      </c>
      <c r="D19" s="186">
        <f>SUM(D16)+D8</f>
        <v>8</v>
      </c>
      <c r="E19" s="178">
        <f t="shared" ref="E19:G19" si="4">SUM(E16)+E8</f>
        <v>6</v>
      </c>
      <c r="F19" s="169">
        <f t="shared" si="4"/>
        <v>3</v>
      </c>
      <c r="G19" s="169">
        <f t="shared" si="4"/>
        <v>26</v>
      </c>
      <c r="H19" s="166">
        <f>SUM(H16)+H8</f>
        <v>56</v>
      </c>
      <c r="I19" s="167">
        <f>SUM(S19)</f>
        <v>50</v>
      </c>
      <c r="J19">
        <f>SUM(T19)</f>
        <v>62</v>
      </c>
      <c r="K19" s="8">
        <f>SUM(U19)</f>
        <v>0</v>
      </c>
      <c r="L19" s="46" t="s">
        <v>5</v>
      </c>
      <c r="M19" s="46"/>
      <c r="N19" s="110">
        <f>SUM(N16)+N8</f>
        <v>15</v>
      </c>
      <c r="O19" s="111">
        <f>SUM(O16)+O8</f>
        <v>5</v>
      </c>
      <c r="P19" s="112">
        <f t="shared" ref="P19:R19" si="5">SUM(P16)+P8</f>
        <v>5</v>
      </c>
      <c r="Q19" s="46">
        <f t="shared" si="5"/>
        <v>5</v>
      </c>
      <c r="R19" s="46">
        <f t="shared" si="5"/>
        <v>20</v>
      </c>
      <c r="S19" s="31">
        <f>SUM(S16)+S8</f>
        <v>50</v>
      </c>
      <c r="T19">
        <v>62</v>
      </c>
      <c r="U19">
        <v>0</v>
      </c>
      <c r="X19" s="113">
        <f t="shared" ref="X19:AB19" si="6">SUM(X16)+X8</f>
        <v>12</v>
      </c>
      <c r="Y19" s="114">
        <f t="shared" si="6"/>
        <v>11</v>
      </c>
      <c r="Z19" s="115">
        <f t="shared" si="6"/>
        <v>4</v>
      </c>
      <c r="AA19" s="16">
        <f t="shared" si="6"/>
        <v>7</v>
      </c>
      <c r="AB19" s="16">
        <f t="shared" si="6"/>
        <v>28</v>
      </c>
      <c r="AC19" s="16">
        <f>SUM(AC16)+AC8</f>
        <v>62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15</v>
      </c>
      <c r="D20" s="171">
        <f>SUM(O19)</f>
        <v>5</v>
      </c>
      <c r="E20" s="172">
        <f>SUM(P19)</f>
        <v>5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  <c r="U20" t="s">
        <v>382</v>
      </c>
      <c r="AD20" t="s">
        <v>382</v>
      </c>
    </row>
    <row r="21" spans="1:30" x14ac:dyDescent="0.25">
      <c r="A21" s="176" t="s">
        <v>451</v>
      </c>
      <c r="B21" s="182">
        <v>2011</v>
      </c>
      <c r="C21" s="173">
        <f>SUM(X19)</f>
        <v>12</v>
      </c>
      <c r="D21" s="174">
        <f>SUM(Y19)</f>
        <v>11</v>
      </c>
      <c r="E21" s="175">
        <f>SUM(Z19)</f>
        <v>4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18</v>
      </c>
      <c r="O23" s="50">
        <v>21</v>
      </c>
      <c r="P23" s="50">
        <v>22</v>
      </c>
      <c r="Q23" s="50">
        <f>SUM(N23:P23)</f>
        <v>61</v>
      </c>
      <c r="R23" s="30"/>
      <c r="S23" s="107"/>
      <c r="V23" s="7" t="s">
        <v>457</v>
      </c>
      <c r="X23" s="26">
        <v>14</v>
      </c>
      <c r="Y23" s="26">
        <v>33</v>
      </c>
      <c r="Z23" s="26">
        <v>32</v>
      </c>
      <c r="AA23" s="26">
        <f>SUM(X23:Z23)</f>
        <v>79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14</v>
      </c>
      <c r="D25" s="162">
        <v>16</v>
      </c>
      <c r="E25" s="162">
        <v>21</v>
      </c>
      <c r="F25" s="162">
        <f>SUM(C25:E25)</f>
        <v>51</v>
      </c>
      <c r="G25" s="30"/>
      <c r="H25" s="162">
        <f>SUM(F25)</f>
        <v>51</v>
      </c>
      <c r="I25" s="50">
        <f>SUM(Q23)</f>
        <v>61</v>
      </c>
      <c r="J25" s="26">
        <f>SUM(AA23)</f>
        <v>79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4"/>
  <sheetViews>
    <sheetView workbookViewId="0">
      <selection activeCell="B5" sqref="B5"/>
    </sheetView>
  </sheetViews>
  <sheetFormatPr defaultRowHeight="15" x14ac:dyDescent="0.25"/>
  <cols>
    <col min="11" max="11" width="9.140625" style="7"/>
  </cols>
  <sheetData>
    <row r="1" spans="1:26" x14ac:dyDescent="0.25">
      <c r="A1" s="131"/>
      <c r="B1" s="131"/>
      <c r="C1" s="131"/>
      <c r="D1" s="132"/>
      <c r="E1" s="132"/>
      <c r="F1" s="132"/>
      <c r="G1" s="132"/>
      <c r="H1" s="131"/>
      <c r="I1" s="133"/>
      <c r="J1" t="s">
        <v>6</v>
      </c>
      <c r="K1" s="117"/>
      <c r="L1" s="109" t="s">
        <v>72</v>
      </c>
      <c r="R1" s="16"/>
      <c r="S1" s="16"/>
    </row>
    <row r="2" spans="1:26" x14ac:dyDescent="0.25">
      <c r="A2" s="132" t="s">
        <v>639</v>
      </c>
      <c r="B2" s="132"/>
      <c r="C2" s="132"/>
      <c r="D2" s="132"/>
      <c r="E2" s="132"/>
      <c r="F2" s="132"/>
      <c r="G2" s="132"/>
      <c r="H2" s="131"/>
      <c r="I2" s="133"/>
      <c r="J2" t="s">
        <v>3</v>
      </c>
      <c r="R2" s="16"/>
      <c r="S2" s="16"/>
    </row>
    <row r="3" spans="1:26" x14ac:dyDescent="0.25">
      <c r="A3" s="132"/>
      <c r="B3" s="132"/>
      <c r="C3" s="132"/>
      <c r="D3" s="132"/>
      <c r="E3" s="132"/>
      <c r="F3" s="132"/>
      <c r="G3" s="132"/>
      <c r="H3" s="131"/>
      <c r="I3" s="133"/>
      <c r="L3" t="s">
        <v>1</v>
      </c>
      <c r="M3" s="1"/>
      <c r="N3" s="2"/>
      <c r="O3" s="2"/>
      <c r="P3" s="2"/>
      <c r="Q3" s="3"/>
      <c r="R3" s="16"/>
      <c r="S3" s="16"/>
      <c r="V3" s="1"/>
      <c r="W3" s="2"/>
      <c r="X3" s="2"/>
      <c r="Y3" s="2"/>
      <c r="Z3" s="3"/>
    </row>
    <row r="4" spans="1:26" x14ac:dyDescent="0.25">
      <c r="A4" s="132"/>
      <c r="B4" s="132"/>
      <c r="C4" s="131"/>
      <c r="D4" s="131"/>
      <c r="E4" s="131"/>
      <c r="F4" s="131"/>
      <c r="G4" s="131"/>
      <c r="H4" s="131"/>
      <c r="I4" s="133"/>
      <c r="L4" t="s">
        <v>7</v>
      </c>
      <c r="M4" s="4" t="s">
        <v>8</v>
      </c>
      <c r="N4" s="5" t="s">
        <v>9</v>
      </c>
      <c r="O4" s="5" t="s">
        <v>10</v>
      </c>
      <c r="P4" s="5" t="s">
        <v>11</v>
      </c>
      <c r="Q4" s="6"/>
      <c r="R4" s="16"/>
      <c r="S4" s="16"/>
      <c r="V4" s="4"/>
      <c r="W4" s="5"/>
      <c r="X4" s="5"/>
      <c r="Y4" s="5"/>
      <c r="Z4" s="6"/>
    </row>
    <row r="5" spans="1:26" x14ac:dyDescent="0.25">
      <c r="A5" s="132"/>
      <c r="B5" s="132"/>
      <c r="C5" s="132"/>
      <c r="D5" s="132"/>
      <c r="E5" s="132"/>
      <c r="F5" s="132"/>
      <c r="G5" s="132"/>
      <c r="H5" s="131"/>
      <c r="I5" s="133"/>
      <c r="J5" t="s">
        <v>2</v>
      </c>
      <c r="K5" s="1">
        <v>1</v>
      </c>
      <c r="L5" s="3">
        <v>0</v>
      </c>
      <c r="M5" s="12">
        <v>0</v>
      </c>
      <c r="N5" s="12">
        <v>0</v>
      </c>
      <c r="O5" s="12">
        <v>0</v>
      </c>
      <c r="P5" s="12">
        <v>1</v>
      </c>
      <c r="Q5" s="12"/>
      <c r="R5" s="16"/>
      <c r="S5" s="16"/>
      <c r="T5" s="1"/>
      <c r="U5" s="3"/>
      <c r="V5" s="12"/>
      <c r="W5" s="12"/>
      <c r="X5" s="12"/>
      <c r="Y5" s="12"/>
      <c r="Z5" s="12"/>
    </row>
    <row r="6" spans="1:26" x14ac:dyDescent="0.25">
      <c r="A6" s="132"/>
      <c r="B6" s="132"/>
      <c r="C6" s="132"/>
      <c r="D6" s="132"/>
      <c r="E6" s="132"/>
      <c r="F6" s="132"/>
      <c r="G6" s="132"/>
      <c r="H6" s="131"/>
      <c r="I6" s="133"/>
      <c r="K6" s="7">
        <v>2</v>
      </c>
      <c r="L6" s="8">
        <v>1</v>
      </c>
      <c r="M6" s="12">
        <v>1</v>
      </c>
      <c r="N6" s="12">
        <v>0</v>
      </c>
      <c r="O6" s="12">
        <v>0</v>
      </c>
      <c r="P6" s="12">
        <v>1</v>
      </c>
      <c r="Q6" s="12"/>
      <c r="R6" s="16"/>
      <c r="S6" s="16"/>
      <c r="T6" s="7"/>
      <c r="U6" s="8"/>
      <c r="V6" s="12"/>
      <c r="W6" s="12"/>
      <c r="X6" s="12"/>
      <c r="Y6" s="12"/>
      <c r="Z6" s="12"/>
    </row>
    <row r="7" spans="1:26" x14ac:dyDescent="0.25">
      <c r="A7" s="132"/>
      <c r="B7" s="132"/>
      <c r="C7" s="132"/>
      <c r="D7" s="132"/>
      <c r="E7" s="132"/>
      <c r="F7" s="132"/>
      <c r="G7" s="132"/>
      <c r="H7" s="131"/>
      <c r="I7" s="133"/>
      <c r="K7" s="9">
        <v>3</v>
      </c>
      <c r="L7" s="10">
        <v>0</v>
      </c>
      <c r="M7" s="12">
        <v>0</v>
      </c>
      <c r="N7" s="12">
        <v>1</v>
      </c>
      <c r="O7" s="12">
        <v>0</v>
      </c>
      <c r="P7" s="12">
        <v>1</v>
      </c>
      <c r="Q7" s="12"/>
      <c r="R7" s="16"/>
      <c r="S7" s="16"/>
      <c r="T7" s="9"/>
      <c r="U7" s="10"/>
      <c r="V7" s="12"/>
      <c r="W7" s="12"/>
      <c r="X7" s="12"/>
      <c r="Y7" s="12"/>
      <c r="Z7" s="12"/>
    </row>
    <row r="8" spans="1:26" x14ac:dyDescent="0.25">
      <c r="A8" s="132"/>
      <c r="B8" s="132"/>
      <c r="C8" s="131"/>
      <c r="D8" s="131"/>
      <c r="E8" s="131"/>
      <c r="F8" s="131"/>
      <c r="G8" s="131"/>
      <c r="H8" s="131"/>
      <c r="I8" s="133"/>
      <c r="J8" t="s">
        <v>5</v>
      </c>
      <c r="L8">
        <f>SUM(L5:L7)</f>
        <v>1</v>
      </c>
      <c r="M8" s="13">
        <f>SUM(M5:M7)</f>
        <v>1</v>
      </c>
      <c r="N8" s="14">
        <f>SUM(N5:N7)</f>
        <v>1</v>
      </c>
      <c r="O8" s="14">
        <f>SUM(O5:O7)</f>
        <v>0</v>
      </c>
      <c r="P8" s="14">
        <f>SUM(P5:P7)</f>
        <v>3</v>
      </c>
      <c r="Q8" s="15"/>
      <c r="R8" s="16"/>
      <c r="S8" s="16"/>
      <c r="V8" s="13"/>
      <c r="W8" s="14"/>
      <c r="X8" s="14"/>
      <c r="Y8" s="14"/>
      <c r="Z8" s="15"/>
    </row>
    <row r="9" spans="1:26" x14ac:dyDescent="0.25">
      <c r="A9" s="132"/>
      <c r="B9" s="132"/>
      <c r="C9" s="132"/>
      <c r="D9" s="132"/>
      <c r="E9" s="132"/>
      <c r="F9" s="132"/>
      <c r="G9" s="132"/>
      <c r="H9" s="131"/>
      <c r="I9" s="133"/>
      <c r="R9" s="16"/>
      <c r="S9" s="16"/>
    </row>
    <row r="10" spans="1:26" x14ac:dyDescent="0.25">
      <c r="A10" s="132"/>
      <c r="B10" s="132"/>
      <c r="C10" s="132"/>
      <c r="D10" s="132"/>
      <c r="E10" s="132"/>
      <c r="F10" s="132"/>
      <c r="G10" s="132"/>
      <c r="H10" s="131"/>
      <c r="I10" s="133"/>
      <c r="J10" t="s">
        <v>4</v>
      </c>
      <c r="R10" s="16"/>
      <c r="S10" s="16"/>
    </row>
    <row r="11" spans="1:26" x14ac:dyDescent="0.25">
      <c r="A11" s="132"/>
      <c r="B11" s="132"/>
      <c r="C11" s="132"/>
      <c r="D11" s="132"/>
      <c r="E11" s="132"/>
      <c r="F11" s="132"/>
      <c r="G11" s="132"/>
      <c r="H11" s="131"/>
      <c r="I11" s="133"/>
      <c r="L11" t="s">
        <v>1</v>
      </c>
      <c r="M11" s="1"/>
      <c r="N11" s="2"/>
      <c r="O11" s="2"/>
      <c r="P11" s="2"/>
      <c r="Q11" s="3"/>
      <c r="R11" s="16"/>
      <c r="S11" s="16"/>
      <c r="V11" s="1"/>
      <c r="W11" s="2"/>
      <c r="X11" s="2"/>
      <c r="Y11" s="2"/>
      <c r="Z11" s="3"/>
    </row>
    <row r="12" spans="1:26" x14ac:dyDescent="0.25">
      <c r="A12" s="132"/>
      <c r="B12" s="132"/>
      <c r="C12" s="131"/>
      <c r="D12" s="131"/>
      <c r="E12" s="131"/>
      <c r="F12" s="131"/>
      <c r="G12" s="131"/>
      <c r="H12" s="131"/>
      <c r="I12" s="133"/>
      <c r="L12" t="s">
        <v>7</v>
      </c>
      <c r="M12" s="4" t="s">
        <v>8</v>
      </c>
      <c r="N12" s="5" t="s">
        <v>9</v>
      </c>
      <c r="O12" s="5" t="s">
        <v>10</v>
      </c>
      <c r="P12" s="5" t="s">
        <v>12</v>
      </c>
      <c r="Q12" s="6"/>
      <c r="R12" s="16"/>
      <c r="S12" s="16"/>
      <c r="V12" s="4"/>
      <c r="W12" s="5"/>
      <c r="X12" s="5"/>
      <c r="Y12" s="5"/>
      <c r="Z12" s="6"/>
    </row>
    <row r="13" spans="1:26" x14ac:dyDescent="0.25">
      <c r="A13" s="132"/>
      <c r="B13" s="132"/>
      <c r="C13" s="132"/>
      <c r="D13" s="132"/>
      <c r="E13" s="132"/>
      <c r="F13" s="132"/>
      <c r="G13" s="132"/>
      <c r="H13" s="131"/>
      <c r="I13" s="133"/>
      <c r="J13" t="s">
        <v>2</v>
      </c>
      <c r="K13" s="1">
        <v>1</v>
      </c>
      <c r="L13" s="3">
        <v>2</v>
      </c>
      <c r="M13" s="12">
        <v>0</v>
      </c>
      <c r="N13" s="12">
        <v>0</v>
      </c>
      <c r="O13" s="12">
        <v>0</v>
      </c>
      <c r="P13" s="12">
        <v>0</v>
      </c>
      <c r="Q13" s="12"/>
      <c r="R13" s="16"/>
      <c r="S13" s="16"/>
      <c r="T13" s="1"/>
      <c r="U13" s="3"/>
      <c r="V13" s="12"/>
      <c r="W13" s="12"/>
      <c r="X13" s="12"/>
      <c r="Y13" s="12"/>
      <c r="Z13" s="12"/>
    </row>
    <row r="14" spans="1:26" x14ac:dyDescent="0.25">
      <c r="A14" s="132"/>
      <c r="B14" s="132"/>
      <c r="C14" s="132"/>
      <c r="D14" s="132"/>
      <c r="E14" s="132"/>
      <c r="F14" s="132"/>
      <c r="G14" s="132"/>
      <c r="H14" s="131"/>
      <c r="I14" s="133"/>
      <c r="K14" s="7">
        <v>2</v>
      </c>
      <c r="L14" s="8">
        <v>0</v>
      </c>
      <c r="M14" s="12">
        <v>0</v>
      </c>
      <c r="N14" s="12">
        <v>0</v>
      </c>
      <c r="O14" s="12">
        <v>0</v>
      </c>
      <c r="P14" s="12">
        <v>0</v>
      </c>
      <c r="Q14" s="12"/>
      <c r="R14" s="16"/>
      <c r="S14" s="16"/>
      <c r="T14" s="7"/>
      <c r="U14" s="8"/>
      <c r="V14" s="12"/>
      <c r="W14" s="12"/>
      <c r="X14" s="12"/>
      <c r="Y14" s="12"/>
      <c r="Z14" s="12"/>
    </row>
    <row r="15" spans="1:26" x14ac:dyDescent="0.25">
      <c r="A15" s="132"/>
      <c r="B15" s="132"/>
      <c r="C15" s="132"/>
      <c r="D15" s="132"/>
      <c r="E15" s="132"/>
      <c r="F15" s="132"/>
      <c r="G15" s="132"/>
      <c r="H15" s="131"/>
      <c r="I15" s="133"/>
      <c r="K15" s="9">
        <v>3</v>
      </c>
      <c r="L15" s="10">
        <v>1</v>
      </c>
      <c r="M15" s="12">
        <v>0</v>
      </c>
      <c r="N15" s="12">
        <v>0</v>
      </c>
      <c r="O15" s="12">
        <v>0</v>
      </c>
      <c r="P15" s="12">
        <v>3</v>
      </c>
      <c r="Q15" s="12"/>
      <c r="R15" s="16"/>
      <c r="S15" s="16"/>
      <c r="T15" s="9"/>
      <c r="U15" s="10"/>
      <c r="V15" s="12"/>
      <c r="W15" s="12"/>
      <c r="X15" s="12"/>
      <c r="Y15" s="12"/>
      <c r="Z15" s="12"/>
    </row>
    <row r="16" spans="1:26" x14ac:dyDescent="0.25">
      <c r="A16" s="132"/>
      <c r="B16" s="132"/>
      <c r="C16" s="131"/>
      <c r="D16" s="131"/>
      <c r="E16" s="131"/>
      <c r="F16" s="131"/>
      <c r="G16" s="131"/>
      <c r="H16" s="131"/>
      <c r="I16" s="133"/>
      <c r="J16" t="s">
        <v>5</v>
      </c>
      <c r="L16">
        <f>SUM(L13:L15)</f>
        <v>3</v>
      </c>
      <c r="M16" s="13">
        <f>SUM(M13:M15)</f>
        <v>0</v>
      </c>
      <c r="N16" s="14">
        <f>SUM(N13:N15)</f>
        <v>0</v>
      </c>
      <c r="O16" s="14">
        <f>SUM(O13:O15)</f>
        <v>0</v>
      </c>
      <c r="P16" s="14">
        <f>SUM(P13:P15)</f>
        <v>3</v>
      </c>
      <c r="Q16" s="15"/>
      <c r="R16" s="16"/>
      <c r="S16" s="16"/>
      <c r="V16" s="13"/>
      <c r="W16" s="14"/>
      <c r="X16" s="14"/>
      <c r="Y16" s="14"/>
      <c r="Z16" s="15"/>
    </row>
    <row r="17" spans="1:19" x14ac:dyDescent="0.25">
      <c r="A17" s="132"/>
      <c r="B17" s="132"/>
      <c r="C17" s="132"/>
      <c r="D17" s="132"/>
      <c r="E17" s="132"/>
      <c r="F17" s="132"/>
      <c r="G17" s="132"/>
      <c r="H17" s="131"/>
      <c r="I17" s="133"/>
      <c r="R17" s="16"/>
      <c r="S17" s="16"/>
    </row>
    <row r="18" spans="1:19" x14ac:dyDescent="0.25">
      <c r="A18" s="131"/>
      <c r="B18" s="132"/>
      <c r="C18" s="23"/>
      <c r="D18" s="23"/>
      <c r="E18" s="23"/>
      <c r="F18" s="23"/>
      <c r="G18" s="130"/>
      <c r="H18" s="131"/>
      <c r="I18" s="133"/>
      <c r="M18" s="5" t="s">
        <v>7</v>
      </c>
      <c r="N18" s="5" t="s">
        <v>8</v>
      </c>
      <c r="O18" s="5" t="s">
        <v>9</v>
      </c>
      <c r="P18" s="27" t="s">
        <v>10</v>
      </c>
      <c r="Q18" s="119">
        <v>21</v>
      </c>
      <c r="R18" s="16"/>
      <c r="S18" s="16"/>
    </row>
    <row r="19" spans="1:19" x14ac:dyDescent="0.25">
      <c r="A19" s="131"/>
      <c r="B19" s="131"/>
      <c r="C19" s="131"/>
      <c r="D19" s="131"/>
      <c r="E19" s="131"/>
      <c r="F19" s="131"/>
      <c r="G19" s="131"/>
      <c r="H19" s="131"/>
      <c r="I19" s="133"/>
      <c r="M19" s="113"/>
      <c r="N19" s="114"/>
      <c r="O19" s="115"/>
      <c r="P19" s="16"/>
      <c r="Q19" s="16"/>
      <c r="R19" s="16"/>
      <c r="S19" s="16"/>
    </row>
    <row r="20" spans="1:19" x14ac:dyDescent="0.25">
      <c r="A20" s="132"/>
      <c r="B20" s="132"/>
      <c r="C20" s="132"/>
      <c r="D20" s="132"/>
      <c r="E20" s="132"/>
      <c r="F20" s="132"/>
      <c r="G20" s="132"/>
      <c r="H20" s="131"/>
      <c r="I20" s="133"/>
    </row>
    <row r="21" spans="1:19" x14ac:dyDescent="0.25">
      <c r="A21" s="132"/>
      <c r="B21" s="132"/>
      <c r="C21" s="132"/>
      <c r="D21" s="132"/>
      <c r="E21" s="132"/>
      <c r="F21" s="132"/>
      <c r="G21" s="132"/>
      <c r="H21" s="131"/>
      <c r="I21" s="133"/>
      <c r="L21" t="s">
        <v>459</v>
      </c>
      <c r="M21" s="1"/>
      <c r="N21" s="2"/>
      <c r="O21" s="2"/>
      <c r="P21" s="3"/>
    </row>
    <row r="22" spans="1:19" x14ac:dyDescent="0.25">
      <c r="A22" s="132"/>
      <c r="B22" s="132"/>
      <c r="C22" s="131"/>
      <c r="D22" s="131"/>
      <c r="E22" s="131"/>
      <c r="F22" s="131"/>
      <c r="G22" s="132"/>
      <c r="H22" s="131"/>
      <c r="I22" s="133"/>
      <c r="L22" t="s">
        <v>454</v>
      </c>
      <c r="M22" s="29" t="s">
        <v>455</v>
      </c>
      <c r="N22" s="27" t="s">
        <v>456</v>
      </c>
      <c r="O22" s="27" t="s">
        <v>458</v>
      </c>
      <c r="P22" s="28"/>
    </row>
    <row r="23" spans="1:19" x14ac:dyDescent="0.25">
      <c r="A23" s="132"/>
      <c r="B23" s="132"/>
      <c r="C23" s="132"/>
      <c r="D23" s="132"/>
      <c r="E23" s="132"/>
      <c r="F23" s="132"/>
      <c r="G23" s="132"/>
      <c r="H23" s="131"/>
      <c r="I23" s="133"/>
      <c r="J23" t="s">
        <v>457</v>
      </c>
      <c r="L23">
        <v>0</v>
      </c>
      <c r="M23" s="26">
        <v>0</v>
      </c>
      <c r="N23" s="26">
        <v>0</v>
      </c>
      <c r="O23" s="26">
        <f>SUM(L23:N23)</f>
        <v>0</v>
      </c>
      <c r="P23" s="26"/>
    </row>
    <row r="24" spans="1:19" x14ac:dyDescent="0.25">
      <c r="A24" s="133"/>
      <c r="B24" s="133"/>
      <c r="C24" s="133"/>
      <c r="D24" s="133"/>
      <c r="E24" s="133"/>
      <c r="F24" s="133"/>
      <c r="G24" s="133"/>
      <c r="H24" s="133"/>
      <c r="I24" s="13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4"/>
  <sheetViews>
    <sheetView workbookViewId="0">
      <selection activeCell="D12" sqref="D12"/>
    </sheetView>
  </sheetViews>
  <sheetFormatPr defaultRowHeight="15" x14ac:dyDescent="0.25"/>
  <cols>
    <col min="11" max="11" width="9.140625" style="7"/>
  </cols>
  <sheetData>
    <row r="1" spans="1:26" x14ac:dyDescent="0.25">
      <c r="A1" s="131"/>
      <c r="B1" s="131"/>
      <c r="C1" s="131"/>
      <c r="D1" s="132"/>
      <c r="E1" s="132"/>
      <c r="F1" s="132"/>
      <c r="G1" s="132"/>
      <c r="H1" s="131"/>
      <c r="I1" s="133"/>
      <c r="J1" s="133"/>
      <c r="K1" s="134" t="s">
        <v>6</v>
      </c>
      <c r="L1" s="109"/>
      <c r="M1" t="s">
        <v>77</v>
      </c>
      <c r="R1" s="16"/>
      <c r="S1" s="16"/>
      <c r="T1" t="s">
        <v>6</v>
      </c>
      <c r="V1" t="s">
        <v>77</v>
      </c>
    </row>
    <row r="2" spans="1:26" x14ac:dyDescent="0.25">
      <c r="A2" s="132"/>
      <c r="B2" s="132"/>
      <c r="C2" s="132"/>
      <c r="D2" s="132"/>
      <c r="E2" s="132"/>
      <c r="F2" s="132"/>
      <c r="G2" s="132"/>
      <c r="H2" s="131"/>
      <c r="I2" s="133"/>
      <c r="J2" s="133"/>
      <c r="K2" s="135" t="s">
        <v>3</v>
      </c>
      <c r="R2" s="16"/>
      <c r="S2" s="16"/>
      <c r="T2" t="s">
        <v>3</v>
      </c>
    </row>
    <row r="3" spans="1:26" x14ac:dyDescent="0.25">
      <c r="A3" s="132" t="s">
        <v>640</v>
      </c>
      <c r="B3" s="132"/>
      <c r="C3" s="132"/>
      <c r="D3" s="132"/>
      <c r="E3" s="132"/>
      <c r="F3" s="132"/>
      <c r="G3" s="132"/>
      <c r="H3" s="131"/>
      <c r="I3" s="133"/>
      <c r="J3" s="133"/>
      <c r="K3" s="135"/>
      <c r="M3" s="1" t="s">
        <v>1</v>
      </c>
      <c r="N3" s="2"/>
      <c r="O3" s="2"/>
      <c r="P3" s="2"/>
      <c r="Q3" s="3"/>
      <c r="R3" s="16">
        <v>2011</v>
      </c>
      <c r="S3" s="16">
        <v>2010</v>
      </c>
      <c r="V3" s="1" t="s">
        <v>1</v>
      </c>
      <c r="W3" s="2"/>
      <c r="X3" s="2"/>
      <c r="Y3" s="2"/>
      <c r="Z3" s="3"/>
    </row>
    <row r="4" spans="1:26" x14ac:dyDescent="0.25">
      <c r="A4" s="132"/>
      <c r="B4" s="132"/>
      <c r="C4" s="131"/>
      <c r="D4" s="131"/>
      <c r="E4" s="131"/>
      <c r="F4" s="131"/>
      <c r="G4" s="131"/>
      <c r="H4" s="131"/>
      <c r="I4" s="133"/>
      <c r="J4" s="133"/>
      <c r="K4" s="135"/>
      <c r="M4" s="4" t="s">
        <v>7</v>
      </c>
      <c r="N4" s="5" t="s">
        <v>8</v>
      </c>
      <c r="O4" s="5" t="s">
        <v>9</v>
      </c>
      <c r="P4" s="5" t="s">
        <v>10</v>
      </c>
      <c r="Q4" s="6" t="s">
        <v>11</v>
      </c>
      <c r="R4" s="16"/>
      <c r="S4" s="16"/>
      <c r="V4" s="4" t="s">
        <v>7</v>
      </c>
      <c r="W4" s="5" t="s">
        <v>8</v>
      </c>
      <c r="X4" s="5" t="s">
        <v>9</v>
      </c>
      <c r="Y4" s="5" t="s">
        <v>10</v>
      </c>
      <c r="Z4" s="6" t="s">
        <v>11</v>
      </c>
    </row>
    <row r="5" spans="1:26" x14ac:dyDescent="0.25">
      <c r="A5" s="132"/>
      <c r="B5" s="132"/>
      <c r="C5" s="132"/>
      <c r="D5" s="132"/>
      <c r="E5" s="132"/>
      <c r="F5" s="132"/>
      <c r="G5" s="132"/>
      <c r="H5" s="131"/>
      <c r="I5" s="133"/>
      <c r="J5" s="133"/>
      <c r="K5" s="2" t="s">
        <v>2</v>
      </c>
      <c r="L5" s="3">
        <v>1</v>
      </c>
      <c r="M5" s="12">
        <v>0</v>
      </c>
      <c r="N5" s="12">
        <v>0</v>
      </c>
      <c r="O5" s="12">
        <v>0</v>
      </c>
      <c r="P5" s="12">
        <v>0</v>
      </c>
      <c r="Q5" s="12">
        <v>0</v>
      </c>
      <c r="R5" s="16"/>
      <c r="S5" s="16"/>
      <c r="T5" s="1" t="s">
        <v>2</v>
      </c>
      <c r="U5" s="3">
        <v>1</v>
      </c>
      <c r="V5" s="12">
        <v>1</v>
      </c>
      <c r="W5" s="12">
        <v>2</v>
      </c>
      <c r="X5" s="12">
        <v>0</v>
      </c>
      <c r="Y5" s="12">
        <v>0</v>
      </c>
      <c r="Z5" s="12">
        <v>0</v>
      </c>
    </row>
    <row r="6" spans="1:26" x14ac:dyDescent="0.25">
      <c r="A6" s="132"/>
      <c r="B6" s="132"/>
      <c r="C6" s="132"/>
      <c r="D6" s="132"/>
      <c r="E6" s="132"/>
      <c r="F6" s="132"/>
      <c r="G6" s="132"/>
      <c r="H6" s="131"/>
      <c r="I6" s="133"/>
      <c r="J6" s="133"/>
      <c r="K6" s="135"/>
      <c r="L6" s="8">
        <v>2</v>
      </c>
      <c r="M6" s="12">
        <v>0</v>
      </c>
      <c r="N6" s="12">
        <v>0</v>
      </c>
      <c r="O6" s="12">
        <v>0</v>
      </c>
      <c r="P6" s="12">
        <v>0</v>
      </c>
      <c r="Q6" s="12">
        <v>0</v>
      </c>
      <c r="R6" s="16"/>
      <c r="S6" s="16"/>
      <c r="T6" s="7"/>
      <c r="U6" s="8">
        <v>2</v>
      </c>
      <c r="V6" s="12">
        <v>0</v>
      </c>
      <c r="W6" s="12">
        <v>0</v>
      </c>
      <c r="X6" s="12">
        <v>0</v>
      </c>
      <c r="Y6" s="12">
        <v>0</v>
      </c>
      <c r="Z6" s="12">
        <v>0</v>
      </c>
    </row>
    <row r="7" spans="1:26" x14ac:dyDescent="0.25">
      <c r="A7" s="132"/>
      <c r="B7" s="132"/>
      <c r="C7" s="132"/>
      <c r="D7" s="132"/>
      <c r="E7" s="132"/>
      <c r="F7" s="132"/>
      <c r="G7" s="132"/>
      <c r="H7" s="131"/>
      <c r="I7" s="133"/>
      <c r="J7" s="133"/>
      <c r="K7" s="136"/>
      <c r="L7" s="10">
        <v>3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6"/>
      <c r="S7" s="16"/>
      <c r="T7" s="9"/>
      <c r="U7" s="10">
        <v>3</v>
      </c>
      <c r="V7" s="12">
        <v>3</v>
      </c>
      <c r="W7" s="12">
        <v>1</v>
      </c>
      <c r="X7" s="12">
        <v>0</v>
      </c>
      <c r="Y7" s="12">
        <v>0</v>
      </c>
      <c r="Z7" s="12">
        <v>0</v>
      </c>
    </row>
    <row r="8" spans="1:26" x14ac:dyDescent="0.25">
      <c r="A8" s="132"/>
      <c r="B8" s="132"/>
      <c r="C8" s="131"/>
      <c r="D8" s="131"/>
      <c r="E8" s="131"/>
      <c r="F8" s="131"/>
      <c r="G8" s="131"/>
      <c r="H8" s="131"/>
      <c r="I8" s="133"/>
      <c r="J8" s="133"/>
      <c r="K8" s="135" t="s">
        <v>5</v>
      </c>
      <c r="M8" s="13">
        <f>SUM(M5:M7)</f>
        <v>0</v>
      </c>
      <c r="N8" s="14">
        <f>SUM(N5:N7)</f>
        <v>0</v>
      </c>
      <c r="O8" s="14">
        <f>SUM(O5:O7)</f>
        <v>0</v>
      </c>
      <c r="P8" s="14">
        <f>SUM(P5:P7)</f>
        <v>0</v>
      </c>
      <c r="Q8" s="15">
        <f>SUM(Q5:Q7)</f>
        <v>0</v>
      </c>
      <c r="R8" s="16">
        <f>SUM(M8:Q8)</f>
        <v>0</v>
      </c>
      <c r="S8" s="16">
        <v>7</v>
      </c>
      <c r="T8" t="s">
        <v>5</v>
      </c>
      <c r="V8" s="13">
        <f>SUM(V5:V7)</f>
        <v>4</v>
      </c>
      <c r="W8" s="14">
        <f>SUM(W5:W7)</f>
        <v>3</v>
      </c>
      <c r="X8" s="14">
        <f>SUM(X5:X7)</f>
        <v>0</v>
      </c>
      <c r="Y8" s="14">
        <f>SUM(Y5:Y7)</f>
        <v>0</v>
      </c>
      <c r="Z8" s="15">
        <f>SUM(Z5:Z7)</f>
        <v>0</v>
      </c>
    </row>
    <row r="9" spans="1:26" x14ac:dyDescent="0.25">
      <c r="A9" s="132"/>
      <c r="B9" s="132"/>
      <c r="C9" s="132"/>
      <c r="D9" s="132"/>
      <c r="E9" s="132"/>
      <c r="F9" s="132"/>
      <c r="G9" s="132"/>
      <c r="H9" s="131"/>
      <c r="I9" s="133"/>
      <c r="J9" s="133"/>
      <c r="K9" s="135"/>
      <c r="R9" s="16"/>
      <c r="S9" s="16"/>
    </row>
    <row r="10" spans="1:26" x14ac:dyDescent="0.25">
      <c r="A10" s="132"/>
      <c r="B10" s="132"/>
      <c r="C10" s="132"/>
      <c r="D10" s="132"/>
      <c r="E10" s="132"/>
      <c r="F10" s="132"/>
      <c r="G10" s="132"/>
      <c r="H10" s="131"/>
      <c r="I10" s="133"/>
      <c r="J10" s="133"/>
      <c r="K10" s="135" t="s">
        <v>4</v>
      </c>
      <c r="R10" s="16"/>
      <c r="S10" s="16"/>
      <c r="T10" t="s">
        <v>4</v>
      </c>
    </row>
    <row r="11" spans="1:26" x14ac:dyDescent="0.25">
      <c r="A11" s="132"/>
      <c r="B11" s="132"/>
      <c r="C11" s="132"/>
      <c r="D11" s="132"/>
      <c r="E11" s="132"/>
      <c r="F11" s="132"/>
      <c r="G11" s="132"/>
      <c r="H11" s="131"/>
      <c r="I11" s="133"/>
      <c r="J11" s="133"/>
      <c r="K11" s="135"/>
      <c r="M11" s="1" t="s">
        <v>1</v>
      </c>
      <c r="N11" s="2"/>
      <c r="O11" s="2"/>
      <c r="P11" s="2"/>
      <c r="Q11" s="3"/>
      <c r="R11" s="16"/>
      <c r="S11" s="16"/>
      <c r="V11" s="1" t="s">
        <v>1</v>
      </c>
      <c r="W11" s="2"/>
      <c r="X11" s="2"/>
      <c r="Y11" s="2"/>
      <c r="Z11" s="3"/>
    </row>
    <row r="12" spans="1:26" x14ac:dyDescent="0.25">
      <c r="A12" s="132"/>
      <c r="B12" s="132"/>
      <c r="C12" s="131"/>
      <c r="D12" s="131"/>
      <c r="E12" s="131"/>
      <c r="F12" s="131"/>
      <c r="G12" s="131"/>
      <c r="H12" s="131"/>
      <c r="I12" s="133"/>
      <c r="J12" s="133"/>
      <c r="K12" s="135"/>
      <c r="M12" s="4" t="s">
        <v>7</v>
      </c>
      <c r="N12" s="5" t="s">
        <v>8</v>
      </c>
      <c r="O12" s="5" t="s">
        <v>9</v>
      </c>
      <c r="P12" s="5" t="s">
        <v>10</v>
      </c>
      <c r="Q12" s="6" t="s">
        <v>12</v>
      </c>
      <c r="R12" s="16"/>
      <c r="S12" s="16"/>
      <c r="V12" s="4" t="s">
        <v>7</v>
      </c>
      <c r="W12" s="5" t="s">
        <v>8</v>
      </c>
      <c r="X12" s="5" t="s">
        <v>9</v>
      </c>
      <c r="Y12" s="5" t="s">
        <v>10</v>
      </c>
      <c r="Z12" s="6" t="s">
        <v>12</v>
      </c>
    </row>
    <row r="13" spans="1:26" x14ac:dyDescent="0.25">
      <c r="A13" s="132"/>
      <c r="B13" s="132"/>
      <c r="C13" s="132"/>
      <c r="D13" s="132"/>
      <c r="E13" s="132"/>
      <c r="F13" s="132"/>
      <c r="G13" s="132"/>
      <c r="H13" s="131"/>
      <c r="I13" s="133"/>
      <c r="J13" s="133"/>
      <c r="K13" s="2" t="s">
        <v>2</v>
      </c>
      <c r="L13" s="3">
        <v>1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6"/>
      <c r="S13" s="16"/>
      <c r="T13" s="1" t="s">
        <v>2</v>
      </c>
      <c r="U13" s="3">
        <v>1</v>
      </c>
      <c r="V13" s="12">
        <v>1</v>
      </c>
      <c r="W13" s="12">
        <v>0</v>
      </c>
      <c r="X13" s="12">
        <v>1</v>
      </c>
      <c r="Y13" s="12">
        <v>0</v>
      </c>
      <c r="Z13" s="12">
        <v>0</v>
      </c>
    </row>
    <row r="14" spans="1:26" x14ac:dyDescent="0.25">
      <c r="A14" s="132"/>
      <c r="B14" s="132"/>
      <c r="C14" s="132"/>
      <c r="D14" s="132"/>
      <c r="E14" s="132"/>
      <c r="F14" s="132"/>
      <c r="G14" s="132"/>
      <c r="H14" s="131"/>
      <c r="I14" s="133"/>
      <c r="J14" s="133"/>
      <c r="K14" s="135"/>
      <c r="L14" s="8">
        <v>2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6"/>
      <c r="S14" s="16"/>
      <c r="T14" s="7"/>
      <c r="U14" s="8">
        <v>2</v>
      </c>
      <c r="V14" s="12">
        <v>1</v>
      </c>
      <c r="W14" s="12">
        <v>0</v>
      </c>
      <c r="X14" s="12">
        <v>0</v>
      </c>
      <c r="Y14" s="12">
        <v>0</v>
      </c>
      <c r="Z14" s="12">
        <v>3</v>
      </c>
    </row>
    <row r="15" spans="1:26" x14ac:dyDescent="0.25">
      <c r="A15" s="132"/>
      <c r="B15" s="132"/>
      <c r="C15" s="132"/>
      <c r="D15" s="132"/>
      <c r="E15" s="132"/>
      <c r="F15" s="132"/>
      <c r="G15" s="132"/>
      <c r="H15" s="131"/>
      <c r="I15" s="133"/>
      <c r="J15" s="133"/>
      <c r="K15" s="136"/>
      <c r="L15" s="10">
        <v>3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6"/>
      <c r="S15" s="16"/>
      <c r="T15" s="9"/>
      <c r="U15" s="10">
        <v>3</v>
      </c>
      <c r="V15" s="12">
        <v>2</v>
      </c>
      <c r="W15" s="12">
        <v>1</v>
      </c>
      <c r="X15" s="12">
        <v>2</v>
      </c>
      <c r="Y15" s="12">
        <v>2</v>
      </c>
      <c r="Z15" s="12">
        <v>10</v>
      </c>
    </row>
    <row r="16" spans="1:26" x14ac:dyDescent="0.25">
      <c r="A16" s="132"/>
      <c r="B16" s="132"/>
      <c r="C16" s="131"/>
      <c r="D16" s="131"/>
      <c r="E16" s="131"/>
      <c r="F16" s="131"/>
      <c r="G16" s="131"/>
      <c r="H16" s="131"/>
      <c r="I16" s="133"/>
      <c r="J16" s="133"/>
      <c r="K16" s="135" t="s">
        <v>5</v>
      </c>
      <c r="M16" s="13">
        <f>SUM(M13:M15)</f>
        <v>0</v>
      </c>
      <c r="N16" s="14">
        <f>SUM(N13:N15)</f>
        <v>0</v>
      </c>
      <c r="O16" s="14">
        <f>SUM(O13:O15)</f>
        <v>0</v>
      </c>
      <c r="P16" s="14">
        <f>SUM(P13:P15)</f>
        <v>0</v>
      </c>
      <c r="Q16" s="15">
        <f>SUM(Q13:Q15)</f>
        <v>0</v>
      </c>
      <c r="R16" s="16">
        <f>SUM(M16:Q16)</f>
        <v>0</v>
      </c>
      <c r="S16" s="16">
        <v>23</v>
      </c>
      <c r="T16" t="s">
        <v>5</v>
      </c>
      <c r="V16" s="13">
        <f>SUM(V13:V15)</f>
        <v>4</v>
      </c>
      <c r="W16" s="14">
        <f>SUM(W13:W15)</f>
        <v>1</v>
      </c>
      <c r="X16" s="14">
        <f>SUM(X13:X15)</f>
        <v>3</v>
      </c>
      <c r="Y16" s="14">
        <f>SUM(Y13:Y15)</f>
        <v>2</v>
      </c>
      <c r="Z16" s="15">
        <f>SUM(Z13:Z15)</f>
        <v>13</v>
      </c>
    </row>
    <row r="17" spans="1:19" x14ac:dyDescent="0.25">
      <c r="A17" s="132"/>
      <c r="B17" s="132"/>
      <c r="C17" s="132"/>
      <c r="D17" s="132"/>
      <c r="E17" s="132"/>
      <c r="F17" s="132"/>
      <c r="G17" s="132"/>
      <c r="H17" s="131"/>
      <c r="I17" s="133"/>
      <c r="J17" s="133"/>
      <c r="K17" s="135"/>
      <c r="R17" s="16"/>
      <c r="S17" s="16"/>
    </row>
    <row r="18" spans="1:19" x14ac:dyDescent="0.25">
      <c r="A18" s="131"/>
      <c r="B18" s="132"/>
      <c r="C18" s="23"/>
      <c r="D18" s="23"/>
      <c r="E18" s="23"/>
      <c r="F18" s="23"/>
      <c r="G18" s="130"/>
      <c r="H18" s="131"/>
      <c r="I18" s="133"/>
      <c r="J18" s="133"/>
      <c r="K18" s="135"/>
      <c r="M18" s="5" t="s">
        <v>7</v>
      </c>
      <c r="N18" s="5" t="s">
        <v>8</v>
      </c>
      <c r="O18" s="5" t="s">
        <v>9</v>
      </c>
      <c r="P18" s="27" t="s">
        <v>10</v>
      </c>
      <c r="Q18" s="119">
        <v>21</v>
      </c>
      <c r="R18" s="16"/>
      <c r="S18" s="16"/>
    </row>
    <row r="19" spans="1:19" x14ac:dyDescent="0.25">
      <c r="A19" s="131"/>
      <c r="B19" s="131"/>
      <c r="C19" s="131"/>
      <c r="D19" s="131"/>
      <c r="E19" s="131"/>
      <c r="F19" s="131"/>
      <c r="G19" s="131"/>
      <c r="H19" s="131"/>
      <c r="I19" s="133"/>
      <c r="J19" s="133"/>
      <c r="K19" s="135"/>
      <c r="M19" s="113">
        <f t="shared" ref="M19:Q19" si="0">SUM(M16)+M8</f>
        <v>0</v>
      </c>
      <c r="N19" s="114">
        <f t="shared" si="0"/>
        <v>0</v>
      </c>
      <c r="O19" s="115">
        <f t="shared" si="0"/>
        <v>0</v>
      </c>
      <c r="P19" s="16">
        <f t="shared" si="0"/>
        <v>0</v>
      </c>
      <c r="Q19" s="16">
        <f t="shared" si="0"/>
        <v>0</v>
      </c>
      <c r="R19" s="16">
        <f>SUM(R16)+R8</f>
        <v>0</v>
      </c>
      <c r="S19" s="16">
        <f>SUM(S16)+S8</f>
        <v>30</v>
      </c>
    </row>
    <row r="20" spans="1:19" x14ac:dyDescent="0.25">
      <c r="A20" s="132"/>
      <c r="B20" s="132"/>
      <c r="C20" s="132"/>
      <c r="D20" s="132"/>
      <c r="E20" s="132"/>
      <c r="F20" s="132"/>
      <c r="G20" s="132"/>
      <c r="H20" s="131"/>
      <c r="I20" s="133"/>
      <c r="J20" s="133"/>
      <c r="K20" s="135"/>
      <c r="P20" t="s">
        <v>383</v>
      </c>
    </row>
    <row r="21" spans="1:19" x14ac:dyDescent="0.25">
      <c r="A21" s="132"/>
      <c r="B21" s="132"/>
      <c r="C21" s="132"/>
      <c r="D21" s="132"/>
      <c r="E21" s="132"/>
      <c r="F21" s="132"/>
      <c r="G21" s="132"/>
      <c r="H21" s="131"/>
      <c r="I21" s="133"/>
      <c r="J21" s="133"/>
      <c r="K21" s="135"/>
      <c r="M21" s="1" t="s">
        <v>459</v>
      </c>
      <c r="N21" s="2"/>
      <c r="O21" s="2"/>
      <c r="P21" s="3"/>
    </row>
    <row r="22" spans="1:19" x14ac:dyDescent="0.25">
      <c r="A22" s="132"/>
      <c r="B22" s="132"/>
      <c r="C22" s="131"/>
      <c r="D22" s="131"/>
      <c r="E22" s="131"/>
      <c r="F22" s="131"/>
      <c r="G22" s="132"/>
      <c r="H22" s="131"/>
      <c r="I22" s="133"/>
      <c r="J22" s="133"/>
      <c r="K22" s="135"/>
      <c r="M22" s="29" t="s">
        <v>454</v>
      </c>
      <c r="N22" s="27" t="s">
        <v>455</v>
      </c>
      <c r="O22" s="27" t="s">
        <v>456</v>
      </c>
      <c r="P22" s="28" t="s">
        <v>458</v>
      </c>
    </row>
    <row r="23" spans="1:19" x14ac:dyDescent="0.25">
      <c r="A23" s="132"/>
      <c r="B23" s="132"/>
      <c r="C23" s="132"/>
      <c r="D23" s="132"/>
      <c r="E23" s="132"/>
      <c r="F23" s="132"/>
      <c r="G23" s="132"/>
      <c r="H23" s="131"/>
      <c r="I23" s="133"/>
      <c r="J23" s="133"/>
      <c r="K23" s="135" t="s">
        <v>457</v>
      </c>
      <c r="M23" s="26">
        <v>1</v>
      </c>
      <c r="N23" s="26">
        <v>0</v>
      </c>
      <c r="O23" s="26">
        <v>0</v>
      </c>
      <c r="P23" s="26">
        <f>SUM(M23:O23)</f>
        <v>1</v>
      </c>
    </row>
    <row r="24" spans="1:19" x14ac:dyDescent="0.25">
      <c r="H24" s="118"/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78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78</v>
      </c>
      <c r="O1" s="30"/>
      <c r="P1" s="30"/>
      <c r="Q1" s="30"/>
      <c r="R1" s="30"/>
      <c r="S1" s="31"/>
      <c r="V1" s="117" t="s">
        <v>347</v>
      </c>
      <c r="W1" s="109"/>
      <c r="X1" t="s">
        <v>78</v>
      </c>
      <c r="AC1" s="16"/>
      <c r="AD1" s="16"/>
      <c r="AE1" t="s">
        <v>6</v>
      </c>
      <c r="AG1" t="s">
        <v>78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1</v>
      </c>
      <c r="E5" s="161">
        <v>1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1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1</v>
      </c>
      <c r="Y5" s="12">
        <v>1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2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1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1</v>
      </c>
      <c r="O6" s="38">
        <v>1</v>
      </c>
      <c r="P6" s="38">
        <v>1</v>
      </c>
      <c r="Q6" s="38">
        <v>0</v>
      </c>
      <c r="R6" s="38">
        <v>1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0</v>
      </c>
      <c r="AH6" s="12">
        <v>2</v>
      </c>
      <c r="AI6" s="12">
        <v>1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1</v>
      </c>
      <c r="D7" s="161">
        <v>1</v>
      </c>
      <c r="E7" s="161">
        <v>0</v>
      </c>
      <c r="F7" s="161">
        <v>1</v>
      </c>
      <c r="G7" s="161">
        <v>2</v>
      </c>
      <c r="H7" s="160"/>
      <c r="I7" s="31"/>
      <c r="L7" s="41"/>
      <c r="M7" s="42">
        <v>3</v>
      </c>
      <c r="N7" s="38">
        <v>2</v>
      </c>
      <c r="O7" s="38">
        <v>0</v>
      </c>
      <c r="P7" s="38">
        <v>1</v>
      </c>
      <c r="Q7" s="38">
        <v>0</v>
      </c>
      <c r="R7" s="38">
        <v>2</v>
      </c>
      <c r="S7" s="31"/>
      <c r="V7" s="9"/>
      <c r="W7" s="10">
        <v>3</v>
      </c>
      <c r="X7" s="12">
        <v>2</v>
      </c>
      <c r="Y7" s="12">
        <v>0</v>
      </c>
      <c r="Z7" s="12">
        <v>2</v>
      </c>
      <c r="AA7" s="12">
        <v>0</v>
      </c>
      <c r="AB7" s="12">
        <v>3</v>
      </c>
      <c r="AC7" s="16"/>
      <c r="AD7" s="16"/>
      <c r="AE7" s="9"/>
      <c r="AF7" s="10">
        <v>3</v>
      </c>
      <c r="AG7" s="12">
        <v>1</v>
      </c>
      <c r="AH7" s="12">
        <v>1</v>
      </c>
      <c r="AI7" s="12">
        <v>0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3</v>
      </c>
      <c r="D8" s="44">
        <f t="shared" ref="D8:G8" si="0">SUM(D5:D7)</f>
        <v>3</v>
      </c>
      <c r="E8" s="44">
        <f t="shared" si="0"/>
        <v>1</v>
      </c>
      <c r="F8" s="44">
        <f t="shared" si="0"/>
        <v>1</v>
      </c>
      <c r="G8" s="45">
        <f t="shared" si="0"/>
        <v>3</v>
      </c>
      <c r="H8" s="160">
        <f>SUM(C8:G8)</f>
        <v>11</v>
      </c>
      <c r="I8" s="31">
        <f>SUM(S8)</f>
        <v>10</v>
      </c>
      <c r="J8">
        <f>SUM(T8)</f>
        <v>10</v>
      </c>
      <c r="K8" s="8">
        <f>SUM(U8)</f>
        <v>9</v>
      </c>
      <c r="L8" s="30" t="s">
        <v>5</v>
      </c>
      <c r="M8" s="30"/>
      <c r="N8" s="43">
        <f>SUM(N5:N7)</f>
        <v>3</v>
      </c>
      <c r="O8" s="44">
        <f>SUM(O5:O7)</f>
        <v>2</v>
      </c>
      <c r="P8" s="44">
        <f>SUM(P5:P7)</f>
        <v>2</v>
      </c>
      <c r="Q8" s="44">
        <f>SUM(Q5:Q7)</f>
        <v>0</v>
      </c>
      <c r="R8" s="45">
        <f>SUM(R5:R7)</f>
        <v>3</v>
      </c>
      <c r="S8" s="31">
        <f>SUM(N8:R8)</f>
        <v>10</v>
      </c>
      <c r="T8">
        <v>10</v>
      </c>
      <c r="U8">
        <v>9</v>
      </c>
      <c r="V8" s="7" t="s">
        <v>5</v>
      </c>
      <c r="X8" s="13">
        <f>SUM(X5:X7)</f>
        <v>3</v>
      </c>
      <c r="Y8" s="14">
        <f>SUM(Y5:Y7)</f>
        <v>1</v>
      </c>
      <c r="Z8" s="14">
        <f>SUM(Z5:Z7)</f>
        <v>2</v>
      </c>
      <c r="AA8" s="14">
        <f>SUM(AA5:AA7)</f>
        <v>0</v>
      </c>
      <c r="AB8" s="15">
        <f>SUM(AB5:AB7)</f>
        <v>4</v>
      </c>
      <c r="AC8" s="16">
        <f>SUM(X8:AB8)</f>
        <v>10</v>
      </c>
      <c r="AD8" s="16">
        <v>9</v>
      </c>
      <c r="AE8" t="s">
        <v>5</v>
      </c>
      <c r="AG8" s="13">
        <f>SUM(AG5:AG7)</f>
        <v>3</v>
      </c>
      <c r="AH8" s="14">
        <f>SUM(AH5:AH7)</f>
        <v>3</v>
      </c>
      <c r="AI8" s="14">
        <f>SUM(AI5:AI7)</f>
        <v>1</v>
      </c>
      <c r="AJ8" s="14">
        <f>SUM(AJ5:AJ7)</f>
        <v>0</v>
      </c>
      <c r="AK8" s="15">
        <f>SUM(AK5:AK7)</f>
        <v>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3</v>
      </c>
      <c r="D13" s="161">
        <v>2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3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1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1</v>
      </c>
      <c r="D14" s="161">
        <v>0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0</v>
      </c>
      <c r="O14" s="38">
        <v>2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1</v>
      </c>
      <c r="Y14" s="12">
        <v>0</v>
      </c>
      <c r="Z14" s="12">
        <v>0</v>
      </c>
      <c r="AA14" s="12">
        <v>1</v>
      </c>
      <c r="AB14" s="12">
        <v>0</v>
      </c>
      <c r="AC14" s="16"/>
      <c r="AD14" s="16"/>
      <c r="AE14" s="7"/>
      <c r="AF14" s="8">
        <v>2</v>
      </c>
      <c r="AG14" s="12">
        <v>1</v>
      </c>
      <c r="AH14" s="12">
        <v>0</v>
      </c>
      <c r="AI14" s="12">
        <v>1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1</v>
      </c>
      <c r="E15" s="161">
        <v>0</v>
      </c>
      <c r="F15" s="161">
        <v>0</v>
      </c>
      <c r="G15" s="161">
        <v>2</v>
      </c>
      <c r="H15" s="160"/>
      <c r="I15" s="31"/>
      <c r="L15" s="41"/>
      <c r="M15" s="42">
        <v>3</v>
      </c>
      <c r="N15" s="38">
        <v>0</v>
      </c>
      <c r="O15" s="38">
        <v>2</v>
      </c>
      <c r="P15" s="38">
        <v>0</v>
      </c>
      <c r="Q15" s="38">
        <v>1</v>
      </c>
      <c r="R15" s="38">
        <v>0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1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 t="shared" ref="C16:G16" si="1">SUM(C13:C15)</f>
        <v>4</v>
      </c>
      <c r="D16" s="44">
        <f t="shared" si="1"/>
        <v>3</v>
      </c>
      <c r="E16" s="44">
        <f t="shared" si="1"/>
        <v>0</v>
      </c>
      <c r="F16" s="44">
        <f t="shared" si="1"/>
        <v>0</v>
      </c>
      <c r="G16" s="45">
        <f t="shared" si="1"/>
        <v>3</v>
      </c>
      <c r="H16" s="160">
        <f>SUM(C16:G16)</f>
        <v>10</v>
      </c>
      <c r="I16" s="31">
        <f>SUM(S16)</f>
        <v>8</v>
      </c>
      <c r="J16">
        <f>SUM(T16)</f>
        <v>4</v>
      </c>
      <c r="K16" s="8">
        <f>SUM(U16)</f>
        <v>5</v>
      </c>
      <c r="L16" s="30" t="s">
        <v>5</v>
      </c>
      <c r="M16" s="30"/>
      <c r="N16" s="43">
        <f>SUM(N13:N15)</f>
        <v>3</v>
      </c>
      <c r="O16" s="44">
        <f>SUM(O13:O15)</f>
        <v>4</v>
      </c>
      <c r="P16" s="44">
        <f>SUM(P13:P15)</f>
        <v>0</v>
      </c>
      <c r="Q16" s="44">
        <f>SUM(Q13:Q15)</f>
        <v>1</v>
      </c>
      <c r="R16" s="45">
        <f>SUM(R13:R15)</f>
        <v>0</v>
      </c>
      <c r="S16" s="31">
        <f>SUM(N16:R16)</f>
        <v>8</v>
      </c>
      <c r="T16">
        <v>4</v>
      </c>
      <c r="U16">
        <v>5</v>
      </c>
      <c r="V16" s="7" t="s">
        <v>5</v>
      </c>
      <c r="X16" s="13">
        <f>SUM(X13:X15)</f>
        <v>2</v>
      </c>
      <c r="Y16" s="14">
        <f>SUM(Y13:Y15)</f>
        <v>1</v>
      </c>
      <c r="Z16" s="14">
        <f>SUM(Z13:Z15)</f>
        <v>0</v>
      </c>
      <c r="AA16" s="14">
        <f>SUM(AA13:AA15)</f>
        <v>1</v>
      </c>
      <c r="AB16" s="15">
        <f>SUM(AB13:AB15)</f>
        <v>0</v>
      </c>
      <c r="AC16" s="16">
        <f>SUM(X16:AB16)</f>
        <v>4</v>
      </c>
      <c r="AD16" s="16">
        <v>5</v>
      </c>
      <c r="AE16" t="s">
        <v>5</v>
      </c>
      <c r="AG16" s="13">
        <f>SUM(AG13:AG15)</f>
        <v>2</v>
      </c>
      <c r="AH16" s="14">
        <f>SUM(AH13:AH15)</f>
        <v>0</v>
      </c>
      <c r="AI16" s="14">
        <f>SUM(AI13:AI15)</f>
        <v>2</v>
      </c>
      <c r="AJ16" s="14">
        <f>SUM(AJ13:AJ15)</f>
        <v>0</v>
      </c>
      <c r="AK16" s="15">
        <f>SUM(AK13:AK15)</f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7</v>
      </c>
      <c r="D19" s="186">
        <f>SUM(D16)+D8</f>
        <v>6</v>
      </c>
      <c r="E19" s="178">
        <f t="shared" ref="E19:G19" si="2">SUM(E16)+E8</f>
        <v>1</v>
      </c>
      <c r="F19" s="169">
        <f t="shared" si="2"/>
        <v>1</v>
      </c>
      <c r="G19" s="169">
        <f t="shared" si="2"/>
        <v>6</v>
      </c>
      <c r="H19" s="166">
        <f>SUM(H16)+H8</f>
        <v>21</v>
      </c>
      <c r="I19" s="167">
        <f>SUM(S19)</f>
        <v>18</v>
      </c>
      <c r="J19">
        <f>SUM(T19)</f>
        <v>14</v>
      </c>
      <c r="K19" s="8">
        <f>SUM(U19)</f>
        <v>14</v>
      </c>
      <c r="L19" s="46" t="s">
        <v>5</v>
      </c>
      <c r="M19" s="46"/>
      <c r="N19" s="110">
        <f t="shared" ref="N19:S19" si="3">SUM(N16)+N8</f>
        <v>6</v>
      </c>
      <c r="O19" s="111">
        <f t="shared" si="3"/>
        <v>6</v>
      </c>
      <c r="P19" s="112">
        <f t="shared" si="3"/>
        <v>2</v>
      </c>
      <c r="Q19" s="46">
        <f t="shared" si="3"/>
        <v>1</v>
      </c>
      <c r="R19" s="46">
        <f t="shared" si="3"/>
        <v>3</v>
      </c>
      <c r="S19" s="31">
        <f t="shared" si="3"/>
        <v>18</v>
      </c>
      <c r="T19">
        <v>14</v>
      </c>
      <c r="U19">
        <v>14</v>
      </c>
      <c r="X19" s="113">
        <f t="shared" ref="X19:AB19" si="4">SUM(X16)+X8</f>
        <v>5</v>
      </c>
      <c r="Y19" s="114">
        <f t="shared" si="4"/>
        <v>2</v>
      </c>
      <c r="Z19" s="115">
        <f t="shared" si="4"/>
        <v>2</v>
      </c>
      <c r="AA19" s="16">
        <f t="shared" si="4"/>
        <v>1</v>
      </c>
      <c r="AB19" s="16">
        <f t="shared" si="4"/>
        <v>4</v>
      </c>
      <c r="AC19" s="16">
        <f>SUM(AC16)+AC8</f>
        <v>14</v>
      </c>
      <c r="AD19" s="16">
        <f>SUM(AD16)+AD8</f>
        <v>14</v>
      </c>
    </row>
    <row r="20" spans="1:30" x14ac:dyDescent="0.25">
      <c r="A20" s="177" t="s">
        <v>451</v>
      </c>
      <c r="B20" s="181">
        <v>2012</v>
      </c>
      <c r="C20" s="170">
        <f>SUM(N19)</f>
        <v>6</v>
      </c>
      <c r="D20" s="171">
        <f>SUM(O19)</f>
        <v>6</v>
      </c>
      <c r="E20" s="172">
        <f>SUM(P19)</f>
        <v>2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5</v>
      </c>
      <c r="D21" s="174">
        <f>SUM(Y19)</f>
        <v>2</v>
      </c>
      <c r="E21" s="175">
        <f>SUM(Z19)</f>
        <v>2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6</v>
      </c>
      <c r="P23" s="50">
        <v>4</v>
      </c>
      <c r="Q23" s="50">
        <f>SUM(N23:P23)</f>
        <v>11</v>
      </c>
      <c r="R23" s="30"/>
      <c r="S23" s="107"/>
      <c r="V23" s="7" t="s">
        <v>457</v>
      </c>
      <c r="X23" s="26">
        <v>19</v>
      </c>
      <c r="Y23" s="26">
        <v>13</v>
      </c>
      <c r="Z23" s="26">
        <v>11</v>
      </c>
      <c r="AA23" s="26">
        <f>SUM(X23:Z23)</f>
        <v>43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4</v>
      </c>
      <c r="D25" s="162">
        <v>8</v>
      </c>
      <c r="E25" s="162">
        <v>7</v>
      </c>
      <c r="F25" s="162">
        <f>SUM(C25:E25)</f>
        <v>19</v>
      </c>
      <c r="G25" s="30"/>
      <c r="H25" s="162">
        <f>SUM(F25)</f>
        <v>19</v>
      </c>
      <c r="I25" s="50">
        <f>SUM(Q23)</f>
        <v>11</v>
      </c>
      <c r="J25" s="26">
        <f>SUM(AA23)</f>
        <v>43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507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507</v>
      </c>
      <c r="O1" s="30"/>
      <c r="P1" s="30"/>
      <c r="Q1" s="30"/>
      <c r="R1" s="30"/>
      <c r="S1" s="31"/>
      <c r="V1" s="117" t="s">
        <v>347</v>
      </c>
      <c r="W1" s="109"/>
      <c r="X1" t="s">
        <v>87</v>
      </c>
      <c r="AC1" s="16"/>
      <c r="AD1" s="16"/>
      <c r="AE1" t="s">
        <v>6</v>
      </c>
      <c r="AG1" t="s">
        <v>87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1</v>
      </c>
      <c r="Z5" s="12">
        <v>0</v>
      </c>
      <c r="AA5" s="12">
        <v>0</v>
      </c>
      <c r="AB5" s="12">
        <v>2</v>
      </c>
      <c r="AC5" s="16"/>
      <c r="AD5" s="16"/>
      <c r="AE5" s="1" t="s">
        <v>2</v>
      </c>
      <c r="AF5" s="3">
        <v>1</v>
      </c>
      <c r="AG5" s="12">
        <v>1</v>
      </c>
      <c r="AH5" s="12">
        <v>0</v>
      </c>
      <c r="AI5" s="12">
        <v>1</v>
      </c>
      <c r="AJ5" s="12">
        <v>0</v>
      </c>
      <c r="AK5" s="12">
        <v>1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4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3</v>
      </c>
      <c r="S6" s="31"/>
      <c r="W6" s="8">
        <v>2</v>
      </c>
      <c r="X6" s="12">
        <v>1</v>
      </c>
      <c r="Y6" s="12">
        <v>0</v>
      </c>
      <c r="Z6" s="12">
        <v>0</v>
      </c>
      <c r="AA6" s="12">
        <v>0</v>
      </c>
      <c r="AB6" s="12">
        <v>3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1</v>
      </c>
      <c r="AJ6" s="12">
        <v>0</v>
      </c>
      <c r="AK6" s="12">
        <v>4</v>
      </c>
    </row>
    <row r="7" spans="1:37" x14ac:dyDescent="0.25">
      <c r="A7" s="41"/>
      <c r="B7" s="42">
        <v>3</v>
      </c>
      <c r="C7" s="161">
        <v>2</v>
      </c>
      <c r="D7" s="161">
        <v>1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3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2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3</v>
      </c>
      <c r="D8" s="44">
        <f>SUM(D5:D7)</f>
        <v>1</v>
      </c>
      <c r="E8" s="44">
        <f>SUM(E5:E7)</f>
        <v>0</v>
      </c>
      <c r="F8" s="44">
        <f>SUM(F5:F7)</f>
        <v>0</v>
      </c>
      <c r="G8" s="45">
        <f>SUM(G5:G7)</f>
        <v>4</v>
      </c>
      <c r="H8" s="160">
        <f>SUM(C8:G8)</f>
        <v>8</v>
      </c>
      <c r="I8" s="31">
        <f>SUM(S8)</f>
        <v>6</v>
      </c>
      <c r="J8">
        <f>SUM(T8)</f>
        <v>10</v>
      </c>
      <c r="K8" s="8">
        <f>SUM(U8)</f>
        <v>10</v>
      </c>
      <c r="L8" s="30" t="s">
        <v>5</v>
      </c>
      <c r="M8" s="30"/>
      <c r="N8" s="43">
        <f>SUM(N5:N7)</f>
        <v>3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3</v>
      </c>
      <c r="S8" s="31">
        <f>SUM(N8:R8)</f>
        <v>6</v>
      </c>
      <c r="T8">
        <v>10</v>
      </c>
      <c r="U8">
        <v>10</v>
      </c>
      <c r="V8" s="7" t="s">
        <v>5</v>
      </c>
      <c r="X8" s="13">
        <f>SUM(X5:X7)</f>
        <v>3</v>
      </c>
      <c r="Y8" s="14">
        <f>SUM(Y5:Y7)</f>
        <v>1</v>
      </c>
      <c r="Z8" s="14">
        <f>SUM(Z5:Z7)</f>
        <v>0</v>
      </c>
      <c r="AA8" s="14">
        <f>SUM(AA5:AA7)</f>
        <v>0</v>
      </c>
      <c r="AB8" s="15">
        <f>SUM(AB5:AB7)</f>
        <v>6</v>
      </c>
      <c r="AC8" s="16">
        <f>SUM(X8:AB8)</f>
        <v>10</v>
      </c>
      <c r="AD8" s="16">
        <v>10</v>
      </c>
      <c r="AE8" t="s">
        <v>5</v>
      </c>
      <c r="AG8" s="13">
        <f>SUM(AG5:AG7)</f>
        <v>2</v>
      </c>
      <c r="AH8" s="14">
        <f>SUM(AH5:AH7)</f>
        <v>0</v>
      </c>
      <c r="AI8" s="14">
        <f>SUM(AI5:AI7)</f>
        <v>2</v>
      </c>
      <c r="AJ8" s="14">
        <f>SUM(AJ5:AJ7)</f>
        <v>0</v>
      </c>
      <c r="AK8" s="15">
        <f>SUM(AK5:AK7)</f>
        <v>6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0</v>
      </c>
      <c r="E13" s="161">
        <v>1</v>
      </c>
      <c r="F13" s="161">
        <v>0</v>
      </c>
      <c r="G13" s="161">
        <v>2</v>
      </c>
      <c r="H13" s="160"/>
      <c r="I13" s="31"/>
      <c r="L13" s="32" t="s">
        <v>2</v>
      </c>
      <c r="M13" s="34">
        <v>1</v>
      </c>
      <c r="N13" s="38">
        <v>0</v>
      </c>
      <c r="O13" s="38">
        <v>1</v>
      </c>
      <c r="P13" s="38">
        <v>0</v>
      </c>
      <c r="Q13" s="38">
        <v>0</v>
      </c>
      <c r="R13" s="38">
        <v>1</v>
      </c>
      <c r="S13" s="31"/>
      <c r="V13" s="1" t="s">
        <v>2</v>
      </c>
      <c r="W13" s="3">
        <v>1</v>
      </c>
      <c r="X13" s="12">
        <v>0</v>
      </c>
      <c r="Y13" s="12">
        <v>1</v>
      </c>
      <c r="Z13" s="12">
        <v>0</v>
      </c>
      <c r="AA13" s="12">
        <v>1</v>
      </c>
      <c r="AB13" s="12">
        <v>3</v>
      </c>
      <c r="AC13" s="16"/>
      <c r="AD13" s="16"/>
      <c r="AE13" s="1" t="s">
        <v>2</v>
      </c>
      <c r="AF13" s="3">
        <v>1</v>
      </c>
      <c r="AG13" s="12">
        <v>1</v>
      </c>
      <c r="AH13" s="12">
        <v>0</v>
      </c>
      <c r="AI13" s="12">
        <v>0</v>
      </c>
      <c r="AJ13" s="12">
        <v>2</v>
      </c>
      <c r="AK13" s="12">
        <v>3</v>
      </c>
    </row>
    <row r="14" spans="1:37" x14ac:dyDescent="0.25">
      <c r="A14" s="39"/>
      <c r="B14" s="40">
        <v>2</v>
      </c>
      <c r="C14" s="161">
        <v>1</v>
      </c>
      <c r="D14" s="161">
        <v>0</v>
      </c>
      <c r="E14" s="161">
        <v>0</v>
      </c>
      <c r="F14" s="161">
        <v>0</v>
      </c>
      <c r="G14" s="161">
        <v>2</v>
      </c>
      <c r="H14" s="160"/>
      <c r="I14" s="31"/>
      <c r="L14" s="39"/>
      <c r="M14" s="40">
        <v>2</v>
      </c>
      <c r="N14" s="38">
        <v>2</v>
      </c>
      <c r="O14" s="38">
        <v>0</v>
      </c>
      <c r="P14" s="38">
        <v>0</v>
      </c>
      <c r="Q14" s="38">
        <v>0</v>
      </c>
      <c r="R14" s="38">
        <v>6</v>
      </c>
      <c r="S14" s="31"/>
      <c r="W14" s="8">
        <v>2</v>
      </c>
      <c r="X14" s="12">
        <v>1</v>
      </c>
      <c r="Y14" s="12">
        <v>1</v>
      </c>
      <c r="Z14" s="12">
        <v>0</v>
      </c>
      <c r="AA14" s="12">
        <v>0</v>
      </c>
      <c r="AB14" s="12">
        <v>6</v>
      </c>
      <c r="AC14" s="16"/>
      <c r="AD14" s="16"/>
      <c r="AE14" s="7"/>
      <c r="AF14" s="8">
        <v>2</v>
      </c>
      <c r="AG14" s="12">
        <v>2</v>
      </c>
      <c r="AH14" s="12">
        <v>1</v>
      </c>
      <c r="AI14" s="12">
        <v>0</v>
      </c>
      <c r="AJ14" s="12">
        <v>1</v>
      </c>
      <c r="AK14" s="12">
        <v>6</v>
      </c>
    </row>
    <row r="15" spans="1:37" x14ac:dyDescent="0.25">
      <c r="A15" s="41"/>
      <c r="B15" s="42">
        <v>3</v>
      </c>
      <c r="C15" s="161">
        <v>0</v>
      </c>
      <c r="D15" s="161">
        <v>3</v>
      </c>
      <c r="E15" s="161">
        <v>0</v>
      </c>
      <c r="F15" s="161">
        <v>0</v>
      </c>
      <c r="G15" s="161">
        <v>3</v>
      </c>
      <c r="H15" s="160"/>
      <c r="I15" s="31"/>
      <c r="L15" s="41"/>
      <c r="M15" s="42">
        <v>3</v>
      </c>
      <c r="N15" s="38">
        <v>1</v>
      </c>
      <c r="O15" s="38">
        <v>2</v>
      </c>
      <c r="P15" s="38">
        <v>0</v>
      </c>
      <c r="Q15" s="38">
        <v>0</v>
      </c>
      <c r="R15" s="38">
        <v>4</v>
      </c>
      <c r="S15" s="31"/>
      <c r="V15" s="9"/>
      <c r="W15" s="10">
        <v>3</v>
      </c>
      <c r="X15" s="12">
        <v>2</v>
      </c>
      <c r="Y15" s="12">
        <v>0</v>
      </c>
      <c r="Z15" s="12">
        <v>1</v>
      </c>
      <c r="AA15" s="12">
        <v>0</v>
      </c>
      <c r="AB15" s="12">
        <v>2</v>
      </c>
      <c r="AC15" s="16"/>
      <c r="AD15" s="16"/>
      <c r="AE15" s="9"/>
      <c r="AF15" s="10">
        <v>3</v>
      </c>
      <c r="AG15" s="12">
        <v>0</v>
      </c>
      <c r="AH15" s="12">
        <v>1</v>
      </c>
      <c r="AI15" s="12">
        <v>0</v>
      </c>
      <c r="AJ15" s="12">
        <v>0</v>
      </c>
      <c r="AK15" s="12">
        <v>5</v>
      </c>
    </row>
    <row r="16" spans="1:37" x14ac:dyDescent="0.25">
      <c r="A16" s="30" t="s">
        <v>5</v>
      </c>
      <c r="B16" s="30"/>
      <c r="C16" s="43">
        <f>SUM(C13:C15)</f>
        <v>2</v>
      </c>
      <c r="D16" s="44">
        <f>SUM(D13:D15)</f>
        <v>3</v>
      </c>
      <c r="E16" s="44">
        <f>SUM(E13:E15)</f>
        <v>1</v>
      </c>
      <c r="F16" s="44">
        <f>SUM(F13:F15)</f>
        <v>0</v>
      </c>
      <c r="G16" s="45">
        <f>SUM(G13:G15)</f>
        <v>7</v>
      </c>
      <c r="H16" s="160">
        <f>SUM(C16:G16)</f>
        <v>13</v>
      </c>
      <c r="I16" s="31">
        <f>SUM(S16)</f>
        <v>17</v>
      </c>
      <c r="J16">
        <f>SUM(T16)</f>
        <v>18</v>
      </c>
      <c r="K16" s="8">
        <f>SUM(U16)</f>
        <v>22</v>
      </c>
      <c r="L16" s="30" t="s">
        <v>5</v>
      </c>
      <c r="M16" s="30"/>
      <c r="N16" s="43">
        <f>SUM(N13:N15)</f>
        <v>3</v>
      </c>
      <c r="O16" s="44">
        <f>SUM(O13:O15)</f>
        <v>3</v>
      </c>
      <c r="P16" s="44">
        <f>SUM(P13:P15)</f>
        <v>0</v>
      </c>
      <c r="Q16" s="44">
        <f>SUM(Q13:Q15)</f>
        <v>0</v>
      </c>
      <c r="R16" s="45">
        <f>SUM(R13:R15)</f>
        <v>11</v>
      </c>
      <c r="S16" s="31">
        <f>SUM(N16:R16)</f>
        <v>17</v>
      </c>
      <c r="T16">
        <v>18</v>
      </c>
      <c r="U16">
        <v>22</v>
      </c>
      <c r="V16" s="7" t="s">
        <v>5</v>
      </c>
      <c r="X16" s="13">
        <f>SUM(X13:X15)</f>
        <v>3</v>
      </c>
      <c r="Y16" s="14">
        <f>SUM(Y13:Y15)</f>
        <v>2</v>
      </c>
      <c r="Z16" s="14">
        <f>SUM(Z13:Z15)</f>
        <v>1</v>
      </c>
      <c r="AA16" s="14">
        <f>SUM(AA13:AA15)</f>
        <v>1</v>
      </c>
      <c r="AB16" s="15">
        <f>SUM(AB13:AB15)</f>
        <v>11</v>
      </c>
      <c r="AC16" s="16">
        <f>SUM(X16:AB16)</f>
        <v>18</v>
      </c>
      <c r="AD16" s="16">
        <v>22</v>
      </c>
      <c r="AE16" t="s">
        <v>5</v>
      </c>
      <c r="AG16" s="13">
        <f>SUM(AG13:AG15)</f>
        <v>3</v>
      </c>
      <c r="AH16" s="14">
        <f>SUM(AH13:AH15)</f>
        <v>2</v>
      </c>
      <c r="AI16" s="14">
        <f>SUM(AI13:AI15)</f>
        <v>0</v>
      </c>
      <c r="AJ16" s="14">
        <f>SUM(AJ13:AJ15)</f>
        <v>3</v>
      </c>
      <c r="AK16" s="15">
        <f>SUM(AK13:AK15)</f>
        <v>14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5</v>
      </c>
      <c r="D19" s="186">
        <f t="shared" si="0"/>
        <v>4</v>
      </c>
      <c r="E19" s="178">
        <f t="shared" si="0"/>
        <v>1</v>
      </c>
      <c r="F19" s="169">
        <f t="shared" si="0"/>
        <v>0</v>
      </c>
      <c r="G19" s="169">
        <f t="shared" si="0"/>
        <v>11</v>
      </c>
      <c r="H19" s="166">
        <f t="shared" si="0"/>
        <v>21</v>
      </c>
      <c r="I19" s="167">
        <f>SUM(S19)</f>
        <v>23</v>
      </c>
      <c r="J19">
        <f>SUM(T19)</f>
        <v>28</v>
      </c>
      <c r="K19" s="8">
        <f>SUM(U19)</f>
        <v>32</v>
      </c>
      <c r="L19" s="46" t="s">
        <v>5</v>
      </c>
      <c r="M19" s="46"/>
      <c r="N19" s="110">
        <f t="shared" ref="N19:S19" si="1">SUM(N16)+N8</f>
        <v>6</v>
      </c>
      <c r="O19" s="111">
        <f t="shared" si="1"/>
        <v>3</v>
      </c>
      <c r="P19" s="112">
        <f t="shared" si="1"/>
        <v>0</v>
      </c>
      <c r="Q19" s="46">
        <f t="shared" si="1"/>
        <v>0</v>
      </c>
      <c r="R19" s="46">
        <f t="shared" si="1"/>
        <v>14</v>
      </c>
      <c r="S19" s="31">
        <f t="shared" si="1"/>
        <v>23</v>
      </c>
      <c r="T19">
        <v>28</v>
      </c>
      <c r="U19">
        <v>32</v>
      </c>
      <c r="X19" s="113">
        <f t="shared" ref="X19:AB19" si="2">SUM(X16)+X8</f>
        <v>6</v>
      </c>
      <c r="Y19" s="114">
        <f t="shared" si="2"/>
        <v>3</v>
      </c>
      <c r="Z19" s="115">
        <f t="shared" si="2"/>
        <v>1</v>
      </c>
      <c r="AA19" s="16">
        <f t="shared" si="2"/>
        <v>1</v>
      </c>
      <c r="AB19" s="16">
        <f t="shared" si="2"/>
        <v>17</v>
      </c>
      <c r="AC19" s="16">
        <f>SUM(AC16)+AC8</f>
        <v>28</v>
      </c>
      <c r="AD19" s="16">
        <f>SUM(AD16)+AD8</f>
        <v>32</v>
      </c>
    </row>
    <row r="20" spans="1:30" x14ac:dyDescent="0.25">
      <c r="A20" s="177" t="s">
        <v>451</v>
      </c>
      <c r="B20" s="181">
        <v>2012</v>
      </c>
      <c r="C20" s="170">
        <f>SUM(N19)</f>
        <v>6</v>
      </c>
      <c r="D20" s="171">
        <f>SUM(O19)</f>
        <v>3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6</v>
      </c>
      <c r="D21" s="174">
        <f>SUM(Y19)</f>
        <v>3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7</v>
      </c>
      <c r="P23" s="50">
        <v>10</v>
      </c>
      <c r="Q23" s="50">
        <f>SUM(N23:P23)</f>
        <v>18</v>
      </c>
      <c r="R23" s="30"/>
      <c r="S23" s="107"/>
      <c r="V23" s="7" t="s">
        <v>457</v>
      </c>
      <c r="X23" s="26">
        <v>4</v>
      </c>
      <c r="Y23" s="26">
        <v>8</v>
      </c>
      <c r="Z23" s="26">
        <v>6</v>
      </c>
      <c r="AA23" s="26">
        <f>SUM(X23:Z23)</f>
        <v>18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6</v>
      </c>
      <c r="E25" s="162">
        <v>7</v>
      </c>
      <c r="F25" s="162">
        <f>SUM(C25:E25)</f>
        <v>14</v>
      </c>
      <c r="G25" s="30"/>
      <c r="H25" s="162">
        <f>SUM(F25)</f>
        <v>14</v>
      </c>
      <c r="I25" s="50">
        <f>SUM(Q23)</f>
        <v>18</v>
      </c>
      <c r="J25" s="26">
        <f>SUM(AA23)</f>
        <v>18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90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90</v>
      </c>
      <c r="O1" s="30"/>
      <c r="P1" s="30"/>
      <c r="Q1" s="30"/>
      <c r="R1" s="30"/>
      <c r="S1" s="31"/>
      <c r="V1" s="117" t="s">
        <v>347</v>
      </c>
      <c r="W1" s="109"/>
      <c r="X1" t="s">
        <v>90</v>
      </c>
      <c r="AC1" s="16"/>
      <c r="AD1" s="16"/>
      <c r="AE1" t="s">
        <v>6</v>
      </c>
      <c r="AG1" t="s">
        <v>90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1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0</v>
      </c>
      <c r="J16">
        <f>SUM(T16)</f>
        <v>0</v>
      </c>
      <c r="K16" s="8">
        <f>SUM(U16)</f>
        <v>1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0</v>
      </c>
      <c r="U16">
        <v>1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>
        <v>1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1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0</v>
      </c>
      <c r="I19" s="167">
        <f>SUM(S19)</f>
        <v>0</v>
      </c>
      <c r="J19">
        <f>SUM(T19)</f>
        <v>0</v>
      </c>
      <c r="K19" s="8">
        <f>SUM(U19)</f>
        <v>1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0</v>
      </c>
      <c r="T19">
        <v>0</v>
      </c>
      <c r="U19">
        <v>1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0</v>
      </c>
      <c r="AC19" s="16">
        <f>SUM(AC16)+AC8</f>
        <v>0</v>
      </c>
      <c r="AD19" s="16">
        <f>SUM(AD16)+AD8</f>
        <v>1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 t="s">
        <v>505</v>
      </c>
      <c r="Q20" s="30"/>
      <c r="R20" s="30"/>
      <c r="S20" s="107"/>
      <c r="Z20" t="s">
        <v>390</v>
      </c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0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95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95</v>
      </c>
      <c r="O1" s="30"/>
      <c r="P1" s="30"/>
      <c r="Q1" s="30"/>
      <c r="R1" s="30"/>
      <c r="S1" s="31"/>
      <c r="V1" s="117" t="s">
        <v>347</v>
      </c>
      <c r="W1" s="109"/>
      <c r="X1" t="s">
        <v>95</v>
      </c>
      <c r="AC1" s="16"/>
      <c r="AD1" s="16"/>
      <c r="AE1" t="s">
        <v>6</v>
      </c>
      <c r="AG1" t="s">
        <v>95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1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1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1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1</v>
      </c>
      <c r="D7" s="161">
        <v>1</v>
      </c>
      <c r="E7" s="161">
        <v>0</v>
      </c>
      <c r="F7" s="161">
        <v>0</v>
      </c>
      <c r="G7" s="161">
        <v>2</v>
      </c>
      <c r="H7" s="160"/>
      <c r="I7" s="31"/>
      <c r="L7" s="41"/>
      <c r="M7" s="42">
        <v>3</v>
      </c>
      <c r="N7" s="38">
        <v>0</v>
      </c>
      <c r="O7" s="38">
        <v>1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1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2</v>
      </c>
      <c r="D8" s="44">
        <f>SUM(D5:D7)</f>
        <v>2</v>
      </c>
      <c r="E8" s="44">
        <f>SUM(E5:E7)</f>
        <v>0</v>
      </c>
      <c r="F8" s="44">
        <f>SUM(F5:F7)</f>
        <v>0</v>
      </c>
      <c r="G8" s="45">
        <f>SUM(G5:G7)</f>
        <v>2</v>
      </c>
      <c r="H8" s="160">
        <f>SUM(C8:G8)</f>
        <v>6</v>
      </c>
      <c r="I8" s="31">
        <f>SUM(S8)</f>
        <v>3</v>
      </c>
      <c r="J8">
        <f>SUM(T8)</f>
        <v>3</v>
      </c>
      <c r="K8" s="8">
        <f>SUM(U8)</f>
        <v>2</v>
      </c>
      <c r="L8" s="30" t="s">
        <v>5</v>
      </c>
      <c r="M8" s="30"/>
      <c r="N8" s="43">
        <f>SUM(N5:N7)</f>
        <v>1</v>
      </c>
      <c r="O8" s="44">
        <f>SUM(O5:O7)</f>
        <v>1</v>
      </c>
      <c r="P8" s="44">
        <f>SUM(P5:P7)</f>
        <v>0</v>
      </c>
      <c r="Q8" s="44">
        <f>SUM(Q5:Q7)</f>
        <v>0</v>
      </c>
      <c r="R8" s="45">
        <f>SUM(R5:R7)</f>
        <v>1</v>
      </c>
      <c r="S8" s="31">
        <f>SUM(N8:R8)</f>
        <v>3</v>
      </c>
      <c r="T8">
        <v>3</v>
      </c>
      <c r="U8">
        <v>2</v>
      </c>
      <c r="V8" s="7" t="s">
        <v>5</v>
      </c>
      <c r="X8" s="13">
        <f>SUM(X5:X7)</f>
        <v>2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3</v>
      </c>
      <c r="AD8" s="16">
        <v>2</v>
      </c>
      <c r="AE8" t="s">
        <v>5</v>
      </c>
      <c r="AG8" s="13">
        <f>SUM(AG5:AG7)</f>
        <v>1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1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1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1</v>
      </c>
      <c r="D14" s="161">
        <v>1</v>
      </c>
      <c r="E14" s="161">
        <v>0</v>
      </c>
      <c r="F14" s="161">
        <v>0</v>
      </c>
      <c r="G14" s="161">
        <v>3</v>
      </c>
      <c r="H14" s="160"/>
      <c r="I14" s="31"/>
      <c r="L14" s="39"/>
      <c r="M14" s="40">
        <v>2</v>
      </c>
      <c r="N14" s="38">
        <v>0</v>
      </c>
      <c r="O14" s="38">
        <v>1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1</v>
      </c>
      <c r="Y14" s="12">
        <v>0</v>
      </c>
      <c r="Z14" s="12">
        <v>0</v>
      </c>
      <c r="AA14" s="12">
        <v>0</v>
      </c>
      <c r="AB14" s="12">
        <v>2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1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2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1</v>
      </c>
      <c r="AB15" s="12">
        <v>2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1</v>
      </c>
      <c r="AJ15" s="12">
        <v>0</v>
      </c>
      <c r="AK15" s="12">
        <v>5</v>
      </c>
    </row>
    <row r="16" spans="1:37" x14ac:dyDescent="0.25">
      <c r="A16" s="30" t="s">
        <v>5</v>
      </c>
      <c r="B16" s="30"/>
      <c r="C16" s="43">
        <f>SUM(C13:C15)</f>
        <v>2</v>
      </c>
      <c r="D16" s="44">
        <f>SUM(D13:D15)</f>
        <v>1</v>
      </c>
      <c r="E16" s="44">
        <f>SUM(E13:E15)</f>
        <v>0</v>
      </c>
      <c r="F16" s="44">
        <f>SUM(F13:F15)</f>
        <v>0</v>
      </c>
      <c r="G16" s="45">
        <f>SUM(G13:G15)</f>
        <v>4</v>
      </c>
      <c r="H16" s="160">
        <f>SUM(C16:G16)</f>
        <v>7</v>
      </c>
      <c r="I16" s="31">
        <f>SUM(S16)</f>
        <v>3</v>
      </c>
      <c r="J16">
        <f>SUM(T16)</f>
        <v>7</v>
      </c>
      <c r="K16" s="8">
        <f>SUM(U16)</f>
        <v>9</v>
      </c>
      <c r="L16" s="30" t="s">
        <v>5</v>
      </c>
      <c r="M16" s="30"/>
      <c r="N16" s="43">
        <f>SUM(N13:N15)</f>
        <v>0</v>
      </c>
      <c r="O16" s="44">
        <f>SUM(O13:O15)</f>
        <v>1</v>
      </c>
      <c r="P16" s="44">
        <f>SUM(P13:P15)</f>
        <v>0</v>
      </c>
      <c r="Q16" s="44">
        <f>SUM(Q13:Q15)</f>
        <v>0</v>
      </c>
      <c r="R16" s="45">
        <f>SUM(R13:R15)</f>
        <v>2</v>
      </c>
      <c r="S16" s="31">
        <f>SUM(N16:R16)</f>
        <v>3</v>
      </c>
      <c r="T16">
        <v>7</v>
      </c>
      <c r="U16">
        <v>9</v>
      </c>
      <c r="V16" s="7" t="s">
        <v>5</v>
      </c>
      <c r="X16" s="13">
        <f>SUM(X13:X15)</f>
        <v>2</v>
      </c>
      <c r="Y16" s="14">
        <f>SUM(Y13:Y15)</f>
        <v>0</v>
      </c>
      <c r="Z16" s="14">
        <f>SUM(Z13:Z15)</f>
        <v>0</v>
      </c>
      <c r="AA16" s="14">
        <f>SUM(AA13:AA15)</f>
        <v>1</v>
      </c>
      <c r="AB16" s="15">
        <f>SUM(AB13:AB15)</f>
        <v>4</v>
      </c>
      <c r="AC16" s="16">
        <f>SUM(X16:AB16)</f>
        <v>7</v>
      </c>
      <c r="AD16" s="16">
        <v>9</v>
      </c>
      <c r="AE16" t="s">
        <v>5</v>
      </c>
      <c r="AG16" s="13">
        <f>SUM(AG13:AG15)</f>
        <v>2</v>
      </c>
      <c r="AH16" s="14">
        <f>SUM(AH13:AH15)</f>
        <v>0</v>
      </c>
      <c r="AI16" s="14">
        <f>SUM(AI13:AI15)</f>
        <v>1</v>
      </c>
      <c r="AJ16" s="14">
        <f>SUM(AJ13:AJ15)</f>
        <v>0</v>
      </c>
      <c r="AK16" s="15">
        <f>SUM(AK13:AK15)</f>
        <v>6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4</v>
      </c>
      <c r="D19" s="186">
        <f t="shared" si="0"/>
        <v>3</v>
      </c>
      <c r="E19" s="178">
        <f t="shared" si="0"/>
        <v>0</v>
      </c>
      <c r="F19" s="169">
        <f t="shared" si="0"/>
        <v>0</v>
      </c>
      <c r="G19" s="169">
        <f t="shared" si="0"/>
        <v>6</v>
      </c>
      <c r="H19" s="166">
        <f t="shared" si="0"/>
        <v>13</v>
      </c>
      <c r="I19" s="167">
        <f>SUM(S19)</f>
        <v>6</v>
      </c>
      <c r="J19">
        <f>SUM(T19)</f>
        <v>10</v>
      </c>
      <c r="K19" s="8">
        <f>SUM(U19)</f>
        <v>11</v>
      </c>
      <c r="L19" s="46" t="s">
        <v>5</v>
      </c>
      <c r="M19" s="46"/>
      <c r="N19" s="110">
        <f t="shared" ref="N19:S19" si="1">SUM(N16)+N8</f>
        <v>1</v>
      </c>
      <c r="O19" s="111">
        <f t="shared" si="1"/>
        <v>2</v>
      </c>
      <c r="P19" s="112">
        <f t="shared" si="1"/>
        <v>0</v>
      </c>
      <c r="Q19" s="46">
        <f t="shared" si="1"/>
        <v>0</v>
      </c>
      <c r="R19" s="46">
        <f t="shared" si="1"/>
        <v>3</v>
      </c>
      <c r="S19" s="31">
        <f t="shared" si="1"/>
        <v>6</v>
      </c>
      <c r="T19">
        <v>10</v>
      </c>
      <c r="U19">
        <v>11</v>
      </c>
      <c r="X19" s="113">
        <f t="shared" ref="X19:AB19" si="2">SUM(X16)+X8</f>
        <v>4</v>
      </c>
      <c r="Y19" s="114">
        <f t="shared" si="2"/>
        <v>0</v>
      </c>
      <c r="Z19" s="115">
        <f t="shared" si="2"/>
        <v>0</v>
      </c>
      <c r="AA19" s="16">
        <f t="shared" si="2"/>
        <v>1</v>
      </c>
      <c r="AB19" s="16">
        <f t="shared" si="2"/>
        <v>5</v>
      </c>
      <c r="AC19" s="16">
        <f>SUM(AC16)+AC8</f>
        <v>10</v>
      </c>
      <c r="AD19" s="16">
        <f>SUM(AD16)+AD8</f>
        <v>11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2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4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12</v>
      </c>
      <c r="O23" s="50">
        <v>8</v>
      </c>
      <c r="P23" s="50">
        <v>8</v>
      </c>
      <c r="Q23" s="50">
        <f>SUM(N23:P23)</f>
        <v>28</v>
      </c>
      <c r="R23" s="30"/>
      <c r="S23" s="107"/>
      <c r="V23" s="7" t="s">
        <v>457</v>
      </c>
      <c r="X23" s="26">
        <v>19</v>
      </c>
      <c r="Y23" s="26">
        <v>10</v>
      </c>
      <c r="Z23" s="26">
        <v>4</v>
      </c>
      <c r="AA23" s="26">
        <f>SUM(X23:Z23)</f>
        <v>33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10</v>
      </c>
      <c r="D25" s="162">
        <v>8</v>
      </c>
      <c r="E25" s="162">
        <v>6</v>
      </c>
      <c r="F25" s="162">
        <f>SUM(C25:E25)</f>
        <v>24</v>
      </c>
      <c r="G25" s="30"/>
      <c r="H25" s="162">
        <f>SUM(F25)</f>
        <v>24</v>
      </c>
      <c r="I25" s="50">
        <f>SUM(Q23)</f>
        <v>28</v>
      </c>
      <c r="J25" s="26">
        <f>SUM(AA23)</f>
        <v>33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workbookViewId="0">
      <selection activeCell="G21" sqref="G21"/>
    </sheetView>
  </sheetViews>
  <sheetFormatPr defaultRowHeight="15" x14ac:dyDescent="0.25"/>
  <cols>
    <col min="8" max="8" width="9.140625" style="163"/>
    <col min="11" max="11" width="9.140625" style="8"/>
  </cols>
  <sheetData>
    <row r="1" spans="1:11" x14ac:dyDescent="0.25">
      <c r="A1" s="159" t="s">
        <v>634</v>
      </c>
      <c r="B1" s="159"/>
      <c r="C1" s="46" t="s">
        <v>641</v>
      </c>
      <c r="D1" s="30"/>
      <c r="E1" s="30"/>
      <c r="F1" s="30"/>
      <c r="G1" s="30"/>
      <c r="H1" s="160"/>
      <c r="I1" s="31"/>
    </row>
    <row r="2" spans="1:11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</row>
    <row r="3" spans="1:11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</row>
    <row r="4" spans="1:11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</row>
    <row r="5" spans="1:11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</row>
    <row r="6" spans="1:11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</row>
    <row r="7" spans="1:11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</row>
    <row r="8" spans="1:11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0</v>
      </c>
    </row>
    <row r="9" spans="1:11" x14ac:dyDescent="0.25">
      <c r="A9" s="30"/>
      <c r="B9" s="30"/>
      <c r="C9" s="30"/>
      <c r="D9" s="30"/>
      <c r="E9" s="30"/>
      <c r="F9" s="30"/>
      <c r="G9" s="30"/>
      <c r="H9" s="160"/>
      <c r="I9" s="31"/>
    </row>
    <row r="10" spans="1:11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</row>
    <row r="11" spans="1:11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</row>
    <row r="12" spans="1:11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</row>
    <row r="13" spans="1:11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</row>
    <row r="14" spans="1:11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</row>
    <row r="15" spans="1:11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</row>
    <row r="16" spans="1:11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1</v>
      </c>
      <c r="H16" s="160">
        <f>SUM(C16:G16)</f>
        <v>1</v>
      </c>
      <c r="I16" s="31">
        <f>SUM(S16)</f>
        <v>0</v>
      </c>
      <c r="J16">
        <f>SUM(T16)</f>
        <v>0</v>
      </c>
      <c r="K16" s="8">
        <f>SUM(U16)</f>
        <v>0</v>
      </c>
    </row>
    <row r="17" spans="1:11" x14ac:dyDescent="0.25">
      <c r="A17" s="30"/>
      <c r="B17" s="30"/>
      <c r="C17" s="30"/>
      <c r="D17" s="30"/>
      <c r="E17" s="30"/>
      <c r="F17" s="30"/>
      <c r="G17" s="30"/>
      <c r="H17" s="160"/>
      <c r="I17" s="31"/>
    </row>
    <row r="18" spans="1:11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</row>
    <row r="19" spans="1:11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1</v>
      </c>
      <c r="H19" s="166">
        <f t="shared" si="0"/>
        <v>1</v>
      </c>
      <c r="I19" s="167">
        <f>SUM(S19)</f>
        <v>0</v>
      </c>
      <c r="J19">
        <f>SUM(T19)</f>
        <v>0</v>
      </c>
      <c r="K19" s="8">
        <f>SUM(U19)</f>
        <v>0</v>
      </c>
    </row>
    <row r="20" spans="1:11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</row>
    <row r="21" spans="1:11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</row>
    <row r="22" spans="1:11" x14ac:dyDescent="0.25">
      <c r="A22" s="30"/>
      <c r="B22" s="30"/>
      <c r="C22" s="30"/>
      <c r="D22" s="30"/>
      <c r="E22" s="30"/>
      <c r="F22" s="30"/>
      <c r="G22" s="30"/>
      <c r="H22" s="107"/>
      <c r="I22" s="107"/>
    </row>
    <row r="23" spans="1:11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</row>
    <row r="24" spans="1:11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</row>
    <row r="25" spans="1:11" x14ac:dyDescent="0.25">
      <c r="A25" s="30" t="s">
        <v>457</v>
      </c>
      <c r="B25" s="30"/>
      <c r="C25" s="162">
        <v>0</v>
      </c>
      <c r="D25" s="162">
        <v>1</v>
      </c>
      <c r="E25" s="162">
        <v>1</v>
      </c>
      <c r="F25" s="162">
        <f>SUM(C25:E25)</f>
        <v>2</v>
      </c>
      <c r="G25" s="30"/>
      <c r="H25" s="162">
        <f>SUM(F25)</f>
        <v>2</v>
      </c>
      <c r="I25" s="50">
        <f>SUM(Q23)</f>
        <v>0</v>
      </c>
      <c r="J25" s="26">
        <f>SUM(AA23)</f>
        <v>0</v>
      </c>
    </row>
    <row r="26" spans="1:11" x14ac:dyDescent="0.25">
      <c r="H26" s="118"/>
      <c r="I26" s="118"/>
    </row>
    <row r="27" spans="1:11" x14ac:dyDescent="0.25">
      <c r="H27" s="118"/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105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105</v>
      </c>
      <c r="O1" s="30"/>
      <c r="P1" s="30"/>
      <c r="Q1" s="30"/>
      <c r="R1" s="30"/>
      <c r="S1" s="31"/>
      <c r="V1" s="117" t="s">
        <v>347</v>
      </c>
      <c r="W1" s="109"/>
      <c r="X1" t="s">
        <v>105</v>
      </c>
      <c r="AC1" s="16"/>
      <c r="AD1" s="16"/>
      <c r="AE1" t="s">
        <v>6</v>
      </c>
      <c r="AG1" t="s">
        <v>105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2</v>
      </c>
      <c r="D5" s="161">
        <v>4</v>
      </c>
      <c r="E5" s="161">
        <v>2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3</v>
      </c>
      <c r="O5" s="38">
        <v>5</v>
      </c>
      <c r="P5" s="38">
        <v>0</v>
      </c>
      <c r="Q5" s="38">
        <v>1</v>
      </c>
      <c r="R5" s="38">
        <v>0</v>
      </c>
      <c r="S5" s="31"/>
      <c r="V5" s="1" t="s">
        <v>2</v>
      </c>
      <c r="W5" s="3">
        <v>1</v>
      </c>
      <c r="X5" s="12">
        <v>1</v>
      </c>
      <c r="Y5" s="12">
        <v>1</v>
      </c>
      <c r="Z5" s="12">
        <v>1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3</v>
      </c>
      <c r="AH5" s="12">
        <v>0</v>
      </c>
      <c r="AI5" s="12">
        <v>1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2</v>
      </c>
      <c r="E6" s="161">
        <v>1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2</v>
      </c>
      <c r="O6" s="38">
        <v>0</v>
      </c>
      <c r="P6" s="38">
        <v>0</v>
      </c>
      <c r="Q6" s="38">
        <v>1</v>
      </c>
      <c r="R6" s="38">
        <v>0</v>
      </c>
      <c r="S6" s="31"/>
      <c r="W6" s="8">
        <v>2</v>
      </c>
      <c r="X6" s="12">
        <v>3</v>
      </c>
      <c r="Y6" s="12">
        <v>3</v>
      </c>
      <c r="Z6" s="12">
        <v>1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2</v>
      </c>
      <c r="AH6" s="12">
        <v>1</v>
      </c>
      <c r="AI6" s="12">
        <v>1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1</v>
      </c>
      <c r="D7" s="161">
        <v>1</v>
      </c>
      <c r="E7" s="161">
        <v>0</v>
      </c>
      <c r="F7" s="161">
        <v>1</v>
      </c>
      <c r="G7" s="161">
        <v>1</v>
      </c>
      <c r="H7" s="160"/>
      <c r="I7" s="31"/>
      <c r="L7" s="41"/>
      <c r="M7" s="42">
        <v>3</v>
      </c>
      <c r="N7" s="38">
        <v>1</v>
      </c>
      <c r="O7" s="38">
        <v>0</v>
      </c>
      <c r="P7" s="38">
        <v>2</v>
      </c>
      <c r="Q7" s="38">
        <v>1</v>
      </c>
      <c r="R7" s="38">
        <v>1</v>
      </c>
      <c r="S7" s="31"/>
      <c r="V7" s="9"/>
      <c r="W7" s="10">
        <v>3</v>
      </c>
      <c r="X7" s="12">
        <v>4</v>
      </c>
      <c r="Y7" s="12">
        <v>1</v>
      </c>
      <c r="Z7" s="12">
        <v>1</v>
      </c>
      <c r="AA7" s="12">
        <v>1</v>
      </c>
      <c r="AB7" s="12">
        <v>2</v>
      </c>
      <c r="AC7" s="16"/>
      <c r="AD7" s="16"/>
      <c r="AE7" s="9"/>
      <c r="AF7" s="10">
        <v>3</v>
      </c>
      <c r="AG7" s="12">
        <v>1</v>
      </c>
      <c r="AH7" s="12">
        <v>0</v>
      </c>
      <c r="AI7" s="12">
        <v>3</v>
      </c>
      <c r="AJ7" s="12">
        <v>0</v>
      </c>
      <c r="AK7" s="12">
        <v>3</v>
      </c>
    </row>
    <row r="8" spans="1:37" x14ac:dyDescent="0.25">
      <c r="A8" s="30" t="s">
        <v>5</v>
      </c>
      <c r="B8" s="30"/>
      <c r="C8" s="43">
        <f>SUM(C5:C7)</f>
        <v>3</v>
      </c>
      <c r="D8" s="44">
        <f>SUM(D5:D7)</f>
        <v>7</v>
      </c>
      <c r="E8" s="44">
        <f>SUM(E5:E7)</f>
        <v>3</v>
      </c>
      <c r="F8" s="44">
        <f>SUM(F5:F7)</f>
        <v>1</v>
      </c>
      <c r="G8" s="45">
        <f>SUM(G5:G7)</f>
        <v>1</v>
      </c>
      <c r="H8" s="160">
        <f>SUM(C8:G8)</f>
        <v>15</v>
      </c>
      <c r="I8" s="31">
        <f>SUM(S8)</f>
        <v>17</v>
      </c>
      <c r="J8">
        <f>SUM(T8)</f>
        <v>19</v>
      </c>
      <c r="K8" s="8">
        <f>SUM(U8)</f>
        <v>15</v>
      </c>
      <c r="L8" s="30" t="s">
        <v>5</v>
      </c>
      <c r="M8" s="30"/>
      <c r="N8" s="43">
        <f>SUM(N5:N7)</f>
        <v>6</v>
      </c>
      <c r="O8" s="44">
        <f>SUM(O5:O7)</f>
        <v>5</v>
      </c>
      <c r="P8" s="44">
        <f>SUM(P5:P7)</f>
        <v>2</v>
      </c>
      <c r="Q8" s="44">
        <f>SUM(Q5:Q7)</f>
        <v>3</v>
      </c>
      <c r="R8" s="45">
        <f>SUM(R5:R7)</f>
        <v>1</v>
      </c>
      <c r="S8" s="31">
        <f>SUM(N8:R8)</f>
        <v>17</v>
      </c>
      <c r="T8">
        <v>19</v>
      </c>
      <c r="U8">
        <v>15</v>
      </c>
      <c r="V8" s="7" t="s">
        <v>5</v>
      </c>
      <c r="X8" s="13">
        <f>SUM(X5:X7)</f>
        <v>8</v>
      </c>
      <c r="Y8" s="14">
        <f>SUM(Y5:Y7)</f>
        <v>5</v>
      </c>
      <c r="Z8" s="14">
        <f>SUM(Z5:Z7)</f>
        <v>3</v>
      </c>
      <c r="AA8" s="14">
        <f>SUM(AA5:AA7)</f>
        <v>1</v>
      </c>
      <c r="AB8" s="15">
        <f>SUM(AB5:AB7)</f>
        <v>2</v>
      </c>
      <c r="AC8" s="16">
        <f>SUM(X8:AB8)</f>
        <v>19</v>
      </c>
      <c r="AD8" s="16">
        <v>15</v>
      </c>
      <c r="AE8" t="s">
        <v>5</v>
      </c>
      <c r="AG8" s="13">
        <f>SUM(AG5:AG7)</f>
        <v>6</v>
      </c>
      <c r="AH8" s="14">
        <f>SUM(AH5:AH7)</f>
        <v>1</v>
      </c>
      <c r="AI8" s="14">
        <f>SUM(AI5:AI7)</f>
        <v>5</v>
      </c>
      <c r="AJ8" s="14">
        <f>SUM(AJ5:AJ7)</f>
        <v>0</v>
      </c>
      <c r="AK8" s="15">
        <f>SUM(AK5:AK7)</f>
        <v>3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2</v>
      </c>
      <c r="D13" s="161">
        <v>0</v>
      </c>
      <c r="E13" s="161">
        <v>4</v>
      </c>
      <c r="F13" s="161">
        <v>1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3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5</v>
      </c>
      <c r="Z13" s="12">
        <v>1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4</v>
      </c>
      <c r="AH13" s="12">
        <v>6</v>
      </c>
      <c r="AI13" s="12">
        <v>1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2</v>
      </c>
      <c r="D14" s="161">
        <v>2</v>
      </c>
      <c r="E14" s="161">
        <v>3</v>
      </c>
      <c r="F14" s="161">
        <v>2</v>
      </c>
      <c r="G14" s="161">
        <v>0</v>
      </c>
      <c r="H14" s="160"/>
      <c r="I14" s="31"/>
      <c r="L14" s="39"/>
      <c r="M14" s="40">
        <v>2</v>
      </c>
      <c r="N14" s="38">
        <v>1</v>
      </c>
      <c r="O14" s="38">
        <v>0</v>
      </c>
      <c r="P14" s="38">
        <v>4</v>
      </c>
      <c r="Q14" s="38">
        <v>2</v>
      </c>
      <c r="R14" s="38">
        <v>0</v>
      </c>
      <c r="S14" s="31"/>
      <c r="W14" s="8">
        <v>2</v>
      </c>
      <c r="X14" s="12">
        <v>2</v>
      </c>
      <c r="Y14" s="12">
        <v>2</v>
      </c>
      <c r="Z14" s="12">
        <v>1</v>
      </c>
      <c r="AA14" s="12">
        <v>2</v>
      </c>
      <c r="AB14" s="12">
        <v>1</v>
      </c>
      <c r="AC14" s="16"/>
      <c r="AD14" s="16"/>
      <c r="AE14" s="7"/>
      <c r="AF14" s="8">
        <v>2</v>
      </c>
      <c r="AG14" s="12">
        <v>0</v>
      </c>
      <c r="AH14" s="12">
        <v>3</v>
      </c>
      <c r="AI14" s="12">
        <v>2</v>
      </c>
      <c r="AJ14" s="12">
        <v>1</v>
      </c>
      <c r="AK14" s="12">
        <v>4</v>
      </c>
    </row>
    <row r="15" spans="1:37" x14ac:dyDescent="0.25">
      <c r="A15" s="41"/>
      <c r="B15" s="42">
        <v>3</v>
      </c>
      <c r="C15" s="161">
        <v>0</v>
      </c>
      <c r="D15" s="161">
        <v>1</v>
      </c>
      <c r="E15" s="161">
        <v>0</v>
      </c>
      <c r="F15" s="161">
        <v>2</v>
      </c>
      <c r="G15" s="161">
        <v>4</v>
      </c>
      <c r="H15" s="160"/>
      <c r="I15" s="31"/>
      <c r="L15" s="41"/>
      <c r="M15" s="42">
        <v>3</v>
      </c>
      <c r="N15" s="38">
        <v>2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1</v>
      </c>
      <c r="Y15" s="12">
        <v>1</v>
      </c>
      <c r="Z15" s="12">
        <v>1</v>
      </c>
      <c r="AA15" s="12">
        <v>0</v>
      </c>
      <c r="AB15" s="12">
        <v>2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1</v>
      </c>
      <c r="AJ15" s="12">
        <v>0</v>
      </c>
      <c r="AK15" s="12">
        <v>8</v>
      </c>
    </row>
    <row r="16" spans="1:37" x14ac:dyDescent="0.25">
      <c r="A16" s="30" t="s">
        <v>5</v>
      </c>
      <c r="B16" s="30"/>
      <c r="C16" s="43">
        <f>SUM(C13:C15)</f>
        <v>4</v>
      </c>
      <c r="D16" s="44">
        <f>SUM(D13:D15)</f>
        <v>3</v>
      </c>
      <c r="E16" s="44">
        <f>SUM(E13:E15)</f>
        <v>7</v>
      </c>
      <c r="F16" s="44">
        <f>SUM(F13:F15)</f>
        <v>5</v>
      </c>
      <c r="G16" s="45">
        <f>SUM(G13:G15)</f>
        <v>4</v>
      </c>
      <c r="H16" s="160">
        <f>SUM(C16:G16)</f>
        <v>23</v>
      </c>
      <c r="I16" s="31">
        <f>SUM(S16)</f>
        <v>13</v>
      </c>
      <c r="J16">
        <f>SUM(T16)</f>
        <v>19</v>
      </c>
      <c r="K16" s="8">
        <f>SUM(U16)</f>
        <v>30</v>
      </c>
      <c r="L16" s="30" t="s">
        <v>5</v>
      </c>
      <c r="M16" s="30"/>
      <c r="N16" s="43">
        <f>SUM(N13:N15)</f>
        <v>3</v>
      </c>
      <c r="O16" s="44">
        <f>SUM(O13:O15)</f>
        <v>3</v>
      </c>
      <c r="P16" s="44">
        <f>SUM(P13:P15)</f>
        <v>4</v>
      </c>
      <c r="Q16" s="44">
        <f>SUM(Q13:Q15)</f>
        <v>2</v>
      </c>
      <c r="R16" s="45">
        <f>SUM(R13:R15)</f>
        <v>1</v>
      </c>
      <c r="S16" s="31">
        <f>SUM(N16:R16)</f>
        <v>13</v>
      </c>
      <c r="T16">
        <v>19</v>
      </c>
      <c r="U16">
        <v>30</v>
      </c>
      <c r="V16" s="7" t="s">
        <v>5</v>
      </c>
      <c r="X16" s="13">
        <f>SUM(X13:X15)</f>
        <v>3</v>
      </c>
      <c r="Y16" s="14">
        <f>SUM(Y13:Y15)</f>
        <v>8</v>
      </c>
      <c r="Z16" s="14">
        <f>SUM(Z13:Z15)</f>
        <v>3</v>
      </c>
      <c r="AA16" s="14">
        <f>SUM(AA13:AA15)</f>
        <v>2</v>
      </c>
      <c r="AB16" s="15">
        <f>SUM(AB13:AB15)</f>
        <v>3</v>
      </c>
      <c r="AC16" s="16">
        <f>SUM(X16:AB16)</f>
        <v>19</v>
      </c>
      <c r="AD16" s="16">
        <v>30</v>
      </c>
      <c r="AE16" t="s">
        <v>5</v>
      </c>
      <c r="AG16" s="13">
        <f>SUM(AG13:AG15)</f>
        <v>4</v>
      </c>
      <c r="AH16" s="14">
        <f>SUM(AH13:AH15)</f>
        <v>9</v>
      </c>
      <c r="AI16" s="14">
        <f>SUM(AI13:AI15)</f>
        <v>4</v>
      </c>
      <c r="AJ16" s="14">
        <f>SUM(AJ13:AJ15)</f>
        <v>1</v>
      </c>
      <c r="AK16" s="15">
        <f>SUM(AK13:AK15)</f>
        <v>12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7</v>
      </c>
      <c r="D19" s="186">
        <f t="shared" si="0"/>
        <v>10</v>
      </c>
      <c r="E19" s="178">
        <f t="shared" si="0"/>
        <v>10</v>
      </c>
      <c r="F19" s="169">
        <f t="shared" si="0"/>
        <v>6</v>
      </c>
      <c r="G19" s="169">
        <f t="shared" si="0"/>
        <v>5</v>
      </c>
      <c r="H19" s="166">
        <f t="shared" si="0"/>
        <v>38</v>
      </c>
      <c r="I19" s="167">
        <f>SUM(S19)</f>
        <v>30</v>
      </c>
      <c r="J19">
        <f>SUM(T19)</f>
        <v>38</v>
      </c>
      <c r="K19" s="8">
        <f>SUM(U19)</f>
        <v>45</v>
      </c>
      <c r="L19" s="46" t="s">
        <v>5</v>
      </c>
      <c r="M19" s="46"/>
      <c r="N19" s="110">
        <f t="shared" ref="N19:S19" si="1">SUM(N16)+N8</f>
        <v>9</v>
      </c>
      <c r="O19" s="111">
        <f t="shared" si="1"/>
        <v>8</v>
      </c>
      <c r="P19" s="112">
        <f t="shared" si="1"/>
        <v>6</v>
      </c>
      <c r="Q19" s="46">
        <f t="shared" si="1"/>
        <v>5</v>
      </c>
      <c r="R19" s="46">
        <f t="shared" si="1"/>
        <v>2</v>
      </c>
      <c r="S19" s="31">
        <f t="shared" si="1"/>
        <v>30</v>
      </c>
      <c r="T19">
        <v>38</v>
      </c>
      <c r="U19">
        <v>45</v>
      </c>
      <c r="X19" s="113">
        <f t="shared" ref="X19:AB19" si="2">SUM(X16)+X8</f>
        <v>11</v>
      </c>
      <c r="Y19" s="114">
        <f t="shared" si="2"/>
        <v>13</v>
      </c>
      <c r="Z19" s="115">
        <f t="shared" si="2"/>
        <v>6</v>
      </c>
      <c r="AA19" s="16">
        <f t="shared" si="2"/>
        <v>3</v>
      </c>
      <c r="AB19" s="16">
        <f t="shared" si="2"/>
        <v>5</v>
      </c>
      <c r="AC19" s="16">
        <f>SUM(AC16)+AC8</f>
        <v>38</v>
      </c>
      <c r="AD19" s="16">
        <f>SUM(AD16)+AD8</f>
        <v>45</v>
      </c>
    </row>
    <row r="20" spans="1:30" x14ac:dyDescent="0.25">
      <c r="A20" s="177" t="s">
        <v>451</v>
      </c>
      <c r="B20" s="181">
        <v>2012</v>
      </c>
      <c r="C20" s="170">
        <f>SUM(N19)</f>
        <v>9</v>
      </c>
      <c r="D20" s="171">
        <f>SUM(O19)</f>
        <v>8</v>
      </c>
      <c r="E20" s="172">
        <f>SUM(P19)</f>
        <v>6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11</v>
      </c>
      <c r="D21" s="174">
        <f>SUM(Y19)</f>
        <v>13</v>
      </c>
      <c r="E21" s="175">
        <f>SUM(Z19)</f>
        <v>6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61</v>
      </c>
      <c r="O23" s="50">
        <v>15</v>
      </c>
      <c r="P23" s="50">
        <v>18</v>
      </c>
      <c r="Q23" s="50">
        <f>SUM(N23:P23)</f>
        <v>94</v>
      </c>
      <c r="R23" s="30"/>
      <c r="S23" s="107"/>
      <c r="V23" s="7" t="s">
        <v>457</v>
      </c>
      <c r="X23" s="26">
        <v>42</v>
      </c>
      <c r="Y23" s="26">
        <v>13</v>
      </c>
      <c r="Z23" s="26">
        <v>18</v>
      </c>
      <c r="AA23" s="26">
        <f>SUM(X23:Z23)</f>
        <v>73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59</v>
      </c>
      <c r="D25" s="162">
        <v>17</v>
      </c>
      <c r="E25" s="162">
        <v>7</v>
      </c>
      <c r="F25" s="162">
        <f>SUM(C25:E25)</f>
        <v>83</v>
      </c>
      <c r="G25" s="30"/>
      <c r="H25" s="162">
        <f>SUM(F25)</f>
        <v>83</v>
      </c>
      <c r="I25" s="50">
        <f>SUM(Q23)</f>
        <v>94</v>
      </c>
      <c r="J25" s="26">
        <f>SUM(AA23)</f>
        <v>73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D29" sqref="D29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113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113</v>
      </c>
      <c r="O1" s="30"/>
      <c r="P1" s="30"/>
      <c r="Q1" s="30"/>
      <c r="R1" s="30"/>
      <c r="S1" s="31"/>
      <c r="V1" s="117" t="s">
        <v>347</v>
      </c>
      <c r="W1" s="109"/>
      <c r="X1" t="s">
        <v>113</v>
      </c>
      <c r="AC1" s="16"/>
      <c r="AD1" s="16"/>
      <c r="AE1" t="s">
        <v>6</v>
      </c>
      <c r="AG1" t="s">
        <v>113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1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2</v>
      </c>
      <c r="P6" s="38">
        <v>0</v>
      </c>
      <c r="Q6" s="38">
        <v>0</v>
      </c>
      <c r="R6" s="38">
        <v>2</v>
      </c>
      <c r="S6" s="31"/>
      <c r="W6" s="8">
        <v>2</v>
      </c>
      <c r="X6" s="12">
        <v>1</v>
      </c>
      <c r="Y6" s="12">
        <v>0</v>
      </c>
      <c r="Z6" s="12">
        <v>0</v>
      </c>
      <c r="AA6" s="12">
        <v>0</v>
      </c>
      <c r="AB6" s="12">
        <v>3</v>
      </c>
      <c r="AC6" s="16"/>
      <c r="AD6" s="16"/>
      <c r="AE6" s="7"/>
      <c r="AF6" s="8">
        <v>2</v>
      </c>
      <c r="AG6" s="12">
        <v>1</v>
      </c>
      <c r="AH6" s="12">
        <v>1</v>
      </c>
      <c r="AI6" s="12">
        <v>0</v>
      </c>
      <c r="AJ6" s="12">
        <v>1</v>
      </c>
      <c r="AK6" s="12">
        <v>3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2</v>
      </c>
      <c r="F7" s="161">
        <v>0</v>
      </c>
      <c r="G7" s="161">
        <v>3</v>
      </c>
      <c r="H7" s="160"/>
      <c r="I7" s="31"/>
      <c r="L7" s="41"/>
      <c r="M7" s="42">
        <v>3</v>
      </c>
      <c r="N7" s="38">
        <v>0</v>
      </c>
      <c r="O7" s="38">
        <v>2</v>
      </c>
      <c r="P7" s="38">
        <v>1</v>
      </c>
      <c r="Q7" s="38">
        <v>0</v>
      </c>
      <c r="R7" s="38">
        <v>1</v>
      </c>
      <c r="S7" s="31"/>
      <c r="V7" s="9"/>
      <c r="W7" s="10">
        <v>3</v>
      </c>
      <c r="X7" s="12">
        <v>1</v>
      </c>
      <c r="Y7" s="12">
        <v>1</v>
      </c>
      <c r="Z7" s="12">
        <v>1</v>
      </c>
      <c r="AA7" s="12">
        <v>1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1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1</v>
      </c>
      <c r="E8" s="44">
        <f>SUM(E5:E7)</f>
        <v>2</v>
      </c>
      <c r="F8" s="44">
        <f>SUM(F5:F7)</f>
        <v>0</v>
      </c>
      <c r="G8" s="45">
        <f>SUM(G5:G7)</f>
        <v>4</v>
      </c>
      <c r="H8" s="160">
        <f>SUM(C8:G8)</f>
        <v>8</v>
      </c>
      <c r="I8" s="31">
        <f>SUM(S8)</f>
        <v>8</v>
      </c>
      <c r="J8">
        <f>SUM(T8)</f>
        <v>9</v>
      </c>
      <c r="K8" s="8">
        <f>SUM(U8)</f>
        <v>7</v>
      </c>
      <c r="L8" s="30" t="s">
        <v>5</v>
      </c>
      <c r="M8" s="30"/>
      <c r="N8" s="43">
        <f>SUM(N5:N7)</f>
        <v>0</v>
      </c>
      <c r="O8" s="44">
        <f>SUM(O5:O7)</f>
        <v>4</v>
      </c>
      <c r="P8" s="44">
        <f>SUM(P5:P7)</f>
        <v>1</v>
      </c>
      <c r="Q8" s="44">
        <f>SUM(Q5:Q7)</f>
        <v>0</v>
      </c>
      <c r="R8" s="45">
        <f>SUM(R5:R7)</f>
        <v>3</v>
      </c>
      <c r="S8" s="31">
        <f>SUM(N8:R8)</f>
        <v>8</v>
      </c>
      <c r="T8">
        <v>9</v>
      </c>
      <c r="U8">
        <v>7</v>
      </c>
      <c r="V8" s="7" t="s">
        <v>5</v>
      </c>
      <c r="X8" s="13">
        <f>SUM(X5:X7)</f>
        <v>2</v>
      </c>
      <c r="Y8" s="14">
        <f>SUM(Y5:Y7)</f>
        <v>1</v>
      </c>
      <c r="Z8" s="14">
        <f>SUM(Z5:Z7)</f>
        <v>1</v>
      </c>
      <c r="AA8" s="14">
        <f>SUM(AA5:AA7)</f>
        <v>1</v>
      </c>
      <c r="AB8" s="15">
        <f>SUM(AB5:AB7)</f>
        <v>4</v>
      </c>
      <c r="AC8" s="16">
        <f>SUM(X8:AB8)</f>
        <v>9</v>
      </c>
      <c r="AD8" s="16">
        <v>7</v>
      </c>
      <c r="AE8" t="s">
        <v>5</v>
      </c>
      <c r="AG8" s="13">
        <f>SUM(AG5:AG7)</f>
        <v>1</v>
      </c>
      <c r="AH8" s="14">
        <f>SUM(AH5:AH7)</f>
        <v>1</v>
      </c>
      <c r="AI8" s="14">
        <f>SUM(AI5:AI7)</f>
        <v>1</v>
      </c>
      <c r="AJ8" s="14">
        <f>SUM(AJ5:AJ7)</f>
        <v>1</v>
      </c>
      <c r="AK8" s="15">
        <f>SUM(AK5:AK7)</f>
        <v>3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1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1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1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1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2</v>
      </c>
      <c r="AK14" s="12">
        <v>1</v>
      </c>
    </row>
    <row r="15" spans="1:37" x14ac:dyDescent="0.25">
      <c r="A15" s="41"/>
      <c r="B15" s="42">
        <v>3</v>
      </c>
      <c r="C15" s="161">
        <v>3</v>
      </c>
      <c r="D15" s="161">
        <v>0</v>
      </c>
      <c r="E15" s="161">
        <v>1</v>
      </c>
      <c r="F15" s="161">
        <v>0</v>
      </c>
      <c r="G15" s="161">
        <v>5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0</v>
      </c>
      <c r="Q15" s="38">
        <v>0</v>
      </c>
      <c r="R15" s="38">
        <v>5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1</v>
      </c>
      <c r="AB15" s="12">
        <v>3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1</v>
      </c>
      <c r="AJ15" s="12">
        <v>1</v>
      </c>
      <c r="AK15" s="12">
        <v>5</v>
      </c>
    </row>
    <row r="16" spans="1:37" x14ac:dyDescent="0.25">
      <c r="A16" s="30" t="s">
        <v>5</v>
      </c>
      <c r="B16" s="30"/>
      <c r="C16" s="43">
        <f>SUM(C13:C15)</f>
        <v>4</v>
      </c>
      <c r="D16" s="44">
        <f>SUM(D13:D15)</f>
        <v>0</v>
      </c>
      <c r="E16" s="44">
        <f>SUM(E13:E15)</f>
        <v>1</v>
      </c>
      <c r="F16" s="44">
        <f>SUM(F13:F15)</f>
        <v>0</v>
      </c>
      <c r="G16" s="45">
        <f>SUM(G13:G15)</f>
        <v>5</v>
      </c>
      <c r="H16" s="160">
        <f>SUM(C16:G16)</f>
        <v>10</v>
      </c>
      <c r="I16" s="31">
        <f>SUM(S16)</f>
        <v>7</v>
      </c>
      <c r="J16">
        <f>SUM(T16)</f>
        <v>6</v>
      </c>
      <c r="K16" s="8">
        <f>SUM(U16)</f>
        <v>11</v>
      </c>
      <c r="L16" s="30" t="s">
        <v>5</v>
      </c>
      <c r="M16" s="30"/>
      <c r="N16" s="43">
        <f>SUM(N13:N15)</f>
        <v>2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5</v>
      </c>
      <c r="S16" s="31">
        <f>SUM(N16:R16)</f>
        <v>7</v>
      </c>
      <c r="T16">
        <v>6</v>
      </c>
      <c r="U16">
        <v>11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1</v>
      </c>
      <c r="AB16" s="15">
        <f>SUM(AB13:AB15)</f>
        <v>5</v>
      </c>
      <c r="AC16" s="16">
        <f>SUM(X16:AB16)</f>
        <v>6</v>
      </c>
      <c r="AD16" s="16">
        <v>11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1</v>
      </c>
      <c r="AJ16" s="14">
        <f>SUM(AJ13:AJ15)</f>
        <v>3</v>
      </c>
      <c r="AK16" s="15">
        <f>SUM(AK13:AK15)</f>
        <v>7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5</v>
      </c>
      <c r="D19" s="186">
        <f t="shared" si="0"/>
        <v>1</v>
      </c>
      <c r="E19" s="178">
        <f t="shared" si="0"/>
        <v>3</v>
      </c>
      <c r="F19" s="169">
        <f t="shared" si="0"/>
        <v>0</v>
      </c>
      <c r="G19" s="169">
        <f t="shared" si="0"/>
        <v>9</v>
      </c>
      <c r="H19" s="166">
        <f t="shared" si="0"/>
        <v>18</v>
      </c>
      <c r="I19" s="167">
        <f>SUM(S19)</f>
        <v>15</v>
      </c>
      <c r="J19">
        <f>SUM(T19)</f>
        <v>15</v>
      </c>
      <c r="K19" s="8">
        <f>SUM(U19)</f>
        <v>18</v>
      </c>
      <c r="L19" s="46" t="s">
        <v>5</v>
      </c>
      <c r="M19" s="46"/>
      <c r="N19" s="110">
        <f t="shared" ref="N19:S19" si="1">SUM(N16)+N8</f>
        <v>2</v>
      </c>
      <c r="O19" s="111">
        <f t="shared" si="1"/>
        <v>4</v>
      </c>
      <c r="P19" s="112">
        <f t="shared" si="1"/>
        <v>1</v>
      </c>
      <c r="Q19" s="46">
        <f t="shared" si="1"/>
        <v>0</v>
      </c>
      <c r="R19" s="46">
        <f t="shared" si="1"/>
        <v>8</v>
      </c>
      <c r="S19" s="31">
        <f t="shared" si="1"/>
        <v>15</v>
      </c>
      <c r="T19">
        <v>15</v>
      </c>
      <c r="U19">
        <v>18</v>
      </c>
      <c r="X19" s="113">
        <f t="shared" ref="X19:AB19" si="2">SUM(X16)+X8</f>
        <v>2</v>
      </c>
      <c r="Y19" s="114">
        <f t="shared" si="2"/>
        <v>1</v>
      </c>
      <c r="Z19" s="115">
        <f t="shared" si="2"/>
        <v>1</v>
      </c>
      <c r="AA19" s="16">
        <f t="shared" si="2"/>
        <v>2</v>
      </c>
      <c r="AB19" s="16">
        <f t="shared" si="2"/>
        <v>9</v>
      </c>
      <c r="AC19" s="16">
        <f>SUM(AC16)+AC8</f>
        <v>15</v>
      </c>
      <c r="AD19" s="16">
        <f>SUM(AD16)+AD8</f>
        <v>18</v>
      </c>
    </row>
    <row r="20" spans="1:30" x14ac:dyDescent="0.25">
      <c r="A20" s="177" t="s">
        <v>451</v>
      </c>
      <c r="B20" s="181">
        <v>2012</v>
      </c>
      <c r="C20" s="170">
        <f>SUM(N19)</f>
        <v>2</v>
      </c>
      <c r="D20" s="171">
        <f>SUM(O19)</f>
        <v>4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2</v>
      </c>
      <c r="D21" s="174">
        <f>SUM(Y19)</f>
        <v>1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0</v>
      </c>
      <c r="P23" s="50">
        <v>5</v>
      </c>
      <c r="Q23" s="50">
        <f>SUM(N23:P23)</f>
        <v>6</v>
      </c>
      <c r="R23" s="30"/>
      <c r="S23" s="107"/>
      <c r="V23" s="7" t="s">
        <v>457</v>
      </c>
      <c r="X23" s="26">
        <v>0</v>
      </c>
      <c r="Y23" s="26">
        <v>2</v>
      </c>
      <c r="Z23" s="26">
        <v>4</v>
      </c>
      <c r="AA23" s="26">
        <f>SUM(X23:Z23)</f>
        <v>6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2</v>
      </c>
      <c r="D25" s="162">
        <v>2</v>
      </c>
      <c r="E25" s="162">
        <v>4</v>
      </c>
      <c r="F25" s="162">
        <f>SUM(C25:E25)</f>
        <v>8</v>
      </c>
      <c r="G25" s="30"/>
      <c r="H25" s="162">
        <f>SUM(F25)</f>
        <v>8</v>
      </c>
      <c r="I25" s="50">
        <f>SUM(Q23)</f>
        <v>6</v>
      </c>
      <c r="J25" s="26">
        <f>SUM(AA23)</f>
        <v>6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E25" sqref="E25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82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82</v>
      </c>
      <c r="O1" s="30"/>
      <c r="P1" s="30"/>
      <c r="Q1" s="30"/>
      <c r="R1" s="30"/>
      <c r="S1" s="31"/>
      <c r="V1" s="117" t="s">
        <v>347</v>
      </c>
      <c r="W1" s="109"/>
      <c r="X1" t="s">
        <v>82</v>
      </c>
      <c r="AC1" s="16"/>
      <c r="AD1" s="16"/>
      <c r="AE1" t="s">
        <v>6</v>
      </c>
      <c r="AG1" t="s">
        <v>82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4</v>
      </c>
      <c r="D6" s="161">
        <v>0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2</v>
      </c>
      <c r="AC6" s="16"/>
      <c r="AD6" s="16"/>
      <c r="AE6" s="7"/>
      <c r="AF6" s="8">
        <v>2</v>
      </c>
      <c r="AG6" s="12">
        <v>0</v>
      </c>
      <c r="AH6" s="12">
        <v>1</v>
      </c>
      <c r="AI6" s="12">
        <v>0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2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3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6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1</v>
      </c>
      <c r="H8" s="160">
        <f>SUM(C8:G8)</f>
        <v>7</v>
      </c>
      <c r="I8" s="31">
        <f>SUM(S8)</f>
        <v>4</v>
      </c>
      <c r="J8">
        <f>SUM(T8)</f>
        <v>2</v>
      </c>
      <c r="K8" s="8">
        <f>SUM(U8)</f>
        <v>2</v>
      </c>
      <c r="L8" s="30" t="s">
        <v>5</v>
      </c>
      <c r="M8" s="30"/>
      <c r="N8" s="43">
        <f>SUM(N5:N7)</f>
        <v>4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4</v>
      </c>
      <c r="T8">
        <v>2</v>
      </c>
      <c r="U8">
        <v>2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2</v>
      </c>
      <c r="AC8" s="16">
        <f>SUM(X8:AB8)</f>
        <v>2</v>
      </c>
      <c r="AD8" s="16">
        <v>2</v>
      </c>
      <c r="AE8" t="s">
        <v>5</v>
      </c>
      <c r="AG8" s="13">
        <f>SUM(AG5:AG7)</f>
        <v>0</v>
      </c>
      <c r="AH8" s="14">
        <f>SUM(AH5:AH7)</f>
        <v>1</v>
      </c>
      <c r="AI8" s="14">
        <f>SUM(AI5:AI7)</f>
        <v>0</v>
      </c>
      <c r="AJ8" s="14">
        <f>SUM(AJ5:AJ7)</f>
        <v>0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2</v>
      </c>
      <c r="D14" s="161">
        <v>0</v>
      </c>
      <c r="E14" s="161">
        <v>0</v>
      </c>
      <c r="F14" s="161">
        <v>1</v>
      </c>
      <c r="G14" s="161">
        <v>1</v>
      </c>
      <c r="H14" s="160"/>
      <c r="I14" s="31"/>
      <c r="L14" s="39"/>
      <c r="M14" s="40">
        <v>2</v>
      </c>
      <c r="N14" s="38">
        <v>1</v>
      </c>
      <c r="O14" s="38">
        <v>0</v>
      </c>
      <c r="P14" s="38">
        <v>0</v>
      </c>
      <c r="Q14" s="38">
        <v>1</v>
      </c>
      <c r="R14" s="38">
        <v>1</v>
      </c>
      <c r="S14" s="31"/>
      <c r="W14" s="8">
        <v>2</v>
      </c>
      <c r="X14" s="12">
        <v>0</v>
      </c>
      <c r="Y14" s="12">
        <v>0</v>
      </c>
      <c r="Z14" s="12">
        <v>1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1</v>
      </c>
      <c r="D15" s="161">
        <v>2</v>
      </c>
      <c r="E15" s="161">
        <v>0</v>
      </c>
      <c r="F15" s="161">
        <v>0</v>
      </c>
      <c r="G15" s="161">
        <v>2</v>
      </c>
      <c r="H15" s="160"/>
      <c r="I15" s="31"/>
      <c r="L15" s="41"/>
      <c r="M15" s="42">
        <v>3</v>
      </c>
      <c r="N15" s="38">
        <v>2</v>
      </c>
      <c r="O15" s="38">
        <v>1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1</v>
      </c>
      <c r="Y15" s="12">
        <v>0</v>
      </c>
      <c r="Z15" s="12">
        <v>0</v>
      </c>
      <c r="AA15" s="12">
        <v>0</v>
      </c>
      <c r="AB15" s="12">
        <v>4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1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>SUM(C13:C15)</f>
        <v>3</v>
      </c>
      <c r="D16" s="44">
        <f>SUM(D13:D15)</f>
        <v>2</v>
      </c>
      <c r="E16" s="44">
        <f>SUM(E13:E15)</f>
        <v>0</v>
      </c>
      <c r="F16" s="44">
        <f>SUM(F13:F15)</f>
        <v>1</v>
      </c>
      <c r="G16" s="45">
        <f>SUM(G13:G15)</f>
        <v>3</v>
      </c>
      <c r="H16" s="160">
        <f>SUM(C16:G16)</f>
        <v>9</v>
      </c>
      <c r="I16" s="31">
        <f>SUM(S16)</f>
        <v>7</v>
      </c>
      <c r="J16">
        <f>SUM(T16)</f>
        <v>6</v>
      </c>
      <c r="K16" s="8">
        <f>SUM(U16)</f>
        <v>2</v>
      </c>
      <c r="L16" s="30" t="s">
        <v>5</v>
      </c>
      <c r="M16" s="30"/>
      <c r="N16" s="43">
        <f>SUM(N13:N15)</f>
        <v>3</v>
      </c>
      <c r="O16" s="44">
        <f>SUM(O13:O15)</f>
        <v>1</v>
      </c>
      <c r="P16" s="44">
        <f>SUM(P13:P15)</f>
        <v>0</v>
      </c>
      <c r="Q16" s="44">
        <f>SUM(Q13:Q15)</f>
        <v>1</v>
      </c>
      <c r="R16" s="45">
        <f>SUM(R13:R15)</f>
        <v>2</v>
      </c>
      <c r="S16" s="31">
        <f>SUM(N16:R16)</f>
        <v>7</v>
      </c>
      <c r="T16">
        <v>6</v>
      </c>
      <c r="U16">
        <v>2</v>
      </c>
      <c r="V16" s="7" t="s">
        <v>5</v>
      </c>
      <c r="X16" s="13">
        <f>SUM(X13:X15)</f>
        <v>1</v>
      </c>
      <c r="Y16" s="14">
        <f>SUM(Y13:Y15)</f>
        <v>0</v>
      </c>
      <c r="Z16" s="14">
        <f>SUM(Z13:Z15)</f>
        <v>1</v>
      </c>
      <c r="AA16" s="14">
        <f>SUM(AA13:AA15)</f>
        <v>0</v>
      </c>
      <c r="AB16" s="15">
        <f>SUM(AB13:AB15)</f>
        <v>4</v>
      </c>
      <c r="AC16" s="16">
        <f>SUM(X16:AB16)</f>
        <v>6</v>
      </c>
      <c r="AD16" s="16">
        <v>2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1</v>
      </c>
      <c r="AJ16" s="14">
        <f>SUM(AJ13:AJ15)</f>
        <v>0</v>
      </c>
      <c r="AK16" s="15">
        <f>SUM(AK13:AK15)</f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9</v>
      </c>
      <c r="D19" s="186">
        <f t="shared" si="0"/>
        <v>2</v>
      </c>
      <c r="E19" s="178">
        <f t="shared" si="0"/>
        <v>0</v>
      </c>
      <c r="F19" s="169">
        <f t="shared" si="0"/>
        <v>1</v>
      </c>
      <c r="G19" s="169">
        <f t="shared" si="0"/>
        <v>4</v>
      </c>
      <c r="H19" s="166">
        <f t="shared" si="0"/>
        <v>16</v>
      </c>
      <c r="I19" s="167">
        <f>SUM(S19)</f>
        <v>11</v>
      </c>
      <c r="J19">
        <f>SUM(T19)</f>
        <v>8</v>
      </c>
      <c r="K19" s="8">
        <f>SUM(U19)</f>
        <v>4</v>
      </c>
      <c r="L19" s="46" t="s">
        <v>5</v>
      </c>
      <c r="M19" s="46"/>
      <c r="N19" s="110">
        <f t="shared" ref="N19:S19" si="1">SUM(N16)+N8</f>
        <v>7</v>
      </c>
      <c r="O19" s="111">
        <f t="shared" si="1"/>
        <v>1</v>
      </c>
      <c r="P19" s="112">
        <f t="shared" si="1"/>
        <v>0</v>
      </c>
      <c r="Q19" s="46">
        <f t="shared" si="1"/>
        <v>1</v>
      </c>
      <c r="R19" s="46">
        <f t="shared" si="1"/>
        <v>2</v>
      </c>
      <c r="S19" s="31">
        <f t="shared" si="1"/>
        <v>11</v>
      </c>
      <c r="T19">
        <v>8</v>
      </c>
      <c r="U19">
        <v>4</v>
      </c>
      <c r="X19" s="113">
        <f t="shared" ref="X19:AB19" si="2">SUM(X16)+X8</f>
        <v>1</v>
      </c>
      <c r="Y19" s="114">
        <f t="shared" si="2"/>
        <v>0</v>
      </c>
      <c r="Z19" s="115">
        <f t="shared" si="2"/>
        <v>1</v>
      </c>
      <c r="AA19" s="16">
        <f t="shared" si="2"/>
        <v>0</v>
      </c>
      <c r="AB19" s="16">
        <f t="shared" si="2"/>
        <v>6</v>
      </c>
      <c r="AC19" s="16">
        <f>SUM(AC16)+AC8</f>
        <v>8</v>
      </c>
      <c r="AD19" s="16">
        <f>SUM(AD16)+AD8</f>
        <v>4</v>
      </c>
    </row>
    <row r="20" spans="1:30" x14ac:dyDescent="0.25">
      <c r="A20" s="177" t="s">
        <v>451</v>
      </c>
      <c r="B20" s="181">
        <v>2012</v>
      </c>
      <c r="C20" s="170">
        <f>SUM(N19)</f>
        <v>7</v>
      </c>
      <c r="D20" s="171">
        <f>SUM(O19)</f>
        <v>1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0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6</v>
      </c>
      <c r="O23" s="50">
        <v>6</v>
      </c>
      <c r="P23" s="50">
        <v>10</v>
      </c>
      <c r="Q23" s="50">
        <f>SUM(N23:P23)</f>
        <v>22</v>
      </c>
      <c r="R23" s="30"/>
      <c r="S23" s="107"/>
      <c r="V23" s="7" t="s">
        <v>457</v>
      </c>
      <c r="X23" s="26">
        <v>0</v>
      </c>
      <c r="Y23" s="26">
        <v>5</v>
      </c>
      <c r="Z23" s="26">
        <v>6</v>
      </c>
      <c r="AA23" s="26">
        <f>SUM(X23:Z23)</f>
        <v>11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3</v>
      </c>
      <c r="D25" s="162">
        <v>9</v>
      </c>
      <c r="E25" s="162">
        <v>11</v>
      </c>
      <c r="F25" s="162">
        <f>SUM(C25:E25)</f>
        <v>23</v>
      </c>
      <c r="G25" s="30"/>
      <c r="H25" s="162">
        <f>SUM(F25)</f>
        <v>23</v>
      </c>
      <c r="I25" s="50">
        <f>SUM(Q23)</f>
        <v>22</v>
      </c>
      <c r="J25" s="26">
        <f>SUM(AA23)</f>
        <v>11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X23"/>
  <sheetViews>
    <sheetView workbookViewId="0">
      <selection activeCell="O20" sqref="O20"/>
    </sheetView>
  </sheetViews>
  <sheetFormatPr defaultRowHeight="15" x14ac:dyDescent="0.25"/>
  <sheetData>
    <row r="1" spans="6:24" x14ac:dyDescent="0.25">
      <c r="F1" t="s">
        <v>515</v>
      </c>
      <c r="I1" t="s">
        <v>347</v>
      </c>
      <c r="K1" t="s">
        <v>396</v>
      </c>
      <c r="R1" t="s">
        <v>6</v>
      </c>
      <c r="T1" t="s">
        <v>396</v>
      </c>
    </row>
    <row r="2" spans="6:24" x14ac:dyDescent="0.25">
      <c r="I2" t="s">
        <v>3</v>
      </c>
      <c r="R2" t="s">
        <v>3</v>
      </c>
    </row>
    <row r="3" spans="6:24" x14ac:dyDescent="0.25">
      <c r="K3" s="1" t="s">
        <v>1</v>
      </c>
      <c r="L3" s="2"/>
      <c r="M3" s="2"/>
      <c r="N3" s="2"/>
      <c r="O3" s="3"/>
      <c r="P3">
        <v>2011</v>
      </c>
      <c r="Q3">
        <v>2010</v>
      </c>
      <c r="T3" s="1" t="s">
        <v>1</v>
      </c>
      <c r="U3" s="2"/>
      <c r="V3" s="2"/>
      <c r="W3" s="2"/>
      <c r="X3" s="3"/>
    </row>
    <row r="4" spans="6:24" x14ac:dyDescent="0.25">
      <c r="K4" s="4" t="s">
        <v>7</v>
      </c>
      <c r="L4" s="5" t="s">
        <v>8</v>
      </c>
      <c r="M4" s="5" t="s">
        <v>9</v>
      </c>
      <c r="N4" s="5" t="s">
        <v>10</v>
      </c>
      <c r="O4" s="6" t="s">
        <v>11</v>
      </c>
      <c r="T4" s="4" t="s">
        <v>7</v>
      </c>
      <c r="U4" s="5" t="s">
        <v>8</v>
      </c>
      <c r="V4" s="5" t="s">
        <v>9</v>
      </c>
      <c r="W4" s="5" t="s">
        <v>10</v>
      </c>
      <c r="X4" s="6" t="s">
        <v>11</v>
      </c>
    </row>
    <row r="5" spans="6:24" x14ac:dyDescent="0.25">
      <c r="I5" s="1" t="s">
        <v>2</v>
      </c>
      <c r="J5" s="3">
        <v>1</v>
      </c>
      <c r="K5" s="12">
        <v>0</v>
      </c>
      <c r="L5" s="12">
        <v>0</v>
      </c>
      <c r="M5" s="12">
        <v>0</v>
      </c>
      <c r="N5" s="12">
        <v>0</v>
      </c>
      <c r="O5" s="12">
        <v>0</v>
      </c>
      <c r="R5" s="1" t="s">
        <v>2</v>
      </c>
      <c r="S5" s="3">
        <v>1</v>
      </c>
      <c r="T5" s="12">
        <v>0</v>
      </c>
      <c r="U5" s="12">
        <v>0</v>
      </c>
      <c r="V5" s="12">
        <v>0</v>
      </c>
      <c r="W5" s="12">
        <v>0</v>
      </c>
      <c r="X5" s="12">
        <v>0</v>
      </c>
    </row>
    <row r="6" spans="6:24" x14ac:dyDescent="0.25">
      <c r="I6" s="7"/>
      <c r="J6" s="8">
        <v>2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  <c r="R6" s="7"/>
      <c r="S6" s="8">
        <v>2</v>
      </c>
      <c r="T6" s="12">
        <v>0</v>
      </c>
      <c r="U6" s="12">
        <v>0</v>
      </c>
      <c r="V6" s="12">
        <v>0</v>
      </c>
      <c r="W6" s="12">
        <v>0</v>
      </c>
      <c r="X6" s="12">
        <v>0</v>
      </c>
    </row>
    <row r="7" spans="6:24" x14ac:dyDescent="0.25">
      <c r="I7" s="9"/>
      <c r="J7" s="10">
        <v>3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R7" s="9"/>
      <c r="S7" s="10">
        <v>3</v>
      </c>
      <c r="T7" s="12">
        <v>0</v>
      </c>
      <c r="U7" s="12">
        <v>0</v>
      </c>
      <c r="V7" s="12">
        <v>0</v>
      </c>
      <c r="W7" s="12">
        <v>0</v>
      </c>
      <c r="X7" s="12">
        <v>0</v>
      </c>
    </row>
    <row r="8" spans="6:24" x14ac:dyDescent="0.25">
      <c r="I8" t="s">
        <v>5</v>
      </c>
      <c r="K8" s="13">
        <f>SUM(K5:K7)</f>
        <v>0</v>
      </c>
      <c r="L8" s="14">
        <f>SUM(L5:L7)</f>
        <v>0</v>
      </c>
      <c r="M8" s="14">
        <f>SUM(M5:M7)</f>
        <v>0</v>
      </c>
      <c r="N8" s="14">
        <f>SUM(N5:N7)</f>
        <v>0</v>
      </c>
      <c r="O8" s="15">
        <f>SUM(O5:O7)</f>
        <v>0</v>
      </c>
      <c r="P8">
        <f>SUM(K8:O8)</f>
        <v>0</v>
      </c>
      <c r="Q8">
        <v>0</v>
      </c>
      <c r="R8" t="s">
        <v>5</v>
      </c>
      <c r="T8" s="13">
        <f>SUM(T5:T7)</f>
        <v>0</v>
      </c>
      <c r="U8" s="14">
        <f>SUM(U5:U7)</f>
        <v>0</v>
      </c>
      <c r="V8" s="14">
        <f>SUM(V5:V7)</f>
        <v>0</v>
      </c>
      <c r="W8" s="14">
        <f>SUM(W5:W7)</f>
        <v>0</v>
      </c>
      <c r="X8" s="15">
        <f>SUM(X5:X7)</f>
        <v>0</v>
      </c>
    </row>
    <row r="10" spans="6:24" x14ac:dyDescent="0.25">
      <c r="I10" t="s">
        <v>4</v>
      </c>
      <c r="R10" t="s">
        <v>4</v>
      </c>
    </row>
    <row r="11" spans="6:24" x14ac:dyDescent="0.25">
      <c r="K11" s="1" t="s">
        <v>1</v>
      </c>
      <c r="L11" s="2"/>
      <c r="M11" s="2"/>
      <c r="N11" s="2"/>
      <c r="O11" s="3"/>
      <c r="T11" s="1" t="s">
        <v>1</v>
      </c>
      <c r="U11" s="2"/>
      <c r="V11" s="2"/>
      <c r="W11" s="2"/>
      <c r="X11" s="3"/>
    </row>
    <row r="12" spans="6:24" x14ac:dyDescent="0.25">
      <c r="K12" s="4" t="s">
        <v>7</v>
      </c>
      <c r="L12" s="5" t="s">
        <v>8</v>
      </c>
      <c r="M12" s="5" t="s">
        <v>9</v>
      </c>
      <c r="N12" s="5" t="s">
        <v>10</v>
      </c>
      <c r="O12" s="6" t="s">
        <v>12</v>
      </c>
      <c r="T12" s="4" t="s">
        <v>7</v>
      </c>
      <c r="U12" s="5" t="s">
        <v>8</v>
      </c>
      <c r="V12" s="5" t="s">
        <v>9</v>
      </c>
      <c r="W12" s="5" t="s">
        <v>10</v>
      </c>
      <c r="X12" s="6" t="s">
        <v>12</v>
      </c>
    </row>
    <row r="13" spans="6:24" x14ac:dyDescent="0.25">
      <c r="I13" s="1" t="s">
        <v>2</v>
      </c>
      <c r="J13" s="3">
        <v>1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R13" s="1" t="s">
        <v>2</v>
      </c>
      <c r="S13" s="3">
        <v>1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</row>
    <row r="14" spans="6:24" x14ac:dyDescent="0.25">
      <c r="I14" s="7"/>
      <c r="J14" s="8">
        <v>2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R14" s="7"/>
      <c r="S14" s="8">
        <v>2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</row>
    <row r="15" spans="6:24" x14ac:dyDescent="0.25">
      <c r="I15" s="9"/>
      <c r="J15" s="10">
        <v>3</v>
      </c>
      <c r="K15" s="12">
        <v>0</v>
      </c>
      <c r="L15" s="12">
        <v>1</v>
      </c>
      <c r="M15" s="12">
        <v>0</v>
      </c>
      <c r="N15" s="12">
        <v>0</v>
      </c>
      <c r="O15" s="12">
        <v>0</v>
      </c>
      <c r="R15" s="9"/>
      <c r="S15" s="10">
        <v>3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</row>
    <row r="16" spans="6:24" x14ac:dyDescent="0.25">
      <c r="I16" t="s">
        <v>5</v>
      </c>
      <c r="K16" s="13">
        <f>SUM(K13:K15)</f>
        <v>0</v>
      </c>
      <c r="L16" s="14">
        <f>SUM(L13:L15)</f>
        <v>1</v>
      </c>
      <c r="M16" s="14">
        <f>SUM(M13:M15)</f>
        <v>0</v>
      </c>
      <c r="N16" s="14">
        <f>SUM(N13:N15)</f>
        <v>0</v>
      </c>
      <c r="O16" s="15">
        <f>SUM(O13:O15)</f>
        <v>0</v>
      </c>
      <c r="P16">
        <f>SUM(K16:O16)</f>
        <v>1</v>
      </c>
      <c r="Q16">
        <v>0</v>
      </c>
      <c r="R16" t="s">
        <v>5</v>
      </c>
      <c r="T16" s="13">
        <f>SUM(T13:T15)</f>
        <v>0</v>
      </c>
      <c r="U16" s="14">
        <f>SUM(U13:U15)</f>
        <v>0</v>
      </c>
      <c r="V16" s="14">
        <f>SUM(V13:V15)</f>
        <v>0</v>
      </c>
      <c r="W16" s="14">
        <f>SUM(W13:W15)</f>
        <v>0</v>
      </c>
      <c r="X16" s="15">
        <f>SUM(X13:X15)</f>
        <v>0</v>
      </c>
    </row>
    <row r="19" spans="9:17" x14ac:dyDescent="0.25">
      <c r="P19">
        <f>SUM(P16)+P8</f>
        <v>1</v>
      </c>
      <c r="Q19">
        <f>SUM(Q16)+Q8</f>
        <v>0</v>
      </c>
    </row>
    <row r="20" spans="9:17" x14ac:dyDescent="0.25">
      <c r="Q20" t="s">
        <v>397</v>
      </c>
    </row>
    <row r="21" spans="9:17" x14ac:dyDescent="0.25">
      <c r="K21" s="1" t="s">
        <v>459</v>
      </c>
      <c r="L21" s="2"/>
      <c r="M21" s="2"/>
      <c r="N21" s="3"/>
    </row>
    <row r="22" spans="9:17" x14ac:dyDescent="0.25">
      <c r="K22" s="29" t="s">
        <v>454</v>
      </c>
      <c r="L22" s="27" t="s">
        <v>455</v>
      </c>
      <c r="M22" s="27" t="s">
        <v>456</v>
      </c>
      <c r="N22" s="28" t="s">
        <v>458</v>
      </c>
    </row>
    <row r="23" spans="9:17" x14ac:dyDescent="0.25">
      <c r="I23" t="s">
        <v>457</v>
      </c>
      <c r="K23" s="26">
        <v>0</v>
      </c>
      <c r="L23" s="26">
        <v>0</v>
      </c>
      <c r="M23" s="26">
        <v>0</v>
      </c>
      <c r="N23" s="26">
        <f>SUM(K23:M23)</f>
        <v>0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10" sqref="F1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130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130</v>
      </c>
      <c r="O1" s="30"/>
      <c r="P1" s="30"/>
      <c r="Q1" s="30"/>
      <c r="R1" s="30"/>
      <c r="S1" s="31"/>
      <c r="V1" s="117" t="s">
        <v>347</v>
      </c>
      <c r="W1" s="109"/>
      <c r="X1" t="s">
        <v>130</v>
      </c>
      <c r="AC1" s="16"/>
      <c r="AD1" s="16"/>
      <c r="AE1" t="s">
        <v>6</v>
      </c>
      <c r="AG1" t="s">
        <v>130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1</v>
      </c>
      <c r="P5" s="38">
        <v>0</v>
      </c>
      <c r="Q5" s="38">
        <v>0</v>
      </c>
      <c r="R5" s="38">
        <v>3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1</v>
      </c>
      <c r="AH5" s="12">
        <v>0</v>
      </c>
      <c r="AI5" s="12">
        <v>0</v>
      </c>
      <c r="AJ5" s="12">
        <v>0</v>
      </c>
      <c r="AK5" s="12">
        <v>1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1</v>
      </c>
      <c r="F6" s="161">
        <v>0</v>
      </c>
      <c r="G6" s="161">
        <v>2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2</v>
      </c>
      <c r="S6" s="31"/>
      <c r="W6" s="8">
        <v>2</v>
      </c>
      <c r="X6" s="12">
        <v>0</v>
      </c>
      <c r="Y6" s="12">
        <v>1</v>
      </c>
      <c r="Z6" s="12">
        <v>0</v>
      </c>
      <c r="AA6" s="12">
        <v>0</v>
      </c>
      <c r="AB6" s="12">
        <v>3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4</v>
      </c>
    </row>
    <row r="7" spans="1:37" x14ac:dyDescent="0.25">
      <c r="A7" s="41"/>
      <c r="B7" s="42">
        <v>3</v>
      </c>
      <c r="C7" s="161">
        <v>1</v>
      </c>
      <c r="D7" s="161">
        <v>0</v>
      </c>
      <c r="E7" s="161">
        <v>0</v>
      </c>
      <c r="F7" s="161">
        <v>0</v>
      </c>
      <c r="G7" s="161">
        <v>7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2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2</v>
      </c>
      <c r="AC7" s="16"/>
      <c r="AD7" s="16"/>
      <c r="AE7" s="9"/>
      <c r="AF7" s="10">
        <v>3</v>
      </c>
      <c r="AG7" s="12">
        <v>1</v>
      </c>
      <c r="AH7" s="12">
        <v>0</v>
      </c>
      <c r="AI7" s="12">
        <v>0</v>
      </c>
      <c r="AJ7" s="12">
        <v>0</v>
      </c>
      <c r="AK7" s="12">
        <v>3</v>
      </c>
    </row>
    <row r="8" spans="1:37" x14ac:dyDescent="0.25">
      <c r="A8" s="30" t="s">
        <v>5</v>
      </c>
      <c r="B8" s="30"/>
      <c r="C8" s="43">
        <f>SUM(C5:C7)</f>
        <v>1</v>
      </c>
      <c r="D8" s="44">
        <f>SUM(D5:D7)</f>
        <v>0</v>
      </c>
      <c r="E8" s="44">
        <f>SUM(E5:E7)</f>
        <v>1</v>
      </c>
      <c r="F8" s="44">
        <f>SUM(F5:F7)</f>
        <v>0</v>
      </c>
      <c r="G8" s="45">
        <f>SUM(G5:G7)</f>
        <v>9</v>
      </c>
      <c r="H8" s="160">
        <f>SUM(C8:G8)</f>
        <v>11</v>
      </c>
      <c r="I8" s="31">
        <f>SUM(S8)</f>
        <v>8</v>
      </c>
      <c r="J8">
        <f>SUM(T8)</f>
        <v>6</v>
      </c>
      <c r="K8" s="8">
        <f>SUM(U8)</f>
        <v>10</v>
      </c>
      <c r="L8" s="30" t="s">
        <v>5</v>
      </c>
      <c r="M8" s="30"/>
      <c r="N8" s="43">
        <f>SUM(N5:N7)</f>
        <v>0</v>
      </c>
      <c r="O8" s="44">
        <f>SUM(O5:O7)</f>
        <v>1</v>
      </c>
      <c r="P8" s="44">
        <f>SUM(P5:P7)</f>
        <v>0</v>
      </c>
      <c r="Q8" s="44">
        <f>SUM(Q5:Q7)</f>
        <v>0</v>
      </c>
      <c r="R8" s="45">
        <f>SUM(R5:R7)</f>
        <v>7</v>
      </c>
      <c r="S8" s="31">
        <f>SUM(N8:R8)</f>
        <v>8</v>
      </c>
      <c r="T8">
        <v>6</v>
      </c>
      <c r="U8">
        <v>10</v>
      </c>
      <c r="V8" s="7" t="s">
        <v>5</v>
      </c>
      <c r="X8" s="13">
        <f>SUM(X5:X7)</f>
        <v>0</v>
      </c>
      <c r="Y8" s="14">
        <f>SUM(Y5:Y7)</f>
        <v>1</v>
      </c>
      <c r="Z8" s="14">
        <f>SUM(Z5:Z7)</f>
        <v>0</v>
      </c>
      <c r="AA8" s="14">
        <f>SUM(AA5:AA7)</f>
        <v>0</v>
      </c>
      <c r="AB8" s="15">
        <f>SUM(AB5:AB7)</f>
        <v>5</v>
      </c>
      <c r="AC8" s="16">
        <f>SUM(X8:AB8)</f>
        <v>6</v>
      </c>
      <c r="AD8" s="16">
        <v>10</v>
      </c>
      <c r="AE8" t="s">
        <v>5</v>
      </c>
      <c r="AG8" s="13">
        <f>SUM(AG5:AG7)</f>
        <v>2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8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1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1</v>
      </c>
      <c r="D14" s="161">
        <v>0</v>
      </c>
      <c r="E14" s="161">
        <v>1</v>
      </c>
      <c r="F14" s="161">
        <v>1</v>
      </c>
      <c r="G14" s="161">
        <v>2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1</v>
      </c>
      <c r="Q14" s="38">
        <v>1</v>
      </c>
      <c r="R14" s="38">
        <v>1</v>
      </c>
      <c r="S14" s="31"/>
      <c r="W14" s="8">
        <v>2</v>
      </c>
      <c r="X14" s="12">
        <v>0</v>
      </c>
      <c r="Y14" s="12">
        <v>0</v>
      </c>
      <c r="Z14" s="12">
        <v>2</v>
      </c>
      <c r="AA14" s="12">
        <v>0</v>
      </c>
      <c r="AB14" s="12">
        <v>1</v>
      </c>
      <c r="AC14" s="16"/>
      <c r="AD14" s="16"/>
      <c r="AE14" s="7"/>
      <c r="AF14" s="8">
        <v>2</v>
      </c>
      <c r="AG14" s="12">
        <v>0</v>
      </c>
      <c r="AH14" s="12">
        <v>1</v>
      </c>
      <c r="AI14" s="12">
        <v>2</v>
      </c>
      <c r="AJ14" s="12">
        <v>0</v>
      </c>
      <c r="AK14" s="12">
        <v>2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0</v>
      </c>
      <c r="F15" s="161">
        <v>1</v>
      </c>
      <c r="G15" s="161">
        <v>2</v>
      </c>
      <c r="H15" s="160"/>
      <c r="I15" s="31"/>
      <c r="L15" s="41"/>
      <c r="M15" s="42">
        <v>3</v>
      </c>
      <c r="N15" s="38">
        <v>2</v>
      </c>
      <c r="O15" s="38">
        <v>0</v>
      </c>
      <c r="P15" s="38">
        <v>0</v>
      </c>
      <c r="Q15" s="38">
        <v>1</v>
      </c>
      <c r="R15" s="38">
        <v>4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1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2</v>
      </c>
    </row>
    <row r="16" spans="1:37" x14ac:dyDescent="0.25">
      <c r="A16" s="30" t="s">
        <v>5</v>
      </c>
      <c r="B16" s="30"/>
      <c r="C16" s="43">
        <f>SUM(C13:C15)</f>
        <v>2</v>
      </c>
      <c r="D16" s="44">
        <f>SUM(D13:D15)</f>
        <v>0</v>
      </c>
      <c r="E16" s="44">
        <f>SUM(E13:E15)</f>
        <v>1</v>
      </c>
      <c r="F16" s="44">
        <f>SUM(F13:F15)</f>
        <v>2</v>
      </c>
      <c r="G16" s="45">
        <f>SUM(G13:G15)</f>
        <v>4</v>
      </c>
      <c r="H16" s="160">
        <f>SUM(C16:G16)</f>
        <v>9</v>
      </c>
      <c r="I16" s="31">
        <f>SUM(S16)</f>
        <v>10</v>
      </c>
      <c r="J16">
        <f>SUM(T16)</f>
        <v>5</v>
      </c>
      <c r="K16" s="8">
        <f>SUM(U16)</f>
        <v>7</v>
      </c>
      <c r="L16" s="30" t="s">
        <v>5</v>
      </c>
      <c r="M16" s="30"/>
      <c r="N16" s="43">
        <f>SUM(N13:N15)</f>
        <v>2</v>
      </c>
      <c r="O16" s="44">
        <f>SUM(O13:O15)</f>
        <v>0</v>
      </c>
      <c r="P16" s="44">
        <f>SUM(P13:P15)</f>
        <v>1</v>
      </c>
      <c r="Q16" s="44">
        <f>SUM(Q13:Q15)</f>
        <v>2</v>
      </c>
      <c r="R16" s="45">
        <f>SUM(R13:R15)</f>
        <v>5</v>
      </c>
      <c r="S16" s="31">
        <f>SUM(N16:R16)</f>
        <v>10</v>
      </c>
      <c r="T16">
        <v>5</v>
      </c>
      <c r="U16">
        <v>7</v>
      </c>
      <c r="V16" s="7" t="s">
        <v>5</v>
      </c>
      <c r="X16" s="13">
        <f>SUM(X13:X15)</f>
        <v>0</v>
      </c>
      <c r="Y16" s="14">
        <f>SUM(Y13:Y15)</f>
        <v>1</v>
      </c>
      <c r="Z16" s="14">
        <f>SUM(Z13:Z15)</f>
        <v>2</v>
      </c>
      <c r="AA16" s="14">
        <f>SUM(AA13:AA15)</f>
        <v>1</v>
      </c>
      <c r="AB16" s="15">
        <f>SUM(AB13:AB15)</f>
        <v>1</v>
      </c>
      <c r="AC16" s="16">
        <f>SUM(X16:AB16)</f>
        <v>5</v>
      </c>
      <c r="AD16" s="16">
        <v>7</v>
      </c>
      <c r="AE16" t="s">
        <v>5</v>
      </c>
      <c r="AG16" s="13">
        <f>SUM(AG13:AG15)</f>
        <v>0</v>
      </c>
      <c r="AH16" s="14">
        <f>SUM(AH13:AH15)</f>
        <v>1</v>
      </c>
      <c r="AI16" s="14">
        <f>SUM(AI13:AI15)</f>
        <v>2</v>
      </c>
      <c r="AJ16" s="14">
        <f>SUM(AJ13:AJ15)</f>
        <v>0</v>
      </c>
      <c r="AK16" s="15">
        <f>SUM(AK13:AK15)</f>
        <v>4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3</v>
      </c>
      <c r="D19" s="186">
        <f t="shared" si="0"/>
        <v>0</v>
      </c>
      <c r="E19" s="178">
        <f t="shared" si="0"/>
        <v>2</v>
      </c>
      <c r="F19" s="169">
        <f t="shared" si="0"/>
        <v>2</v>
      </c>
      <c r="G19" s="169">
        <f t="shared" si="0"/>
        <v>13</v>
      </c>
      <c r="H19" s="166">
        <f t="shared" si="0"/>
        <v>20</v>
      </c>
      <c r="I19" s="167">
        <f>SUM(S19)</f>
        <v>18</v>
      </c>
      <c r="J19">
        <f>SUM(T19)</f>
        <v>11</v>
      </c>
      <c r="K19" s="8">
        <f>SUM(U19)</f>
        <v>17</v>
      </c>
      <c r="L19" s="46" t="s">
        <v>5</v>
      </c>
      <c r="M19" s="46"/>
      <c r="N19" s="110">
        <f t="shared" ref="N19:S19" si="1">SUM(N16)+N8</f>
        <v>2</v>
      </c>
      <c r="O19" s="111">
        <f t="shared" si="1"/>
        <v>1</v>
      </c>
      <c r="P19" s="112">
        <f t="shared" si="1"/>
        <v>1</v>
      </c>
      <c r="Q19" s="46">
        <f t="shared" si="1"/>
        <v>2</v>
      </c>
      <c r="R19" s="46">
        <f t="shared" si="1"/>
        <v>12</v>
      </c>
      <c r="S19" s="31">
        <f t="shared" si="1"/>
        <v>18</v>
      </c>
      <c r="T19">
        <v>11</v>
      </c>
      <c r="U19">
        <v>17</v>
      </c>
      <c r="X19" s="113">
        <f t="shared" ref="X19:AB19" si="2">SUM(X16)+X8</f>
        <v>0</v>
      </c>
      <c r="Y19" s="114">
        <f t="shared" si="2"/>
        <v>2</v>
      </c>
      <c r="Z19" s="115">
        <f t="shared" si="2"/>
        <v>2</v>
      </c>
      <c r="AA19" s="16">
        <f t="shared" si="2"/>
        <v>1</v>
      </c>
      <c r="AB19" s="16">
        <f t="shared" si="2"/>
        <v>6</v>
      </c>
      <c r="AC19" s="16">
        <f>SUM(AC16)+AC8</f>
        <v>11</v>
      </c>
      <c r="AD19" s="16">
        <f>SUM(AD16)+AD8</f>
        <v>17</v>
      </c>
    </row>
    <row r="20" spans="1:30" x14ac:dyDescent="0.25">
      <c r="A20" s="177" t="s">
        <v>451</v>
      </c>
      <c r="B20" s="181">
        <v>2012</v>
      </c>
      <c r="C20" s="170">
        <f>SUM(N19)</f>
        <v>2</v>
      </c>
      <c r="D20" s="171">
        <f>SUM(O19)</f>
        <v>1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2</v>
      </c>
      <c r="E21" s="175">
        <f>SUM(Z19)</f>
        <v>2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12</v>
      </c>
      <c r="O23" s="50">
        <v>10</v>
      </c>
      <c r="P23" s="50">
        <v>4</v>
      </c>
      <c r="Q23" s="50">
        <f>SUM(N23:P23)</f>
        <v>26</v>
      </c>
      <c r="R23" s="30"/>
      <c r="S23" s="107"/>
      <c r="V23" s="7" t="s">
        <v>457</v>
      </c>
      <c r="X23" s="26">
        <v>26</v>
      </c>
      <c r="Y23" s="26">
        <v>8</v>
      </c>
      <c r="Z23" s="26">
        <v>5</v>
      </c>
      <c r="AA23" s="26">
        <f>SUM(X23:Z23)</f>
        <v>39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8</v>
      </c>
      <c r="D25" s="162">
        <v>8</v>
      </c>
      <c r="E25" s="162">
        <v>3</v>
      </c>
      <c r="F25" s="162">
        <f>SUM(C25:E25)</f>
        <v>19</v>
      </c>
      <c r="G25" s="30"/>
      <c r="H25" s="162">
        <f>SUM(F25)</f>
        <v>19</v>
      </c>
      <c r="I25" s="50">
        <f>SUM(Q23)</f>
        <v>26</v>
      </c>
      <c r="J25" s="26">
        <f>SUM(AA23)</f>
        <v>39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4"/>
  <sheetViews>
    <sheetView workbookViewId="0">
      <selection activeCell="B8" sqref="B8"/>
    </sheetView>
  </sheetViews>
  <sheetFormatPr defaultRowHeight="15" x14ac:dyDescent="0.25"/>
  <cols>
    <col min="22" max="22" width="9.140625" style="7"/>
  </cols>
  <sheetData>
    <row r="1" spans="1:37" x14ac:dyDescent="0.25">
      <c r="L1" s="106" t="s">
        <v>503</v>
      </c>
      <c r="M1" s="106"/>
      <c r="N1" s="46" t="s">
        <v>522</v>
      </c>
      <c r="O1" s="30"/>
      <c r="P1" s="30" t="s">
        <v>545</v>
      </c>
      <c r="Q1" s="30"/>
      <c r="R1" s="30"/>
      <c r="S1" s="31"/>
      <c r="V1" s="117" t="s">
        <v>347</v>
      </c>
      <c r="W1" s="109"/>
      <c r="X1" t="s">
        <v>153</v>
      </c>
      <c r="AC1" s="16"/>
      <c r="AD1" s="16"/>
      <c r="AE1" t="s">
        <v>6</v>
      </c>
      <c r="AG1" t="s">
        <v>153</v>
      </c>
    </row>
    <row r="2" spans="1:37" x14ac:dyDescent="0.25"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t="s">
        <v>642</v>
      </c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2</v>
      </c>
      <c r="AI5" s="12">
        <v>0</v>
      </c>
      <c r="AJ5" s="12">
        <v>0</v>
      </c>
      <c r="AK5" s="12">
        <v>0</v>
      </c>
    </row>
    <row r="6" spans="1:37" x14ac:dyDescent="0.25"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1</v>
      </c>
      <c r="AH6" s="12">
        <v>0</v>
      </c>
      <c r="AI6" s="12">
        <v>3</v>
      </c>
      <c r="AJ6" s="12">
        <v>0</v>
      </c>
      <c r="AK6" s="12">
        <v>2</v>
      </c>
    </row>
    <row r="7" spans="1:37" x14ac:dyDescent="0.25"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1</v>
      </c>
      <c r="AJ7" s="12">
        <v>0</v>
      </c>
      <c r="AK7" s="12">
        <v>2</v>
      </c>
    </row>
    <row r="8" spans="1:37" x14ac:dyDescent="0.25"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0</v>
      </c>
      <c r="U8">
        <v>11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11</v>
      </c>
      <c r="AE8" t="s">
        <v>5</v>
      </c>
      <c r="AG8" s="13">
        <f>SUM(AG5:AG7)</f>
        <v>1</v>
      </c>
      <c r="AH8" s="14">
        <f>SUM(AH5:AH7)</f>
        <v>2</v>
      </c>
      <c r="AI8" s="14">
        <f>SUM(AI5:AI7)</f>
        <v>4</v>
      </c>
      <c r="AJ8" s="14">
        <f>SUM(AJ5:AJ7)</f>
        <v>0</v>
      </c>
      <c r="AK8" s="15">
        <f>SUM(AK5:AK7)</f>
        <v>4</v>
      </c>
    </row>
    <row r="9" spans="1:37" x14ac:dyDescent="0.25"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2</v>
      </c>
    </row>
    <row r="14" spans="1:37" x14ac:dyDescent="0.25"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1</v>
      </c>
      <c r="AH14" s="12">
        <v>1</v>
      </c>
      <c r="AI14" s="12">
        <v>0</v>
      </c>
      <c r="AJ14" s="12">
        <v>0</v>
      </c>
      <c r="AK14" s="12">
        <v>4</v>
      </c>
    </row>
    <row r="15" spans="1:37" x14ac:dyDescent="0.25"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0</v>
      </c>
      <c r="AJ15" s="12">
        <v>0</v>
      </c>
      <c r="AK15" s="12">
        <v>6</v>
      </c>
    </row>
    <row r="16" spans="1:37" x14ac:dyDescent="0.25"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0</v>
      </c>
      <c r="U16">
        <v>15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>
        <v>15</v>
      </c>
      <c r="AE16" t="s">
        <v>5</v>
      </c>
      <c r="AG16" s="13">
        <f>SUM(AG13:AG15)</f>
        <v>2</v>
      </c>
      <c r="AH16" s="14">
        <f>SUM(AH13:AH15)</f>
        <v>1</v>
      </c>
      <c r="AI16" s="14">
        <f>SUM(AI13:AI15)</f>
        <v>0</v>
      </c>
      <c r="AJ16" s="14">
        <f>SUM(AJ13:AJ15)</f>
        <v>0</v>
      </c>
      <c r="AK16" s="15">
        <f>SUM(AK13:AK15)</f>
        <v>12</v>
      </c>
    </row>
    <row r="17" spans="12:30" x14ac:dyDescent="0.25"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2:30" x14ac:dyDescent="0.25"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2:30" x14ac:dyDescent="0.25">
      <c r="L19" s="46" t="s">
        <v>5</v>
      </c>
      <c r="M19" s="46"/>
      <c r="N19" s="110">
        <f t="shared" ref="N19:S19" si="0">SUM(N16)+N8</f>
        <v>0</v>
      </c>
      <c r="O19" s="111">
        <f t="shared" si="0"/>
        <v>0</v>
      </c>
      <c r="P19" s="112">
        <f t="shared" si="0"/>
        <v>0</v>
      </c>
      <c r="Q19" s="46">
        <f t="shared" si="0"/>
        <v>0</v>
      </c>
      <c r="R19" s="46">
        <f t="shared" si="0"/>
        <v>0</v>
      </c>
      <c r="S19" s="31">
        <f t="shared" si="0"/>
        <v>0</v>
      </c>
      <c r="T19">
        <v>0</v>
      </c>
      <c r="U19">
        <v>26</v>
      </c>
      <c r="X19" s="113">
        <f t="shared" ref="X19:AB19" si="1">SUM(X16)+X8</f>
        <v>0</v>
      </c>
      <c r="Y19" s="114">
        <f t="shared" si="1"/>
        <v>0</v>
      </c>
      <c r="Z19" s="115">
        <f t="shared" si="1"/>
        <v>0</v>
      </c>
      <c r="AA19" s="16">
        <f t="shared" si="1"/>
        <v>0</v>
      </c>
      <c r="AB19" s="16">
        <f t="shared" si="1"/>
        <v>0</v>
      </c>
      <c r="AC19" s="16">
        <f>SUM(AC16)+AC8</f>
        <v>0</v>
      </c>
      <c r="AD19" s="16">
        <f>SUM(AD16)+AD8</f>
        <v>26</v>
      </c>
    </row>
    <row r="20" spans="12:30" x14ac:dyDescent="0.25">
      <c r="L20" s="30"/>
      <c r="M20" s="30"/>
      <c r="N20" s="30"/>
      <c r="O20" s="30"/>
      <c r="P20" s="30"/>
      <c r="Q20" s="30"/>
      <c r="R20" s="30"/>
      <c r="S20" s="107"/>
      <c r="AB20" t="s">
        <v>400</v>
      </c>
    </row>
    <row r="21" spans="12:30" x14ac:dyDescent="0.25"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2:30" x14ac:dyDescent="0.25"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2:30" x14ac:dyDescent="0.25">
      <c r="L23" s="30" t="s">
        <v>457</v>
      </c>
      <c r="M23" s="30"/>
      <c r="N23" s="50"/>
      <c r="O23" s="50"/>
      <c r="P23" s="50"/>
      <c r="Q23" s="50">
        <f>SUM(N23:P23)</f>
        <v>0</v>
      </c>
      <c r="R23" s="30"/>
      <c r="S23" s="107"/>
      <c r="V23" s="7" t="s">
        <v>457</v>
      </c>
      <c r="X23" s="26">
        <v>38</v>
      </c>
      <c r="Y23" s="26">
        <v>27</v>
      </c>
      <c r="Z23" s="26">
        <v>16</v>
      </c>
      <c r="AA23" s="26">
        <f>SUM(X23:Z23)</f>
        <v>81</v>
      </c>
    </row>
    <row r="24" spans="12:30" x14ac:dyDescent="0.25">
      <c r="S24" s="118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I21" sqref="I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523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523</v>
      </c>
      <c r="O1" s="30"/>
      <c r="P1" s="30"/>
      <c r="Q1" s="30"/>
      <c r="R1" s="30"/>
      <c r="S1" s="31"/>
      <c r="V1" s="117" t="s">
        <v>347</v>
      </c>
      <c r="W1" s="109"/>
      <c r="X1" t="s">
        <v>155</v>
      </c>
      <c r="AC1" s="16"/>
      <c r="AD1" s="16"/>
      <c r="AE1" t="s">
        <v>6</v>
      </c>
      <c r="AG1" t="s">
        <v>155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2</v>
      </c>
      <c r="E5" s="161">
        <v>1</v>
      </c>
      <c r="F5" s="161">
        <v>0</v>
      </c>
      <c r="G5" s="161">
        <v>1</v>
      </c>
      <c r="H5" s="160"/>
      <c r="I5" s="31"/>
      <c r="L5" s="32" t="s">
        <v>2</v>
      </c>
      <c r="M5" s="34">
        <v>1</v>
      </c>
      <c r="N5" s="38">
        <v>3</v>
      </c>
      <c r="O5" s="38">
        <v>2</v>
      </c>
      <c r="P5" s="38">
        <v>0</v>
      </c>
      <c r="Q5" s="38">
        <v>1</v>
      </c>
      <c r="R5" s="38">
        <v>0</v>
      </c>
      <c r="S5" s="31"/>
      <c r="V5" s="1" t="s">
        <v>2</v>
      </c>
      <c r="W5" s="3">
        <v>1</v>
      </c>
      <c r="X5" s="12">
        <v>1</v>
      </c>
      <c r="Y5" s="12">
        <v>1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1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1</v>
      </c>
      <c r="E6" s="161">
        <v>1</v>
      </c>
      <c r="F6" s="161">
        <v>1</v>
      </c>
      <c r="G6" s="161">
        <v>5</v>
      </c>
      <c r="H6" s="160"/>
      <c r="I6" s="31"/>
      <c r="L6" s="39"/>
      <c r="M6" s="40">
        <v>2</v>
      </c>
      <c r="N6" s="38">
        <v>3</v>
      </c>
      <c r="O6" s="38">
        <v>0</v>
      </c>
      <c r="P6" s="38">
        <v>1</v>
      </c>
      <c r="Q6" s="38">
        <v>0</v>
      </c>
      <c r="R6" s="38">
        <v>2</v>
      </c>
      <c r="S6" s="31"/>
      <c r="W6" s="8">
        <v>2</v>
      </c>
      <c r="X6" s="12">
        <v>1</v>
      </c>
      <c r="Y6" s="12">
        <v>0</v>
      </c>
      <c r="Z6" s="12">
        <v>2</v>
      </c>
      <c r="AA6" s="12">
        <v>1</v>
      </c>
      <c r="AB6" s="12">
        <v>3</v>
      </c>
      <c r="AC6" s="16"/>
      <c r="AD6" s="16"/>
      <c r="AE6" s="7"/>
      <c r="AF6" s="8">
        <v>2</v>
      </c>
      <c r="AG6" s="12">
        <v>0</v>
      </c>
      <c r="AH6" s="12">
        <v>1</v>
      </c>
      <c r="AI6" s="12">
        <v>0</v>
      </c>
      <c r="AJ6" s="12">
        <v>1</v>
      </c>
      <c r="AK6" s="12">
        <v>3</v>
      </c>
    </row>
    <row r="7" spans="1:37" x14ac:dyDescent="0.25">
      <c r="A7" s="41"/>
      <c r="B7" s="42">
        <v>3</v>
      </c>
      <c r="C7" s="161">
        <v>2</v>
      </c>
      <c r="D7" s="161">
        <v>1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1</v>
      </c>
      <c r="O7" s="38">
        <v>0</v>
      </c>
      <c r="P7" s="38">
        <v>0</v>
      </c>
      <c r="Q7" s="38">
        <v>0</v>
      </c>
      <c r="R7" s="38">
        <v>2</v>
      </c>
      <c r="S7" s="31"/>
      <c r="V7" s="9"/>
      <c r="W7" s="10">
        <v>3</v>
      </c>
      <c r="X7" s="12">
        <v>1</v>
      </c>
      <c r="Y7" s="12">
        <v>1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1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3</v>
      </c>
      <c r="D8" s="44">
        <f>SUM(D5:D7)</f>
        <v>4</v>
      </c>
      <c r="E8" s="44">
        <f>SUM(E5:E7)</f>
        <v>2</v>
      </c>
      <c r="F8" s="44">
        <f>SUM(F5:F7)</f>
        <v>1</v>
      </c>
      <c r="G8" s="45">
        <f>SUM(G5:G7)</f>
        <v>6</v>
      </c>
      <c r="H8" s="160">
        <f>SUM(C8:G8)</f>
        <v>16</v>
      </c>
      <c r="I8" s="31">
        <f>SUM(S8)</f>
        <v>15</v>
      </c>
      <c r="J8">
        <f>SUM(T8)</f>
        <v>12</v>
      </c>
      <c r="K8" s="8">
        <f>SUM(U8)</f>
        <v>7</v>
      </c>
      <c r="L8" s="30" t="s">
        <v>5</v>
      </c>
      <c r="M8" s="30"/>
      <c r="N8" s="43">
        <f>SUM(N5:N7)</f>
        <v>7</v>
      </c>
      <c r="O8" s="44">
        <f>SUM(O5:O7)</f>
        <v>2</v>
      </c>
      <c r="P8" s="44">
        <f>SUM(P5:P7)</f>
        <v>1</v>
      </c>
      <c r="Q8" s="44">
        <f>SUM(Q5:Q7)</f>
        <v>1</v>
      </c>
      <c r="R8" s="45">
        <f>SUM(R5:R7)</f>
        <v>4</v>
      </c>
      <c r="S8" s="31">
        <f>SUM(N8:R8)</f>
        <v>15</v>
      </c>
      <c r="T8">
        <v>12</v>
      </c>
      <c r="U8">
        <v>7</v>
      </c>
      <c r="V8" s="7" t="s">
        <v>5</v>
      </c>
      <c r="X8" s="13">
        <f>SUM(X5:X7)</f>
        <v>3</v>
      </c>
      <c r="Y8" s="14">
        <f>SUM(Y5:Y7)</f>
        <v>2</v>
      </c>
      <c r="Z8" s="14">
        <f>SUM(Z5:Z7)</f>
        <v>2</v>
      </c>
      <c r="AA8" s="14">
        <f>SUM(AA5:AA7)</f>
        <v>1</v>
      </c>
      <c r="AB8" s="15">
        <f>SUM(AB5:AB7)</f>
        <v>4</v>
      </c>
      <c r="AC8" s="16">
        <f>SUM(X8:AB8)</f>
        <v>12</v>
      </c>
      <c r="AD8" s="16">
        <v>7</v>
      </c>
      <c r="AE8" t="s">
        <v>5</v>
      </c>
      <c r="AG8" s="13">
        <f>SUM(AG5:AG7)</f>
        <v>0</v>
      </c>
      <c r="AH8" s="14">
        <f>SUM(AH5:AH7)</f>
        <v>2</v>
      </c>
      <c r="AI8" s="14">
        <f>SUM(AI5:AI7)</f>
        <v>1</v>
      </c>
      <c r="AJ8" s="14">
        <f>SUM(AJ5:AJ7)</f>
        <v>1</v>
      </c>
      <c r="AK8" s="15">
        <f>SUM(AK5:AK7)</f>
        <v>3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0</v>
      </c>
      <c r="E13" s="161">
        <v>3</v>
      </c>
      <c r="F13" s="161">
        <v>2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1</v>
      </c>
      <c r="P13" s="38">
        <v>1</v>
      </c>
      <c r="Q13" s="38">
        <v>3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3</v>
      </c>
      <c r="Z13" s="12">
        <v>3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1</v>
      </c>
      <c r="AI13" s="12">
        <v>2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1</v>
      </c>
      <c r="F14" s="161">
        <v>1</v>
      </c>
      <c r="G14" s="161">
        <v>1</v>
      </c>
      <c r="H14" s="160"/>
      <c r="I14" s="31"/>
      <c r="L14" s="39"/>
      <c r="M14" s="40">
        <v>2</v>
      </c>
      <c r="N14" s="38">
        <v>2</v>
      </c>
      <c r="O14" s="38">
        <v>0</v>
      </c>
      <c r="P14" s="38">
        <v>1</v>
      </c>
      <c r="Q14" s="38">
        <v>0</v>
      </c>
      <c r="R14" s="38">
        <v>2</v>
      </c>
      <c r="S14" s="31"/>
      <c r="W14" s="8">
        <v>2</v>
      </c>
      <c r="X14" s="12">
        <v>2</v>
      </c>
      <c r="Y14" s="12">
        <v>0</v>
      </c>
      <c r="Z14" s="12">
        <v>0</v>
      </c>
      <c r="AA14" s="12">
        <v>1</v>
      </c>
      <c r="AB14" s="12">
        <v>4</v>
      </c>
      <c r="AC14" s="16"/>
      <c r="AD14" s="16"/>
      <c r="AE14" s="7"/>
      <c r="AF14" s="8">
        <v>2</v>
      </c>
      <c r="AG14" s="12">
        <v>2</v>
      </c>
      <c r="AH14" s="12">
        <v>1</v>
      </c>
      <c r="AI14" s="12">
        <v>2</v>
      </c>
      <c r="AJ14" s="12">
        <v>0</v>
      </c>
      <c r="AK14" s="12">
        <v>1</v>
      </c>
    </row>
    <row r="15" spans="1:37" x14ac:dyDescent="0.25">
      <c r="A15" s="41"/>
      <c r="B15" s="42">
        <v>3</v>
      </c>
      <c r="C15" s="161">
        <v>2</v>
      </c>
      <c r="D15" s="161">
        <v>2</v>
      </c>
      <c r="E15" s="161">
        <v>0</v>
      </c>
      <c r="F15" s="161">
        <v>1</v>
      </c>
      <c r="G15" s="161">
        <v>3</v>
      </c>
      <c r="H15" s="160"/>
      <c r="I15" s="31"/>
      <c r="L15" s="41"/>
      <c r="M15" s="42">
        <v>3</v>
      </c>
      <c r="N15" s="38">
        <v>2</v>
      </c>
      <c r="O15" s="38">
        <v>1</v>
      </c>
      <c r="P15" s="38">
        <v>0</v>
      </c>
      <c r="Q15" s="38">
        <v>2</v>
      </c>
      <c r="R15" s="38">
        <v>1</v>
      </c>
      <c r="S15" s="31"/>
      <c r="V15" s="9"/>
      <c r="W15" s="10">
        <v>3</v>
      </c>
      <c r="X15" s="12">
        <v>2</v>
      </c>
      <c r="Y15" s="12">
        <v>1</v>
      </c>
      <c r="Z15" s="12">
        <v>2</v>
      </c>
      <c r="AA15" s="12">
        <v>1</v>
      </c>
      <c r="AB15" s="12">
        <v>5</v>
      </c>
      <c r="AC15" s="16"/>
      <c r="AD15" s="16"/>
      <c r="AE15" s="9"/>
      <c r="AF15" s="10">
        <v>3</v>
      </c>
      <c r="AG15" s="12">
        <v>1</v>
      </c>
      <c r="AH15" s="12">
        <v>2</v>
      </c>
      <c r="AI15" s="12">
        <v>1</v>
      </c>
      <c r="AJ15" s="12">
        <v>1</v>
      </c>
      <c r="AK15" s="12">
        <v>7</v>
      </c>
    </row>
    <row r="16" spans="1:37" x14ac:dyDescent="0.25">
      <c r="A16" s="30" t="s">
        <v>5</v>
      </c>
      <c r="B16" s="30"/>
      <c r="C16" s="43">
        <f>SUM(C13:C15)</f>
        <v>3</v>
      </c>
      <c r="D16" s="44">
        <f>SUM(D13:D15)</f>
        <v>2</v>
      </c>
      <c r="E16" s="44">
        <f>SUM(E13:E15)</f>
        <v>4</v>
      </c>
      <c r="F16" s="44">
        <f>SUM(F13:F15)</f>
        <v>4</v>
      </c>
      <c r="G16" s="45">
        <f>SUM(G13:G15)</f>
        <v>4</v>
      </c>
      <c r="H16" s="160">
        <f>SUM(C16:G16)</f>
        <v>17</v>
      </c>
      <c r="I16" s="31">
        <f>SUM(S16)</f>
        <v>16</v>
      </c>
      <c r="J16">
        <f>SUM(T16)</f>
        <v>24</v>
      </c>
      <c r="K16" s="8">
        <f>SUM(U16)</f>
        <v>21</v>
      </c>
      <c r="L16" s="30" t="s">
        <v>5</v>
      </c>
      <c r="M16" s="30"/>
      <c r="N16" s="43">
        <f>SUM(N13:N15)</f>
        <v>4</v>
      </c>
      <c r="O16" s="44">
        <f>SUM(O13:O15)</f>
        <v>2</v>
      </c>
      <c r="P16" s="44">
        <f>SUM(P13:P15)</f>
        <v>2</v>
      </c>
      <c r="Q16" s="44">
        <f>SUM(Q13:Q15)</f>
        <v>5</v>
      </c>
      <c r="R16" s="45">
        <f>SUM(R13:R15)</f>
        <v>3</v>
      </c>
      <c r="S16" s="31">
        <f>SUM(N16:R16)</f>
        <v>16</v>
      </c>
      <c r="T16">
        <v>24</v>
      </c>
      <c r="U16">
        <v>21</v>
      </c>
      <c r="V16" s="7" t="s">
        <v>5</v>
      </c>
      <c r="X16" s="13">
        <f>SUM(X13:X15)</f>
        <v>4</v>
      </c>
      <c r="Y16" s="14">
        <f>SUM(Y13:Y15)</f>
        <v>4</v>
      </c>
      <c r="Z16" s="14">
        <f>SUM(Z13:Z15)</f>
        <v>5</v>
      </c>
      <c r="AA16" s="14">
        <f>SUM(AA13:AA15)</f>
        <v>2</v>
      </c>
      <c r="AB16" s="15">
        <f>SUM(AB13:AB15)</f>
        <v>9</v>
      </c>
      <c r="AC16" s="16">
        <f>SUM(X16:AB16)</f>
        <v>24</v>
      </c>
      <c r="AD16" s="16">
        <v>21</v>
      </c>
      <c r="AE16" t="s">
        <v>5</v>
      </c>
      <c r="AG16" s="13">
        <f>SUM(AG13:AG15)</f>
        <v>3</v>
      </c>
      <c r="AH16" s="14">
        <f>SUM(AH13:AH15)</f>
        <v>4</v>
      </c>
      <c r="AI16" s="14">
        <f>SUM(AI13:AI15)</f>
        <v>5</v>
      </c>
      <c r="AJ16" s="14">
        <f>SUM(AJ13:AJ15)</f>
        <v>1</v>
      </c>
      <c r="AK16" s="15">
        <f>SUM(AK13:AK15)</f>
        <v>8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K19" si="0">SUM(C16)+C8</f>
        <v>6</v>
      </c>
      <c r="D19" s="186">
        <f t="shared" si="0"/>
        <v>6</v>
      </c>
      <c r="E19" s="178">
        <f t="shared" si="0"/>
        <v>6</v>
      </c>
      <c r="F19" s="169">
        <f t="shared" si="0"/>
        <v>5</v>
      </c>
      <c r="G19" s="169">
        <f t="shared" si="0"/>
        <v>10</v>
      </c>
      <c r="H19" s="166">
        <f t="shared" si="0"/>
        <v>33</v>
      </c>
      <c r="I19" s="167">
        <f t="shared" si="0"/>
        <v>31</v>
      </c>
      <c r="J19">
        <f t="shared" si="0"/>
        <v>36</v>
      </c>
      <c r="K19" s="8">
        <f t="shared" si="0"/>
        <v>28</v>
      </c>
      <c r="L19" s="46" t="s">
        <v>5</v>
      </c>
      <c r="M19" s="46"/>
      <c r="N19" s="110">
        <f t="shared" ref="N19:S19" si="1">SUM(N16)+N8</f>
        <v>11</v>
      </c>
      <c r="O19" s="111">
        <f t="shared" si="1"/>
        <v>4</v>
      </c>
      <c r="P19" s="112">
        <f t="shared" si="1"/>
        <v>3</v>
      </c>
      <c r="Q19" s="46">
        <f t="shared" si="1"/>
        <v>6</v>
      </c>
      <c r="R19" s="46">
        <f t="shared" si="1"/>
        <v>7</v>
      </c>
      <c r="S19" s="31">
        <f t="shared" si="1"/>
        <v>31</v>
      </c>
      <c r="T19">
        <v>36</v>
      </c>
      <c r="U19">
        <v>28</v>
      </c>
      <c r="X19" s="113">
        <f t="shared" ref="X19:AB19" si="2">SUM(X16)+X8</f>
        <v>7</v>
      </c>
      <c r="Y19" s="114">
        <f t="shared" si="2"/>
        <v>6</v>
      </c>
      <c r="Z19" s="115">
        <f t="shared" si="2"/>
        <v>7</v>
      </c>
      <c r="AA19" s="16">
        <f t="shared" si="2"/>
        <v>3</v>
      </c>
      <c r="AB19" s="16">
        <f t="shared" si="2"/>
        <v>13</v>
      </c>
      <c r="AC19" s="16">
        <f>SUM(AC16)+AC8</f>
        <v>36</v>
      </c>
      <c r="AD19" s="16">
        <f>SUM(AD16)+AD8</f>
        <v>28</v>
      </c>
    </row>
    <row r="20" spans="1:30" x14ac:dyDescent="0.25">
      <c r="A20" s="177" t="s">
        <v>451</v>
      </c>
      <c r="B20" s="181">
        <v>2012</v>
      </c>
      <c r="C20" s="170">
        <f>SUM(N19)</f>
        <v>11</v>
      </c>
      <c r="D20" s="171">
        <f>SUM(O19)</f>
        <v>4</v>
      </c>
      <c r="E20" s="172">
        <f>SUM(P19)</f>
        <v>3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SUM(M19)</f>
        <v>0</v>
      </c>
      <c r="D21" s="174">
        <f>SUM(N19)</f>
        <v>11</v>
      </c>
      <c r="E21" s="175">
        <f>SUM(O19)</f>
        <v>4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23</v>
      </c>
      <c r="O23" s="50">
        <v>23</v>
      </c>
      <c r="P23" s="50">
        <v>12</v>
      </c>
      <c r="Q23" s="50">
        <f>SUM(N23:P23)</f>
        <v>58</v>
      </c>
      <c r="R23" s="30"/>
      <c r="S23" s="107"/>
      <c r="V23" s="7" t="s">
        <v>457</v>
      </c>
      <c r="X23" s="26">
        <v>32</v>
      </c>
      <c r="Y23" s="26">
        <v>9</v>
      </c>
      <c r="Z23" s="26">
        <v>17</v>
      </c>
      <c r="AA23" s="26">
        <f>SUM(X23:Z23)</f>
        <v>58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27</v>
      </c>
      <c r="D25" s="162">
        <v>15</v>
      </c>
      <c r="E25" s="162">
        <v>17</v>
      </c>
      <c r="F25" s="162">
        <f>SUM(C25:E25)</f>
        <v>59</v>
      </c>
      <c r="G25" s="30"/>
      <c r="H25" s="162">
        <f>SUM(F25)</f>
        <v>59</v>
      </c>
      <c r="I25" s="50">
        <f>SUM(Q23)</f>
        <v>58</v>
      </c>
      <c r="J25" s="26">
        <f>SUM(P23)</f>
        <v>12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H20" sqref="H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180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180</v>
      </c>
      <c r="O1" s="30"/>
      <c r="P1" s="30"/>
      <c r="Q1" s="30"/>
      <c r="R1" s="30"/>
      <c r="S1" s="31"/>
      <c r="V1" s="117" t="s">
        <v>347</v>
      </c>
      <c r="W1" s="109"/>
      <c r="X1" t="s">
        <v>180</v>
      </c>
      <c r="AC1" s="16"/>
      <c r="AD1" s="16"/>
      <c r="AE1" t="s">
        <v>6</v>
      </c>
      <c r="AG1" t="s">
        <v>180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3</v>
      </c>
      <c r="D5" s="161">
        <v>2</v>
      </c>
      <c r="E5" s="161">
        <v>0</v>
      </c>
      <c r="F5" s="161">
        <v>0</v>
      </c>
      <c r="G5" s="161">
        <v>7</v>
      </c>
      <c r="H5" s="160"/>
      <c r="I5" s="31"/>
      <c r="L5" s="32" t="s">
        <v>2</v>
      </c>
      <c r="M5" s="34">
        <v>1</v>
      </c>
      <c r="N5" s="38">
        <v>0</v>
      </c>
      <c r="O5" s="38">
        <v>1</v>
      </c>
      <c r="P5" s="38">
        <v>0</v>
      </c>
      <c r="Q5" s="38">
        <v>0</v>
      </c>
      <c r="R5" s="38">
        <v>5</v>
      </c>
      <c r="S5" s="31"/>
      <c r="V5" s="1" t="s">
        <v>2</v>
      </c>
      <c r="W5" s="3">
        <v>1</v>
      </c>
      <c r="X5" s="12">
        <v>0</v>
      </c>
      <c r="Y5" s="12">
        <v>1</v>
      </c>
      <c r="Z5" s="12">
        <v>0</v>
      </c>
      <c r="AA5" s="12">
        <v>1</v>
      </c>
      <c r="AB5" s="12">
        <v>5</v>
      </c>
      <c r="AC5" s="16"/>
      <c r="AD5" s="16"/>
      <c r="AE5" s="1" t="s">
        <v>2</v>
      </c>
      <c r="AF5" s="3">
        <v>1</v>
      </c>
      <c r="AG5" s="12">
        <v>2</v>
      </c>
      <c r="AH5" s="12">
        <v>0</v>
      </c>
      <c r="AI5" s="12">
        <v>0</v>
      </c>
      <c r="AJ5" s="12">
        <v>2</v>
      </c>
      <c r="AK5" s="12">
        <v>5</v>
      </c>
    </row>
    <row r="6" spans="1:37" x14ac:dyDescent="0.25">
      <c r="A6" s="39"/>
      <c r="B6" s="40">
        <v>2</v>
      </c>
      <c r="C6" s="161">
        <v>3</v>
      </c>
      <c r="D6" s="161">
        <v>0</v>
      </c>
      <c r="E6" s="161">
        <v>3</v>
      </c>
      <c r="F6" s="161">
        <v>1</v>
      </c>
      <c r="G6" s="161">
        <v>1</v>
      </c>
      <c r="H6" s="160"/>
      <c r="I6" s="31"/>
      <c r="L6" s="39"/>
      <c r="M6" s="40">
        <v>2</v>
      </c>
      <c r="N6" s="38">
        <v>2</v>
      </c>
      <c r="O6" s="38">
        <v>2</v>
      </c>
      <c r="P6" s="38">
        <v>0</v>
      </c>
      <c r="Q6" s="38">
        <v>3</v>
      </c>
      <c r="R6" s="38">
        <v>5</v>
      </c>
      <c r="S6" s="31"/>
      <c r="W6" s="8">
        <v>2</v>
      </c>
      <c r="X6" s="12">
        <v>2</v>
      </c>
      <c r="Y6" s="12">
        <v>3</v>
      </c>
      <c r="Z6" s="12">
        <v>2</v>
      </c>
      <c r="AA6" s="12">
        <v>1</v>
      </c>
      <c r="AB6" s="12">
        <v>6</v>
      </c>
      <c r="AC6" s="16"/>
      <c r="AD6" s="16"/>
      <c r="AE6" s="7"/>
      <c r="AF6" s="8">
        <v>2</v>
      </c>
      <c r="AG6" s="12">
        <v>2</v>
      </c>
      <c r="AH6" s="12">
        <v>2</v>
      </c>
      <c r="AI6" s="12">
        <v>2</v>
      </c>
      <c r="AJ6" s="12">
        <v>1</v>
      </c>
      <c r="AK6" s="12">
        <v>7</v>
      </c>
    </row>
    <row r="7" spans="1:37" x14ac:dyDescent="0.25">
      <c r="A7" s="41"/>
      <c r="B7" s="42">
        <v>3</v>
      </c>
      <c r="C7" s="161">
        <v>3</v>
      </c>
      <c r="D7" s="161">
        <v>1</v>
      </c>
      <c r="E7" s="161">
        <v>0</v>
      </c>
      <c r="F7" s="161">
        <v>1</v>
      </c>
      <c r="G7" s="161">
        <v>1</v>
      </c>
      <c r="H7" s="160"/>
      <c r="I7" s="31"/>
      <c r="L7" s="41"/>
      <c r="M7" s="42">
        <v>3</v>
      </c>
      <c r="N7" s="38">
        <v>1</v>
      </c>
      <c r="O7" s="38">
        <v>2</v>
      </c>
      <c r="P7" s="38">
        <v>1</v>
      </c>
      <c r="Q7" s="38">
        <v>0</v>
      </c>
      <c r="R7" s="38">
        <v>1</v>
      </c>
      <c r="S7" s="31"/>
      <c r="V7" s="9"/>
      <c r="W7" s="10">
        <v>3</v>
      </c>
      <c r="X7" s="12">
        <v>1</v>
      </c>
      <c r="Y7" s="12">
        <v>1</v>
      </c>
      <c r="Z7" s="12">
        <v>0</v>
      </c>
      <c r="AA7" s="12">
        <v>1</v>
      </c>
      <c r="AB7" s="12">
        <v>1</v>
      </c>
      <c r="AC7" s="16"/>
      <c r="AD7" s="16"/>
      <c r="AE7" s="9"/>
      <c r="AF7" s="10">
        <v>3</v>
      </c>
      <c r="AG7" s="12">
        <v>1</v>
      </c>
      <c r="AH7" s="12">
        <v>0</v>
      </c>
      <c r="AI7" s="12">
        <v>3</v>
      </c>
      <c r="AJ7" s="12">
        <v>2</v>
      </c>
      <c r="AK7" s="12">
        <v>2</v>
      </c>
    </row>
    <row r="8" spans="1:37" x14ac:dyDescent="0.25">
      <c r="A8" s="30" t="s">
        <v>5</v>
      </c>
      <c r="B8" s="30"/>
      <c r="C8" s="43">
        <f>SUM(C5:C7)</f>
        <v>9</v>
      </c>
      <c r="D8" s="44">
        <f>SUM(D5:D7)</f>
        <v>3</v>
      </c>
      <c r="E8" s="44">
        <f>SUM(E5:E7)</f>
        <v>3</v>
      </c>
      <c r="F8" s="44">
        <f>SUM(F5:F7)</f>
        <v>2</v>
      </c>
      <c r="G8" s="45">
        <f>SUM(G5:G7)</f>
        <v>9</v>
      </c>
      <c r="H8" s="160">
        <f>SUM(C8:G8)</f>
        <v>26</v>
      </c>
      <c r="I8" s="31">
        <f>SUM(S8)</f>
        <v>23</v>
      </c>
      <c r="J8">
        <f>SUM(T8)</f>
        <v>25</v>
      </c>
      <c r="K8" s="8">
        <f>SUM(U8)</f>
        <v>31</v>
      </c>
      <c r="L8" s="30" t="s">
        <v>5</v>
      </c>
      <c r="M8" s="30"/>
      <c r="N8" s="43">
        <f>SUM(N5:N7)</f>
        <v>3</v>
      </c>
      <c r="O8" s="44">
        <f>SUM(O5:O7)</f>
        <v>5</v>
      </c>
      <c r="P8" s="44">
        <f>SUM(P5:P7)</f>
        <v>1</v>
      </c>
      <c r="Q8" s="44">
        <f>SUM(Q5:Q7)</f>
        <v>3</v>
      </c>
      <c r="R8" s="45">
        <f>SUM(R5:R7)</f>
        <v>11</v>
      </c>
      <c r="S8" s="31">
        <f>SUM(N8:R8)</f>
        <v>23</v>
      </c>
      <c r="T8">
        <v>25</v>
      </c>
      <c r="U8">
        <v>31</v>
      </c>
      <c r="V8" s="7" t="s">
        <v>5</v>
      </c>
      <c r="X8" s="13">
        <f>SUM(X5:X7)</f>
        <v>3</v>
      </c>
      <c r="Y8" s="14">
        <f>SUM(Y5:Y7)</f>
        <v>5</v>
      </c>
      <c r="Z8" s="14">
        <f>SUM(Z5:Z7)</f>
        <v>2</v>
      </c>
      <c r="AA8" s="14">
        <f>SUM(AA5:AA7)</f>
        <v>3</v>
      </c>
      <c r="AB8" s="15">
        <f>SUM(AB5:AB7)</f>
        <v>12</v>
      </c>
      <c r="AC8" s="16">
        <f>SUM(X8:AB8)</f>
        <v>25</v>
      </c>
      <c r="AD8" s="16">
        <v>31</v>
      </c>
      <c r="AE8" t="s">
        <v>5</v>
      </c>
      <c r="AG8" s="13">
        <f>SUM(AG5:AG7)</f>
        <v>5</v>
      </c>
      <c r="AH8" s="14">
        <f>SUM(AH5:AH7)</f>
        <v>2</v>
      </c>
      <c r="AI8" s="14">
        <f>SUM(AI5:AI7)</f>
        <v>5</v>
      </c>
      <c r="AJ8" s="14">
        <f>SUM(AJ5:AJ7)</f>
        <v>5</v>
      </c>
      <c r="AK8" s="15">
        <f>SUM(AK5:AK7)</f>
        <v>14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4</v>
      </c>
      <c r="E13" s="161">
        <v>1</v>
      </c>
      <c r="F13" s="161">
        <v>0</v>
      </c>
      <c r="G13" s="161">
        <v>8</v>
      </c>
      <c r="H13" s="160"/>
      <c r="I13" s="31"/>
      <c r="L13" s="32" t="s">
        <v>2</v>
      </c>
      <c r="M13" s="34">
        <v>1</v>
      </c>
      <c r="N13" s="38">
        <v>4</v>
      </c>
      <c r="O13" s="38">
        <v>0</v>
      </c>
      <c r="P13" s="38">
        <v>2</v>
      </c>
      <c r="Q13" s="38">
        <v>1</v>
      </c>
      <c r="R13" s="38">
        <v>9</v>
      </c>
      <c r="S13" s="31"/>
      <c r="V13" s="1" t="s">
        <v>2</v>
      </c>
      <c r="W13" s="3">
        <v>1</v>
      </c>
      <c r="X13" s="12">
        <v>3</v>
      </c>
      <c r="Y13" s="12">
        <v>1</v>
      </c>
      <c r="Z13" s="12">
        <v>0</v>
      </c>
      <c r="AA13" s="12">
        <v>1</v>
      </c>
      <c r="AB13" s="12">
        <v>10</v>
      </c>
      <c r="AC13" s="16"/>
      <c r="AD13" s="16"/>
      <c r="AE13" s="1" t="s">
        <v>2</v>
      </c>
      <c r="AF13" s="3">
        <v>1</v>
      </c>
      <c r="AG13" s="12">
        <v>0</v>
      </c>
      <c r="AH13" s="12">
        <v>2</v>
      </c>
      <c r="AI13" s="12">
        <v>1</v>
      </c>
      <c r="AJ13" s="12">
        <v>0</v>
      </c>
      <c r="AK13" s="12">
        <v>13</v>
      </c>
    </row>
    <row r="14" spans="1:37" x14ac:dyDescent="0.25">
      <c r="A14" s="39"/>
      <c r="B14" s="40">
        <v>2</v>
      </c>
      <c r="C14" s="161">
        <v>2</v>
      </c>
      <c r="D14" s="161">
        <v>1</v>
      </c>
      <c r="E14" s="161">
        <v>0</v>
      </c>
      <c r="F14" s="161">
        <v>1</v>
      </c>
      <c r="G14" s="161">
        <v>6</v>
      </c>
      <c r="H14" s="160"/>
      <c r="I14" s="31"/>
      <c r="L14" s="39"/>
      <c r="M14" s="40">
        <v>2</v>
      </c>
      <c r="N14" s="38">
        <v>1</v>
      </c>
      <c r="O14" s="38">
        <v>1</v>
      </c>
      <c r="P14" s="38">
        <v>0</v>
      </c>
      <c r="Q14" s="38">
        <v>1</v>
      </c>
      <c r="R14" s="38">
        <v>5</v>
      </c>
      <c r="S14" s="31"/>
      <c r="W14" s="8">
        <v>2</v>
      </c>
      <c r="X14" s="12">
        <v>1</v>
      </c>
      <c r="Y14" s="12">
        <v>0</v>
      </c>
      <c r="Z14" s="12">
        <v>2</v>
      </c>
      <c r="AA14" s="12">
        <v>1</v>
      </c>
      <c r="AB14" s="12">
        <v>5</v>
      </c>
      <c r="AC14" s="16"/>
      <c r="AD14" s="16"/>
      <c r="AE14" s="7"/>
      <c r="AF14" s="8">
        <v>2</v>
      </c>
      <c r="AG14" s="12">
        <v>1</v>
      </c>
      <c r="AH14" s="12">
        <v>1</v>
      </c>
      <c r="AI14" s="12">
        <v>1</v>
      </c>
      <c r="AJ14" s="12">
        <v>0</v>
      </c>
      <c r="AK14" s="12">
        <v>1</v>
      </c>
    </row>
    <row r="15" spans="1:37" x14ac:dyDescent="0.25">
      <c r="A15" s="41"/>
      <c r="B15" s="42">
        <v>3</v>
      </c>
      <c r="C15" s="161">
        <v>1</v>
      </c>
      <c r="D15" s="161">
        <v>1</v>
      </c>
      <c r="E15" s="161">
        <v>1</v>
      </c>
      <c r="F15" s="161">
        <v>1</v>
      </c>
      <c r="G15" s="161">
        <v>2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1</v>
      </c>
      <c r="Q15" s="38">
        <v>1</v>
      </c>
      <c r="R15" s="38">
        <v>1</v>
      </c>
      <c r="S15" s="31"/>
      <c r="V15" s="9"/>
      <c r="W15" s="10">
        <v>3</v>
      </c>
      <c r="X15" s="12">
        <v>2</v>
      </c>
      <c r="Y15" s="12">
        <v>1</v>
      </c>
      <c r="Z15" s="12">
        <v>1</v>
      </c>
      <c r="AA15" s="12">
        <v>1</v>
      </c>
      <c r="AB15" s="12">
        <v>2</v>
      </c>
      <c r="AC15" s="16"/>
      <c r="AD15" s="16"/>
      <c r="AE15" s="9"/>
      <c r="AF15" s="10">
        <v>3</v>
      </c>
      <c r="AG15" s="12">
        <v>2</v>
      </c>
      <c r="AH15" s="12">
        <v>0</v>
      </c>
      <c r="AI15" s="12">
        <v>0</v>
      </c>
      <c r="AJ15" s="12">
        <v>2</v>
      </c>
      <c r="AK15" s="12">
        <v>5</v>
      </c>
    </row>
    <row r="16" spans="1:37" x14ac:dyDescent="0.25">
      <c r="A16" s="30" t="s">
        <v>5</v>
      </c>
      <c r="B16" s="30"/>
      <c r="C16" s="43">
        <f>SUM(C13:C15)</f>
        <v>4</v>
      </c>
      <c r="D16" s="44">
        <f>SUM(D13:D15)</f>
        <v>6</v>
      </c>
      <c r="E16" s="44">
        <f>SUM(E13:E15)</f>
        <v>2</v>
      </c>
      <c r="F16" s="44">
        <f>SUM(F13:F15)</f>
        <v>2</v>
      </c>
      <c r="G16" s="45">
        <f>SUM(G13:G15)</f>
        <v>16</v>
      </c>
      <c r="H16" s="160">
        <f>SUM(C16:G16)</f>
        <v>30</v>
      </c>
      <c r="I16" s="31">
        <f>SUM(S16)</f>
        <v>28</v>
      </c>
      <c r="J16">
        <f>SUM(T16)</f>
        <v>31</v>
      </c>
      <c r="K16" s="8">
        <f>SUM(U16)</f>
        <v>29</v>
      </c>
      <c r="L16" s="30" t="s">
        <v>5</v>
      </c>
      <c r="M16" s="30"/>
      <c r="N16" s="43">
        <f>SUM(N13:N15)</f>
        <v>6</v>
      </c>
      <c r="O16" s="44">
        <f>SUM(O13:O15)</f>
        <v>1</v>
      </c>
      <c r="P16" s="44">
        <f>SUM(P13:P15)</f>
        <v>3</v>
      </c>
      <c r="Q16" s="44">
        <f>SUM(Q13:Q15)</f>
        <v>3</v>
      </c>
      <c r="R16" s="45">
        <f>SUM(R13:R15)</f>
        <v>15</v>
      </c>
      <c r="S16" s="31">
        <f>SUM(N16:R16)</f>
        <v>28</v>
      </c>
      <c r="T16">
        <v>31</v>
      </c>
      <c r="U16">
        <v>29</v>
      </c>
      <c r="V16" s="7" t="s">
        <v>5</v>
      </c>
      <c r="X16" s="13">
        <f>SUM(X13:X15)</f>
        <v>6</v>
      </c>
      <c r="Y16" s="14">
        <f>SUM(Y13:Y15)</f>
        <v>2</v>
      </c>
      <c r="Z16" s="14">
        <f>SUM(Z13:Z15)</f>
        <v>3</v>
      </c>
      <c r="AA16" s="14">
        <f>SUM(AA13:AA15)</f>
        <v>3</v>
      </c>
      <c r="AB16" s="15">
        <f>SUM(AB13:AB15)</f>
        <v>17</v>
      </c>
      <c r="AC16" s="16">
        <f>SUM(X16:AB16)</f>
        <v>31</v>
      </c>
      <c r="AD16" s="16">
        <v>29</v>
      </c>
      <c r="AE16" t="s">
        <v>5</v>
      </c>
      <c r="AG16" s="13">
        <f>SUM(AG13:AG15)</f>
        <v>3</v>
      </c>
      <c r="AH16" s="14">
        <f>SUM(AH13:AH15)</f>
        <v>3</v>
      </c>
      <c r="AI16" s="14">
        <f>SUM(AI13:AI15)</f>
        <v>2</v>
      </c>
      <c r="AJ16" s="14">
        <f>SUM(AJ13:AJ15)</f>
        <v>2</v>
      </c>
      <c r="AK16" s="15">
        <f>SUM(AK13:AK15)</f>
        <v>19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13</v>
      </c>
      <c r="D19" s="186">
        <f t="shared" si="0"/>
        <v>9</v>
      </c>
      <c r="E19" s="178">
        <f t="shared" si="0"/>
        <v>5</v>
      </c>
      <c r="F19" s="169">
        <f t="shared" si="0"/>
        <v>4</v>
      </c>
      <c r="G19" s="169">
        <f t="shared" si="0"/>
        <v>25</v>
      </c>
      <c r="H19" s="166">
        <f t="shared" si="0"/>
        <v>56</v>
      </c>
      <c r="I19" s="167">
        <f>SUM(S19)</f>
        <v>51</v>
      </c>
      <c r="J19">
        <f>SUM(T19)</f>
        <v>56</v>
      </c>
      <c r="K19" s="8">
        <f>SUM(U19)</f>
        <v>60</v>
      </c>
      <c r="L19" s="46" t="s">
        <v>5</v>
      </c>
      <c r="M19" s="46"/>
      <c r="N19" s="110">
        <f t="shared" ref="N19:S19" si="1">SUM(N16)+N8</f>
        <v>9</v>
      </c>
      <c r="O19" s="111">
        <f t="shared" si="1"/>
        <v>6</v>
      </c>
      <c r="P19" s="112">
        <f t="shared" si="1"/>
        <v>4</v>
      </c>
      <c r="Q19" s="46">
        <f t="shared" si="1"/>
        <v>6</v>
      </c>
      <c r="R19" s="46">
        <f t="shared" si="1"/>
        <v>26</v>
      </c>
      <c r="S19" s="31">
        <f t="shared" si="1"/>
        <v>51</v>
      </c>
      <c r="T19">
        <v>56</v>
      </c>
      <c r="U19">
        <v>60</v>
      </c>
      <c r="X19" s="113">
        <f t="shared" ref="X19:AB19" si="2">SUM(X16)+X8</f>
        <v>9</v>
      </c>
      <c r="Y19" s="114">
        <f t="shared" si="2"/>
        <v>7</v>
      </c>
      <c r="Z19" s="115">
        <f t="shared" si="2"/>
        <v>5</v>
      </c>
      <c r="AA19" s="16">
        <f t="shared" si="2"/>
        <v>6</v>
      </c>
      <c r="AB19" s="16">
        <f t="shared" si="2"/>
        <v>29</v>
      </c>
      <c r="AC19" s="16">
        <f>SUM(AC16)+AC8</f>
        <v>56</v>
      </c>
      <c r="AD19" s="16">
        <f>SUM(AD16)+AD8</f>
        <v>60</v>
      </c>
    </row>
    <row r="20" spans="1:30" x14ac:dyDescent="0.25">
      <c r="A20" s="177" t="s">
        <v>451</v>
      </c>
      <c r="B20" s="181">
        <v>2012</v>
      </c>
      <c r="C20" s="170">
        <f>SUM(N19)</f>
        <v>9</v>
      </c>
      <c r="D20" s="171">
        <f>SUM(O19)</f>
        <v>6</v>
      </c>
      <c r="E20" s="172">
        <f>SUM(P19)</f>
        <v>4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9</v>
      </c>
      <c r="D21" s="174">
        <f>SUM(Y19)</f>
        <v>7</v>
      </c>
      <c r="E21" s="175">
        <f>SUM(Z19)</f>
        <v>5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54</v>
      </c>
      <c r="O23" s="50">
        <v>17</v>
      </c>
      <c r="P23" s="50">
        <v>15</v>
      </c>
      <c r="Q23" s="50">
        <f>SUM(N23:P23)</f>
        <v>86</v>
      </c>
      <c r="R23" s="30"/>
      <c r="S23" s="107"/>
      <c r="V23" s="7" t="s">
        <v>457</v>
      </c>
      <c r="X23" s="26">
        <v>32</v>
      </c>
      <c r="Y23" s="26">
        <v>9</v>
      </c>
      <c r="Z23" s="26">
        <v>17</v>
      </c>
      <c r="AA23" s="26">
        <f>SUM(X23:Z23)</f>
        <v>58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60</v>
      </c>
      <c r="D25" s="162">
        <v>28</v>
      </c>
      <c r="E25" s="162">
        <v>12</v>
      </c>
      <c r="F25" s="162">
        <f>SUM(C25:E25)</f>
        <v>100</v>
      </c>
      <c r="G25" s="30"/>
      <c r="H25" s="162">
        <f>SUM(F25)</f>
        <v>100</v>
      </c>
      <c r="I25" s="50">
        <f>SUM(Q23)</f>
        <v>86</v>
      </c>
      <c r="J25" s="26">
        <f>SUM(AA23)</f>
        <v>58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workbookViewId="0">
      <selection activeCell="M18" sqref="M18"/>
    </sheetView>
  </sheetViews>
  <sheetFormatPr defaultRowHeight="15" x14ac:dyDescent="0.25"/>
  <cols>
    <col min="8" max="8" width="9.140625" style="163"/>
    <col min="11" max="11" width="9.140625" style="8"/>
  </cols>
  <sheetData>
    <row r="1" spans="1:11" x14ac:dyDescent="0.25">
      <c r="A1" s="159" t="s">
        <v>634</v>
      </c>
      <c r="B1" s="159"/>
      <c r="C1" s="46" t="s">
        <v>643</v>
      </c>
      <c r="D1" s="30"/>
      <c r="E1" s="30"/>
      <c r="F1" s="30"/>
      <c r="G1" s="30"/>
      <c r="H1" s="160"/>
      <c r="I1" s="31"/>
    </row>
    <row r="2" spans="1:11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</row>
    <row r="3" spans="1:11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</row>
    <row r="4" spans="1:11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</row>
    <row r="5" spans="1:11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</row>
    <row r="6" spans="1:11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</row>
    <row r="7" spans="1:11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</row>
    <row r="8" spans="1:11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0</v>
      </c>
      <c r="J8">
        <f>SUM(T8)</f>
        <v>0</v>
      </c>
      <c r="K8" s="8">
        <f>SUM(U8)</f>
        <v>0</v>
      </c>
    </row>
    <row r="9" spans="1:11" x14ac:dyDescent="0.25">
      <c r="A9" s="30"/>
      <c r="B9" s="30"/>
      <c r="C9" s="30"/>
      <c r="D9" s="30"/>
      <c r="E9" s="30"/>
      <c r="F9" s="30"/>
      <c r="G9" s="30"/>
      <c r="H9" s="160"/>
      <c r="I9" s="31"/>
    </row>
    <row r="10" spans="1:11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</row>
    <row r="11" spans="1:11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</row>
    <row r="12" spans="1:11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</row>
    <row r="13" spans="1:11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</row>
    <row r="14" spans="1:11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2</v>
      </c>
      <c r="H14" s="160"/>
      <c r="I14" s="31"/>
    </row>
    <row r="15" spans="1:11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5</v>
      </c>
      <c r="H15" s="160"/>
      <c r="I15" s="31"/>
    </row>
    <row r="16" spans="1:11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7</v>
      </c>
      <c r="H16" s="160">
        <f>SUM(C16:G16)</f>
        <v>7</v>
      </c>
      <c r="I16" s="31">
        <f>SUM(S16)</f>
        <v>0</v>
      </c>
      <c r="J16">
        <f>SUM(T16)</f>
        <v>0</v>
      </c>
      <c r="K16" s="8">
        <f>SUM(U16)</f>
        <v>0</v>
      </c>
    </row>
    <row r="17" spans="1:11" x14ac:dyDescent="0.25">
      <c r="A17" s="30"/>
      <c r="B17" s="30"/>
      <c r="C17" s="30"/>
      <c r="D17" s="30"/>
      <c r="E17" s="30"/>
      <c r="F17" s="30"/>
      <c r="G17" s="30"/>
      <c r="H17" s="160"/>
      <c r="I17" s="31"/>
    </row>
    <row r="18" spans="1:11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</row>
    <row r="19" spans="1:11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7</v>
      </c>
      <c r="H19" s="166">
        <f t="shared" si="0"/>
        <v>7</v>
      </c>
      <c r="I19" s="167">
        <f>SUM(S19)</f>
        <v>0</v>
      </c>
      <c r="J19">
        <f>SUM(T19)</f>
        <v>0</v>
      </c>
      <c r="K19" s="8">
        <f>SUM(U19)</f>
        <v>0</v>
      </c>
    </row>
    <row r="20" spans="1:11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</row>
    <row r="21" spans="1:11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</row>
    <row r="22" spans="1:11" x14ac:dyDescent="0.25">
      <c r="A22" s="30"/>
      <c r="B22" s="30"/>
      <c r="C22" s="30"/>
      <c r="D22" s="30"/>
      <c r="E22" s="30"/>
      <c r="F22" s="30"/>
      <c r="G22" s="30"/>
      <c r="H22" s="107"/>
      <c r="I22" s="107"/>
    </row>
    <row r="23" spans="1:11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</row>
    <row r="24" spans="1:11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</row>
    <row r="25" spans="1:11" x14ac:dyDescent="0.25">
      <c r="A25" s="30" t="s">
        <v>457</v>
      </c>
      <c r="B25" s="30"/>
      <c r="C25" s="162">
        <v>0</v>
      </c>
      <c r="D25" s="162">
        <v>0</v>
      </c>
      <c r="E25" s="162">
        <v>1</v>
      </c>
      <c r="F25" s="162">
        <f>SUM(C25:E25)</f>
        <v>1</v>
      </c>
      <c r="G25" s="30"/>
      <c r="H25" s="162">
        <f>SUM(F25)</f>
        <v>1</v>
      </c>
      <c r="I25" s="50">
        <f>SUM(Q23)</f>
        <v>0</v>
      </c>
      <c r="J25" s="26">
        <f>SUM(AA23)</f>
        <v>0</v>
      </c>
    </row>
    <row r="26" spans="1:11" x14ac:dyDescent="0.25">
      <c r="H26" s="118"/>
      <c r="I26" s="118"/>
    </row>
    <row r="27" spans="1:11" x14ac:dyDescent="0.25">
      <c r="H27" s="118"/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8"/>
  <dimension ref="A1:AK29"/>
  <sheetViews>
    <sheetView workbookViewId="0">
      <selection activeCell="B3" sqref="B3"/>
    </sheetView>
  </sheetViews>
  <sheetFormatPr defaultRowHeight="15" x14ac:dyDescent="0.25"/>
  <cols>
    <col min="22" max="22" width="9.140625" style="7"/>
    <col min="24" max="24" width="10.7109375" bestFit="1" customWidth="1"/>
    <col min="25" max="25" width="9.85546875" customWidth="1"/>
    <col min="31" max="31" width="9.140625" style="7"/>
    <col min="280" max="280" width="10.7109375" bestFit="1" customWidth="1"/>
    <col min="281" max="281" width="9.85546875" customWidth="1"/>
    <col min="536" max="536" width="10.7109375" bestFit="1" customWidth="1"/>
    <col min="537" max="537" width="9.85546875" customWidth="1"/>
    <col min="792" max="792" width="10.7109375" bestFit="1" customWidth="1"/>
    <col min="793" max="793" width="9.85546875" customWidth="1"/>
    <col min="1048" max="1048" width="10.7109375" bestFit="1" customWidth="1"/>
    <col min="1049" max="1049" width="9.85546875" customWidth="1"/>
    <col min="1304" max="1304" width="10.7109375" bestFit="1" customWidth="1"/>
    <col min="1305" max="1305" width="9.85546875" customWidth="1"/>
    <col min="1560" max="1560" width="10.7109375" bestFit="1" customWidth="1"/>
    <col min="1561" max="1561" width="9.85546875" customWidth="1"/>
    <col min="1816" max="1816" width="10.7109375" bestFit="1" customWidth="1"/>
    <col min="1817" max="1817" width="9.85546875" customWidth="1"/>
    <col min="2072" max="2072" width="10.7109375" bestFit="1" customWidth="1"/>
    <col min="2073" max="2073" width="9.85546875" customWidth="1"/>
    <col min="2328" max="2328" width="10.7109375" bestFit="1" customWidth="1"/>
    <col min="2329" max="2329" width="9.85546875" customWidth="1"/>
    <col min="2584" max="2584" width="10.7109375" bestFit="1" customWidth="1"/>
    <col min="2585" max="2585" width="9.85546875" customWidth="1"/>
    <col min="2840" max="2840" width="10.7109375" bestFit="1" customWidth="1"/>
    <col min="2841" max="2841" width="9.85546875" customWidth="1"/>
    <col min="3096" max="3096" width="10.7109375" bestFit="1" customWidth="1"/>
    <col min="3097" max="3097" width="9.85546875" customWidth="1"/>
    <col min="3352" max="3352" width="10.7109375" bestFit="1" customWidth="1"/>
    <col min="3353" max="3353" width="9.85546875" customWidth="1"/>
    <col min="3608" max="3608" width="10.7109375" bestFit="1" customWidth="1"/>
    <col min="3609" max="3609" width="9.85546875" customWidth="1"/>
    <col min="3864" max="3864" width="10.7109375" bestFit="1" customWidth="1"/>
    <col min="3865" max="3865" width="9.85546875" customWidth="1"/>
    <col min="4120" max="4120" width="10.7109375" bestFit="1" customWidth="1"/>
    <col min="4121" max="4121" width="9.85546875" customWidth="1"/>
    <col min="4376" max="4376" width="10.7109375" bestFit="1" customWidth="1"/>
    <col min="4377" max="4377" width="9.85546875" customWidth="1"/>
    <col min="4632" max="4632" width="10.7109375" bestFit="1" customWidth="1"/>
    <col min="4633" max="4633" width="9.85546875" customWidth="1"/>
    <col min="4888" max="4888" width="10.7109375" bestFit="1" customWidth="1"/>
    <col min="4889" max="4889" width="9.85546875" customWidth="1"/>
    <col min="5144" max="5144" width="10.7109375" bestFit="1" customWidth="1"/>
    <col min="5145" max="5145" width="9.85546875" customWidth="1"/>
    <col min="5400" max="5400" width="10.7109375" bestFit="1" customWidth="1"/>
    <col min="5401" max="5401" width="9.85546875" customWidth="1"/>
    <col min="5656" max="5656" width="10.7109375" bestFit="1" customWidth="1"/>
    <col min="5657" max="5657" width="9.85546875" customWidth="1"/>
    <col min="5912" max="5912" width="10.7109375" bestFit="1" customWidth="1"/>
    <col min="5913" max="5913" width="9.85546875" customWidth="1"/>
    <col min="6168" max="6168" width="10.7109375" bestFit="1" customWidth="1"/>
    <col min="6169" max="6169" width="9.85546875" customWidth="1"/>
    <col min="6424" max="6424" width="10.7109375" bestFit="1" customWidth="1"/>
    <col min="6425" max="6425" width="9.85546875" customWidth="1"/>
    <col min="6680" max="6680" width="10.7109375" bestFit="1" customWidth="1"/>
    <col min="6681" max="6681" width="9.85546875" customWidth="1"/>
    <col min="6936" max="6936" width="10.7109375" bestFit="1" customWidth="1"/>
    <col min="6937" max="6937" width="9.85546875" customWidth="1"/>
    <col min="7192" max="7192" width="10.7109375" bestFit="1" customWidth="1"/>
    <col min="7193" max="7193" width="9.85546875" customWidth="1"/>
    <col min="7448" max="7448" width="10.7109375" bestFit="1" customWidth="1"/>
    <col min="7449" max="7449" width="9.85546875" customWidth="1"/>
    <col min="7704" max="7704" width="10.7109375" bestFit="1" customWidth="1"/>
    <col min="7705" max="7705" width="9.85546875" customWidth="1"/>
    <col min="7960" max="7960" width="10.7109375" bestFit="1" customWidth="1"/>
    <col min="7961" max="7961" width="9.85546875" customWidth="1"/>
    <col min="8216" max="8216" width="10.7109375" bestFit="1" customWidth="1"/>
    <col min="8217" max="8217" width="9.85546875" customWidth="1"/>
    <col min="8472" max="8472" width="10.7109375" bestFit="1" customWidth="1"/>
    <col min="8473" max="8473" width="9.85546875" customWidth="1"/>
    <col min="8728" max="8728" width="10.7109375" bestFit="1" customWidth="1"/>
    <col min="8729" max="8729" width="9.85546875" customWidth="1"/>
    <col min="8984" max="8984" width="10.7109375" bestFit="1" customWidth="1"/>
    <col min="8985" max="8985" width="9.85546875" customWidth="1"/>
    <col min="9240" max="9240" width="10.7109375" bestFit="1" customWidth="1"/>
    <col min="9241" max="9241" width="9.85546875" customWidth="1"/>
    <col min="9496" max="9496" width="10.7109375" bestFit="1" customWidth="1"/>
    <col min="9497" max="9497" width="9.85546875" customWidth="1"/>
    <col min="9752" max="9752" width="10.7109375" bestFit="1" customWidth="1"/>
    <col min="9753" max="9753" width="9.85546875" customWidth="1"/>
    <col min="10008" max="10008" width="10.7109375" bestFit="1" customWidth="1"/>
    <col min="10009" max="10009" width="9.85546875" customWidth="1"/>
    <col min="10264" max="10264" width="10.7109375" bestFit="1" customWidth="1"/>
    <col min="10265" max="10265" width="9.85546875" customWidth="1"/>
    <col min="10520" max="10520" width="10.7109375" bestFit="1" customWidth="1"/>
    <col min="10521" max="10521" width="9.85546875" customWidth="1"/>
    <col min="10776" max="10776" width="10.7109375" bestFit="1" customWidth="1"/>
    <col min="10777" max="10777" width="9.85546875" customWidth="1"/>
    <col min="11032" max="11032" width="10.7109375" bestFit="1" customWidth="1"/>
    <col min="11033" max="11033" width="9.85546875" customWidth="1"/>
    <col min="11288" max="11288" width="10.7109375" bestFit="1" customWidth="1"/>
    <col min="11289" max="11289" width="9.85546875" customWidth="1"/>
    <col min="11544" max="11544" width="10.7109375" bestFit="1" customWidth="1"/>
    <col min="11545" max="11545" width="9.85546875" customWidth="1"/>
    <col min="11800" max="11800" width="10.7109375" bestFit="1" customWidth="1"/>
    <col min="11801" max="11801" width="9.85546875" customWidth="1"/>
    <col min="12056" max="12056" width="10.7109375" bestFit="1" customWidth="1"/>
    <col min="12057" max="12057" width="9.85546875" customWidth="1"/>
    <col min="12312" max="12312" width="10.7109375" bestFit="1" customWidth="1"/>
    <col min="12313" max="12313" width="9.85546875" customWidth="1"/>
    <col min="12568" max="12568" width="10.7109375" bestFit="1" customWidth="1"/>
    <col min="12569" max="12569" width="9.85546875" customWidth="1"/>
    <col min="12824" max="12824" width="10.7109375" bestFit="1" customWidth="1"/>
    <col min="12825" max="12825" width="9.85546875" customWidth="1"/>
    <col min="13080" max="13080" width="10.7109375" bestFit="1" customWidth="1"/>
    <col min="13081" max="13081" width="9.85546875" customWidth="1"/>
    <col min="13336" max="13336" width="10.7109375" bestFit="1" customWidth="1"/>
    <col min="13337" max="13337" width="9.85546875" customWidth="1"/>
    <col min="13592" max="13592" width="10.7109375" bestFit="1" customWidth="1"/>
    <col min="13593" max="13593" width="9.85546875" customWidth="1"/>
    <col min="13848" max="13848" width="10.7109375" bestFit="1" customWidth="1"/>
    <col min="13849" max="13849" width="9.85546875" customWidth="1"/>
    <col min="14104" max="14104" width="10.7109375" bestFit="1" customWidth="1"/>
    <col min="14105" max="14105" width="9.85546875" customWidth="1"/>
    <col min="14360" max="14360" width="10.7109375" bestFit="1" customWidth="1"/>
    <col min="14361" max="14361" width="9.85546875" customWidth="1"/>
    <col min="14616" max="14616" width="10.7109375" bestFit="1" customWidth="1"/>
    <col min="14617" max="14617" width="9.85546875" customWidth="1"/>
    <col min="14872" max="14872" width="10.7109375" bestFit="1" customWidth="1"/>
    <col min="14873" max="14873" width="9.85546875" customWidth="1"/>
    <col min="15128" max="15128" width="10.7109375" bestFit="1" customWidth="1"/>
    <col min="15129" max="15129" width="9.85546875" customWidth="1"/>
    <col min="15384" max="15384" width="10.7109375" bestFit="1" customWidth="1"/>
    <col min="15385" max="15385" width="9.85546875" customWidth="1"/>
    <col min="15640" max="15640" width="10.7109375" bestFit="1" customWidth="1"/>
    <col min="15641" max="15641" width="9.85546875" customWidth="1"/>
    <col min="15896" max="15896" width="10.7109375" bestFit="1" customWidth="1"/>
    <col min="15897" max="15897" width="9.85546875" customWidth="1"/>
    <col min="16152" max="16152" width="10.7109375" bestFit="1" customWidth="1"/>
    <col min="16153" max="16153" width="9.85546875" customWidth="1"/>
  </cols>
  <sheetData>
    <row r="1" spans="1:37" x14ac:dyDescent="0.25">
      <c r="A1" s="90" t="s">
        <v>659</v>
      </c>
      <c r="B1" s="90"/>
      <c r="C1" s="90"/>
      <c r="L1" s="90" t="s">
        <v>546</v>
      </c>
      <c r="M1" s="90"/>
      <c r="N1" s="90"/>
      <c r="V1" s="87" t="s">
        <v>438</v>
      </c>
      <c r="W1" s="63"/>
      <c r="X1" s="63"/>
      <c r="AD1" s="18"/>
      <c r="AE1" s="88" t="s">
        <v>439</v>
      </c>
      <c r="AF1" s="59"/>
      <c r="AG1" s="59"/>
      <c r="AH1" s="18"/>
      <c r="AI1" s="18"/>
      <c r="AJ1" s="18"/>
      <c r="AK1" s="18"/>
    </row>
    <row r="2" spans="1:37" x14ac:dyDescent="0.25">
      <c r="A2" t="s">
        <v>3</v>
      </c>
      <c r="L2" t="s">
        <v>3</v>
      </c>
      <c r="V2" s="7" t="s">
        <v>3</v>
      </c>
      <c r="AD2" s="18"/>
      <c r="AE2" s="77" t="s">
        <v>3</v>
      </c>
      <c r="AF2" s="22"/>
      <c r="AG2" s="22"/>
      <c r="AH2" s="22"/>
      <c r="AI2" s="22"/>
      <c r="AJ2" s="22"/>
      <c r="AK2" s="22"/>
    </row>
    <row r="3" spans="1:37" x14ac:dyDescent="0.25">
      <c r="C3" s="1" t="s">
        <v>1</v>
      </c>
      <c r="D3" s="2"/>
      <c r="E3" s="2"/>
      <c r="F3" s="2"/>
      <c r="G3" s="3"/>
      <c r="H3" s="188">
        <v>2013</v>
      </c>
      <c r="I3" s="66">
        <v>2012</v>
      </c>
      <c r="J3" s="65">
        <v>2011</v>
      </c>
      <c r="K3" s="68">
        <v>2010</v>
      </c>
      <c r="N3" s="1" t="s">
        <v>1</v>
      </c>
      <c r="O3" s="2"/>
      <c r="P3" s="2"/>
      <c r="Q3" s="2"/>
      <c r="R3" s="3"/>
      <c r="S3" s="66">
        <v>2012</v>
      </c>
      <c r="T3" s="65">
        <v>2011</v>
      </c>
      <c r="U3" s="68">
        <v>2010</v>
      </c>
      <c r="X3" s="1" t="s">
        <v>1</v>
      </c>
      <c r="Y3" s="2"/>
      <c r="Z3" s="2"/>
      <c r="AA3" s="2"/>
      <c r="AB3" s="3"/>
      <c r="AC3" s="65">
        <v>2011</v>
      </c>
      <c r="AD3" s="68">
        <v>2010</v>
      </c>
      <c r="AE3" s="77"/>
      <c r="AF3" s="22"/>
      <c r="AG3" s="70" t="s">
        <v>1</v>
      </c>
      <c r="AH3" s="71"/>
      <c r="AI3" s="71"/>
      <c r="AJ3" s="71"/>
      <c r="AK3" s="72"/>
    </row>
    <row r="4" spans="1:37" x14ac:dyDescent="0.25">
      <c r="C4" s="4" t="s">
        <v>7</v>
      </c>
      <c r="D4" s="5" t="s">
        <v>8</v>
      </c>
      <c r="E4" s="5" t="s">
        <v>9</v>
      </c>
      <c r="F4" s="5" t="s">
        <v>10</v>
      </c>
      <c r="G4" s="6" t="s">
        <v>11</v>
      </c>
      <c r="H4" s="27"/>
      <c r="N4" s="4" t="s">
        <v>7</v>
      </c>
      <c r="O4" s="5" t="s">
        <v>8</v>
      </c>
      <c r="P4" s="5" t="s">
        <v>9</v>
      </c>
      <c r="Q4" s="5" t="s">
        <v>10</v>
      </c>
      <c r="R4" s="6" t="s">
        <v>11</v>
      </c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E4" s="77"/>
      <c r="AF4" s="22"/>
      <c r="AG4" s="73" t="s">
        <v>7</v>
      </c>
      <c r="AH4" s="74" t="s">
        <v>8</v>
      </c>
      <c r="AI4" s="74" t="s">
        <v>9</v>
      </c>
      <c r="AJ4" s="74" t="s">
        <v>10</v>
      </c>
      <c r="AK4" s="75" t="s">
        <v>11</v>
      </c>
    </row>
    <row r="5" spans="1:37" x14ac:dyDescent="0.25">
      <c r="A5" s="1" t="s">
        <v>2</v>
      </c>
      <c r="B5" s="3">
        <v>1</v>
      </c>
      <c r="C5" s="56">
        <f>Dseur1EnonkU!C5+Dseur2JoKu!C5+Dseur3KaaRa!C5+Dseur4KS!C5+Dseur5KyS!C5+Dseur6LappRi!C5+Dseur7LuuRa!C5+Dseur8MiehVi!C5+Dseur9Navi!C5+Dseur10ORa!C5+Dseur11RaKaS!C5+Dseur12SKVuoksi!C5+Dseur13VeVe!C5+Dseur14YlämPy!C5</f>
        <v>9</v>
      </c>
      <c r="D5" s="56">
        <f>Dseur1EnonkU!D5+Dseur2JoKu!D5+Dseur3KaaRa!D5+Dseur4KS!D5+Dseur5KyS!D5+Dseur6LappRi!D5+Dseur7LuuRa!D5+Dseur8MiehVi!D5+Dseur9Navi!D5+Dseur10ORa!D5+Dseur11RaKaS!D5+Dseur12SKVuoksi!D5+Dseur13VeVe!D5+Dseur14YlämPy!D5</f>
        <v>9</v>
      </c>
      <c r="E5" s="56">
        <f>Dseur1EnonkU!E5+Dseur2JoKu!E5+Dseur3KaaRa!E5+Dseur4KS!E5+Dseur5KyS!E5+Dseur6LappRi!E5+Dseur7LuuRa!E5+Dseur8MiehVi!E5+Dseur9Navi!E5+Dseur10ORa!E5+Dseur11RaKaS!E5+Dseur12SKVuoksi!E5+Dseur13VeVe!E5+Dseur14YlämPy!E5</f>
        <v>7</v>
      </c>
      <c r="F5" s="11">
        <f>Dseur1EnonkU!F5+Dseur2JoKu!F5+Dseur3KaaRa!F5+Dseur4KS!F5+Dseur5KyS!F5+Dseur6LappRi!F5+Dseur7LuuRa!F5+Dseur8MiehVi!F5+Dseur9Navi!F5+Dseur10ORa!F5+Dseur11RaKaS!F5+Dseur12SKVuoksi!F5+Dseur13VeVe!F5+Dseur14YlämPy!F5</f>
        <v>0</v>
      </c>
      <c r="G5" s="11">
        <f>Dseur1EnonkU!G5+Dseur2JoKu!G5+Dseur3KaaRa!G5+Dseur4KS!G5+Dseur5KyS!G5+Dseur6LappRi!G5+Dseur7LuuRa!G5+Dseur8MiehVi!G5+Dseur9Navi!G5+Dseur10ORa!G5+Dseur11RaKaS!G5+Dseur12SKVuoksi!G5+Dseur13VeVe!G5+Dseur14YlämPy!G5</f>
        <v>10</v>
      </c>
      <c r="H5" s="135"/>
      <c r="L5" s="1" t="s">
        <v>2</v>
      </c>
      <c r="M5" s="3">
        <v>1</v>
      </c>
      <c r="N5" s="56">
        <f>Dseur1EnonkU!N5+Dseur2JoKu!N5+Dseur3KaaRa!N5+Dseur4KS!N5+Dseur5KyS!N5+Dseur6LappRi!N5+Dseur7LuuRa!N5+Dseur9Navi!N5+Dseur10ORa!N5+Dseur11RaKaS!N5+Dseur12SKVuoksi!N5+Dseur13VeVe!N5</f>
        <v>7</v>
      </c>
      <c r="O5" s="56">
        <f>Dseur1EnonkU!O5+Dseur2JoKu!O5+Dseur3KaaRa!O5+Dseur4KS!O5+Dseur5KyS!O5+Dseur6LappRi!O5+Dseur7LuuRa!O5+Dseur9Navi!O5+Dseur10ORa!O5+Dseur11RaKaS!O5+Dseur12SKVuoksi!O5+Dseur13VeVe!O5</f>
        <v>11</v>
      </c>
      <c r="P5" s="56">
        <f>Dseur1EnonkU!P5+Dseur2JoKu!P5+Dseur3KaaRa!P5+Dseur4KS!P5+Dseur5KyS!P5+Dseur6LappRi!P5+Dseur7LuuRa!P5+Dseur9Navi!P5+Dseur10ORa!P5+Dseur11RaKaS!P5+Dseur12SKVuoksi!P5+Dseur13VeVe!P5</f>
        <v>2</v>
      </c>
      <c r="Q5" s="11">
        <f>Dseur1EnonkU!Q5+Dseur2JoKu!Q5+Dseur3KaaRa!Q5+Dseur4KS!Q5+Dseur5KyS!Q5+Dseur6LappRi!Q5+Dseur7LuuRa!Q5+Dseur9Navi!Q5+Dseur10ORa!Q5+Dseur11RaKaS!Q5+Dseur12SKVuoksi!Q5+Dseur13VeVe!Q5</f>
        <v>4</v>
      </c>
      <c r="R5" s="11">
        <f>Dseur1EnonkU!R5+Dseur2JoKu!R5+Dseur3KaaRa!R5+Dseur4KS!R5+Dseur5KyS!R5+Dseur6LappRi!R5+Dseur7LuuRa!R5+Dseur9Navi!R5+Dseur10ORa!R5+Dseur11RaKaS!R5+Dseur12SKVuoksi!R5+Dseur13VeVe!R5</f>
        <v>10</v>
      </c>
      <c r="V5" s="1" t="s">
        <v>2</v>
      </c>
      <c r="W5" s="3">
        <v>1</v>
      </c>
      <c r="X5" s="53">
        <f>DseurAnttU!X5+Dseur2JoKu!X5+DseurJuvU!X5+Dseur4KS!X5+Dseur5KyS!X5+Dseur6LappRi!X5+Dseur7LuuRa!X5+Dseur9Navi!X5+Dseur10ORa!X5+DseurPyhtVo!K5+Dseur11RaKaS!X5+Dseur12SKVuoksi!X5+Dseur13VeVe!X5</f>
        <v>3</v>
      </c>
      <c r="Y5" s="53">
        <f>DseurAnttU!Y5+Dseur2JoKu!Y5+DseurJuvU!Y5+Dseur4KS!Y5+Dseur5KyS!Y5+Dseur6LappRi!Y5+Dseur7LuuRa!Y5+Dseur9Navi!Y5+Dseur10ORa!Y5+DseurPyhtVo!L5+Dseur11RaKaS!Y5+Dseur12SKVuoksi!Y5+Dseur13VeVe!Y5</f>
        <v>8</v>
      </c>
      <c r="Z5" s="53">
        <f>DseurAnttU!Z5+Dseur2JoKu!Z5+DseurJuvU!Z5+Dseur4KS!Z5+Dseur5KyS!Z5+Dseur6LappRi!Z5+Dseur7LuuRa!Z5+Dseur9Navi!Z5+Dseur10ORa!Z5+DseurPyhtVo!M5+Dseur11RaKaS!Z5+Dseur12SKVuoksi!Z5+Dseur13VeVe!Z5</f>
        <v>3</v>
      </c>
      <c r="AA5" s="11">
        <f>DseurAnttU!AA5+Dseur2JoKu!AA5+DseurJuvU!AA5+Dseur4KS!AA5+Dseur5KyS!AA5+Dseur6LappRi!AA5+Dseur7LuuRa!AA5+Dseur9Navi!AA5+Dseur10ORa!AA5+DseurPyhtVo!N5+Dseur11RaKaS!AA5+Dseur12SKVuoksi!AA5+Dseur13VeVe!AA5</f>
        <v>2</v>
      </c>
      <c r="AB5" s="11">
        <f>DseurAnttU!AB5+Dseur2JoKu!AB5+DseurJuvU!AB5+Dseur4KS!AB5+Dseur5KyS!AB5+Dseur6LappRi!AB5+Dseur7LuuRa!AB5+Dseur9Navi!AB5+Dseur10ORa!AB5+DseurPyhtVo!O5+Dseur11RaKaS!AB5+Dseur12SKVuoksi!AB5+Dseur13VeVe!AB5</f>
        <v>9</v>
      </c>
      <c r="AE5" s="70" t="s">
        <v>2</v>
      </c>
      <c r="AF5" s="72">
        <v>1</v>
      </c>
      <c r="AG5" s="76">
        <v>10</v>
      </c>
      <c r="AH5" s="76">
        <v>4</v>
      </c>
      <c r="AI5" s="76">
        <v>4</v>
      </c>
      <c r="AJ5" s="22">
        <v>2</v>
      </c>
      <c r="AK5" s="22">
        <v>9</v>
      </c>
    </row>
    <row r="6" spans="1:37" x14ac:dyDescent="0.25">
      <c r="A6" s="7"/>
      <c r="B6" s="8">
        <v>2</v>
      </c>
      <c r="C6" s="56">
        <f>Dseur1EnonkU!C6+Dseur2JoKu!C6+Dseur3KaaRa!C6+Dseur4KS!C6+Dseur5KyS!C6+Dseur6LappRi!C6+Dseur7LuuRa!C6+Dseur8MiehVi!C6+Dseur9Navi!C6+Dseur10ORa!C6+Dseur11RaKaS!C6+Dseur12SKVuoksi!C6+Dseur13VeVe!C6+Dseur14YlämPy!C6</f>
        <v>9</v>
      </c>
      <c r="D6" s="56">
        <f>Dseur1EnonkU!D6+Dseur2JoKu!D6+Dseur3KaaRa!D6+Dseur4KS!D6+Dseur5KyS!D6+Dseur6LappRi!D6+Dseur7LuuRa!D6+Dseur8MiehVi!D6+Dseur9Navi!D6+Dseur10ORa!D6+Dseur11RaKaS!D6+Dseur12SKVuoksi!D6+Dseur13VeVe!D6+Dseur14YlämPy!D6</f>
        <v>7</v>
      </c>
      <c r="E6" s="56">
        <f>Dseur1EnonkU!E6+Dseur2JoKu!E6+Dseur3KaaRa!E6+Dseur4KS!E6+Dseur5KyS!E6+Dseur6LappRi!E6+Dseur7LuuRa!E6+Dseur8MiehVi!E6+Dseur9Navi!E6+Dseur10ORa!E6+Dseur11RaKaS!E6+Dseur12SKVuoksi!E6+Dseur13VeVe!E6+Dseur14YlämPy!E6</f>
        <v>6</v>
      </c>
      <c r="F6" s="11">
        <f>Dseur1EnonkU!F6+Dseur2JoKu!F6+Dseur3KaaRa!F6+Dseur4KS!F6+Dseur5KyS!F6+Dseur6LappRi!F6+Dseur7LuuRa!F6+Dseur8MiehVi!F6+Dseur9Navi!F6+Dseur10ORa!F6+Dseur11RaKaS!F6+Dseur12SKVuoksi!F6+Dseur13VeVe!F6+Dseur14YlämPy!F6</f>
        <v>4</v>
      </c>
      <c r="G6" s="11">
        <f>Dseur1EnonkU!G6+Dseur2JoKu!G6+Dseur3KaaRa!G6+Dseur4KS!G6+Dseur5KyS!G6+Dseur6LappRi!G6+Dseur7LuuRa!G6+Dseur8MiehVi!G6+Dseur9Navi!G6+Dseur10ORa!G6+Dseur11RaKaS!G6+Dseur12SKVuoksi!G6+Dseur13VeVe!G6+Dseur14YlämPy!G6</f>
        <v>19</v>
      </c>
      <c r="H6" s="135"/>
      <c r="L6" s="7"/>
      <c r="M6" s="8">
        <v>2</v>
      </c>
      <c r="N6" s="56">
        <f>Dseur1EnonkU!N6+Dseur2JoKu!N6+Dseur3KaaRa!N6+Dseur4KS!N6+Dseur5KyS!N6+Dseur6LappRi!N6+Dseur7LuuRa!N6+Dseur9Navi!N6+Dseur10ORa!N6+Dseur11RaKaS!N6+Dseur12SKVuoksi!N6+Dseur13VeVe!N6</f>
        <v>10</v>
      </c>
      <c r="O6" s="56">
        <f>Dseur1EnonkU!O6+Dseur2JoKu!O6+Dseur3KaaRa!O6+Dseur4KS!O6+Dseur5KyS!O6+Dseur6LappRi!O6+Dseur7LuuRa!O6+Dseur9Navi!O6+Dseur10ORa!O6+Dseur11RaKaS!O6+Dseur12SKVuoksi!O6+Dseur13VeVe!O6</f>
        <v>5</v>
      </c>
      <c r="P6" s="56">
        <f>Dseur1EnonkU!P6+Dseur2JoKu!P6+Dseur3KaaRa!P6+Dseur4KS!P6+Dseur5KyS!P6+Dseur6LappRi!P6+Dseur7LuuRa!P6+Dseur9Navi!P6+Dseur10ORa!P6+Dseur11RaKaS!P6+Dseur12SKVuoksi!P6+Dseur13VeVe!P6</f>
        <v>4</v>
      </c>
      <c r="Q6" s="11">
        <f>Dseur1EnonkU!Q6+Dseur2JoKu!Q6+Dseur3KaaRa!Q6+Dseur4KS!Q6+Dseur5KyS!Q6+Dseur6LappRi!Q6+Dseur7LuuRa!Q6+Dseur9Navi!Q6+Dseur10ORa!Q6+Dseur11RaKaS!Q6+Dseur12SKVuoksi!Q6+Dseur13VeVe!Q6</f>
        <v>6</v>
      </c>
      <c r="R6" s="11">
        <f>Dseur1EnonkU!R6+Dseur2JoKu!R6+Dseur3KaaRa!R6+Dseur4KS!R6+Dseur5KyS!R6+Dseur6LappRi!R6+Dseur7LuuRa!R6+Dseur9Navi!R6+Dseur10ORa!R6+Dseur11RaKaS!R6+Dseur12SKVuoksi!R6+Dseur13VeVe!R6</f>
        <v>16</v>
      </c>
      <c r="W6" s="8">
        <v>2</v>
      </c>
      <c r="X6" s="53">
        <f>DseurAnttU!X6+Dseur2JoKu!X6+DseurJuvU!X6+Dseur4KS!X6+Dseur5KyS!X6+Dseur6LappRi!X6+Dseur7LuuRa!X6+Dseur9Navi!X6+Dseur10ORa!X6+DseurPyhtVo!K6+Dseur11RaKaS!X6+Dseur12SKVuoksi!X6+Dseur13VeVe!X6</f>
        <v>9</v>
      </c>
      <c r="Y6" s="53">
        <f>DseurAnttU!Y6+Dseur2JoKu!Y6+DseurJuvU!Y6+Dseur4KS!Y6+Dseur5KyS!Y6+Dseur6LappRi!Y6+Dseur7LuuRa!Y6+Dseur9Navi!Y6+Dseur10ORa!Y6+DseurPyhtVo!L6+Dseur11RaKaS!Y6+Dseur12SKVuoksi!Y6+Dseur13VeVe!Y6</f>
        <v>7</v>
      </c>
      <c r="Z6" s="53">
        <f>DseurAnttU!Z6+Dseur2JoKu!Z6+DseurJuvU!Z6+Dseur4KS!Z6+Dseur5KyS!Z6+Dseur6LappRi!Z6+Dseur7LuuRa!Z6+Dseur9Navi!Z6+Dseur10ORa!Z6+DseurPyhtVo!M6+Dseur11RaKaS!Z6+Dseur12SKVuoksi!Z6+Dseur13VeVe!Z6</f>
        <v>7</v>
      </c>
      <c r="AA6" s="11">
        <f>DseurAnttU!AA6+Dseur2JoKu!AA6+DseurJuvU!AA6+Dseur4KS!AA6+Dseur5KyS!AA6+Dseur6LappRi!AA6+Dseur7LuuRa!AA6+Dseur9Navi!AA6+Dseur10ORa!AA6+DseurPyhtVo!N6+Dseur11RaKaS!AA6+Dseur12SKVuoksi!AA6+Dseur13VeVe!AA6</f>
        <v>4</v>
      </c>
      <c r="AB6" s="11">
        <f>DseurAnttU!AB6+Dseur2JoKu!AB6+DseurJuvU!AB6+Dseur4KS!AB6+Dseur5KyS!AB6+Dseur6LappRi!AB6+Dseur7LuuRa!AB6+Dseur9Navi!AB6+Dseur10ORa!AB6+DseurPyhtVo!O6+Dseur11RaKaS!AB6+Dseur12SKVuoksi!AB6+Dseur13VeVe!AB6</f>
        <v>22</v>
      </c>
      <c r="AE6" s="77"/>
      <c r="AF6" s="78">
        <v>2</v>
      </c>
      <c r="AG6" s="76">
        <v>9</v>
      </c>
      <c r="AH6" s="76">
        <v>4</v>
      </c>
      <c r="AI6" s="76">
        <v>8</v>
      </c>
      <c r="AJ6" s="22">
        <v>3</v>
      </c>
      <c r="AK6" s="22">
        <v>25</v>
      </c>
    </row>
    <row r="7" spans="1:37" x14ac:dyDescent="0.25">
      <c r="A7" s="9"/>
      <c r="B7" s="10">
        <v>3</v>
      </c>
      <c r="C7" s="56">
        <f>Dseur1EnonkU!C7+Dseur2JoKu!C7+Dseur3KaaRa!C7+Dseur4KS!C7+Dseur5KyS!C7+Dseur6LappRi!C7+Dseur7LuuRa!C7+Dseur8MiehVi!C7+Dseur9Navi!C7+Dseur10ORa!C7+Dseur11RaKaS!C7+Dseur12SKVuoksi!C7+Dseur13VeVe!C7+Dseur14YlämPy!C7</f>
        <v>14</v>
      </c>
      <c r="D7" s="56">
        <f>Dseur1EnonkU!D7+Dseur2JoKu!D7+Dseur3KaaRa!D7+Dseur4KS!D7+Dseur5KyS!D7+Dseur6LappRi!D7+Dseur7LuuRa!D7+Dseur8MiehVi!D7+Dseur9Navi!D7+Dseur10ORa!D7+Dseur11RaKaS!D7+Dseur12SKVuoksi!D7+Dseur13VeVe!D7+Dseur14YlämPy!D7</f>
        <v>7</v>
      </c>
      <c r="E7" s="56">
        <f>Dseur1EnonkU!E7+Dseur2JoKu!E7+Dseur3KaaRa!E7+Dseur4KS!E7+Dseur5KyS!E7+Dseur6LappRi!E7+Dseur7LuuRa!E7+Dseur8MiehVi!E7+Dseur9Navi!E7+Dseur10ORa!E7+Dseur11RaKaS!E7+Dseur12SKVuoksi!E7+Dseur13VeVe!E7+Dseur14YlämPy!E7</f>
        <v>2</v>
      </c>
      <c r="F7" s="11">
        <f>Dseur1EnonkU!F7+Dseur2JoKu!F7+Dseur3KaaRa!F7+Dseur4KS!F7+Dseur5KyS!F7+Dseur6LappRi!F7+Dseur7LuuRa!F7+Dseur8MiehVi!F7+Dseur9Navi!F7+Dseur10ORa!F7+Dseur11RaKaS!F7+Dseur12SKVuoksi!F7+Dseur13VeVe!F7+Dseur14YlämPy!F7</f>
        <v>3</v>
      </c>
      <c r="G7" s="11">
        <f>Dseur1EnonkU!G7+Dseur2JoKu!G7+Dseur3KaaRa!G7+Dseur4KS!G7+Dseur5KyS!G7+Dseur6LappRi!G7+Dseur7LuuRa!G7+Dseur8MiehVi!G7+Dseur9Navi!G7+Dseur10ORa!G7+Dseur11RaKaS!G7+Dseur12SKVuoksi!G7+Dseur13VeVe!G7+Dseur14YlämPy!G7</f>
        <v>22</v>
      </c>
      <c r="H7" s="135"/>
      <c r="L7" s="9"/>
      <c r="M7" s="10">
        <v>3</v>
      </c>
      <c r="N7" s="56">
        <f>Dseur1EnonkU!N7+Dseur2JoKu!N7+Dseur3KaaRa!N7+Dseur4KS!N7+Dseur5KyS!N7+Dseur6LappRi!N7+Dseur7LuuRa!N7+Dseur9Navi!N7+Dseur10ORa!N7+Dseur11RaKaS!N7+Dseur12SKVuoksi!N7+Dseur13VeVe!N7</f>
        <v>11</v>
      </c>
      <c r="O7" s="56">
        <f>Dseur1EnonkU!O7+Dseur2JoKu!O7+Dseur3KaaRa!O7+Dseur4KS!O7+Dseur5KyS!O7+Dseur6LappRi!O7+Dseur7LuuRa!O7+Dseur9Navi!O7+Dseur10ORa!O7+Dseur11RaKaS!O7+Dseur12SKVuoksi!O7+Dseur13VeVe!O7</f>
        <v>6</v>
      </c>
      <c r="P7" s="56">
        <f>Dseur1EnonkU!P7+Dseur2JoKu!P7+Dseur3KaaRa!P7+Dseur4KS!P7+Dseur5KyS!P7+Dseur6LappRi!P7+Dseur7LuuRa!P7+Dseur9Navi!P7+Dseur10ORa!P7+Dseur11RaKaS!P7+Dseur12SKVuoksi!P7+Dseur13VeVe!P7</f>
        <v>6</v>
      </c>
      <c r="Q7" s="11">
        <f>Dseur1EnonkU!Q7+Dseur2JoKu!Q7+Dseur3KaaRa!Q7+Dseur4KS!Q7+Dseur5KyS!Q7+Dseur6LappRi!Q7+Dseur7LuuRa!Q7+Dseur9Navi!Q7+Dseur10ORa!Q7+Dseur11RaKaS!Q7+Dseur12SKVuoksi!Q7+Dseur13VeVe!Q7</f>
        <v>1</v>
      </c>
      <c r="R7" s="11">
        <f>Dseur1EnonkU!R7+Dseur2JoKu!R7+Dseur3KaaRa!R7+Dseur4KS!R7+Dseur5KyS!R7+Dseur6LappRi!R7+Dseur7LuuRa!R7+Dseur9Navi!R7+Dseur10ORa!R7+Dseur11RaKaS!R7+Dseur12SKVuoksi!R7+Dseur13VeVe!R7</f>
        <v>12</v>
      </c>
      <c r="V7" s="9"/>
      <c r="W7" s="10">
        <v>3</v>
      </c>
      <c r="X7" s="53">
        <f>DseurAnttU!X7+Dseur2JoKu!X7+DseurJuvU!X7+Dseur4KS!X7+Dseur5KyS!X7+Dseur6LappRi!X7+Dseur7LuuRa!X7+Dseur9Navi!X7+Dseur10ORa!X7+DseurPyhtVo!K7+Dseur11RaKaS!X7+Dseur12SKVuoksi!X7+Dseur13VeVe!X7</f>
        <v>18</v>
      </c>
      <c r="Y7" s="53">
        <f>DseurAnttU!Y7+Dseur2JoKu!Y7+DseurJuvU!Y7+Dseur4KS!Y7+Dseur5KyS!Y7+Dseur6LappRi!Y7+Dseur7LuuRa!Y7+Dseur9Navi!Y7+Dseur10ORa!Y7+DseurPyhtVo!L7+Dseur11RaKaS!Y7+Dseur12SKVuoksi!Y7+Dseur13VeVe!Y7</f>
        <v>8</v>
      </c>
      <c r="Z7" s="53">
        <f>DseurAnttU!Z7+Dseur2JoKu!Z7+DseurJuvU!Z7+Dseur4KS!Z7+Dseur5KyS!Z7+Dseur6LappRi!Z7+Dseur7LuuRa!Z7+Dseur9Navi!Z7+Dseur10ORa!Z7+DseurPyhtVo!M7+Dseur11RaKaS!Z7+Dseur12SKVuoksi!Z7+Dseur13VeVe!Z7</f>
        <v>4</v>
      </c>
      <c r="AA7" s="11">
        <f>DseurAnttU!AA7+Dseur2JoKu!AA7+DseurJuvU!AA7+Dseur4KS!AA7+Dseur5KyS!AA7+Dseur6LappRi!AA7+Dseur7LuuRa!AA7+Dseur9Navi!AA7+Dseur10ORa!AA7+DseurPyhtVo!N7+Dseur11RaKaS!AA7+Dseur12SKVuoksi!AA7+Dseur13VeVe!AA7</f>
        <v>3</v>
      </c>
      <c r="AB7" s="11">
        <f>DseurAnttU!AB7+Dseur2JoKu!AB7+DseurJuvU!AB7+Dseur4KS!AB7+Dseur5KyS!AB7+Dseur6LappRi!AB7+Dseur7LuuRa!AB7+Dseur9Navi!AB7+Dseur10ORa!AB7+DseurPyhtVo!O7+Dseur11RaKaS!AB7+Dseur12SKVuoksi!AB7+Dseur13VeVe!AB7</f>
        <v>17</v>
      </c>
      <c r="AE7" s="79"/>
      <c r="AF7" s="80">
        <v>3</v>
      </c>
      <c r="AG7" s="76">
        <v>8</v>
      </c>
      <c r="AH7" s="76">
        <v>3</v>
      </c>
      <c r="AI7" s="76">
        <v>9</v>
      </c>
      <c r="AJ7" s="22">
        <v>3</v>
      </c>
      <c r="AK7" s="22">
        <v>15</v>
      </c>
    </row>
    <row r="8" spans="1:37" x14ac:dyDescent="0.25">
      <c r="A8" t="s">
        <v>5</v>
      </c>
      <c r="C8" s="57">
        <f>SUM(C5:C7)</f>
        <v>32</v>
      </c>
      <c r="D8" s="58">
        <f>SUM(D5:D7)</f>
        <v>23</v>
      </c>
      <c r="E8" s="58">
        <f>SUM(E5:E7)</f>
        <v>15</v>
      </c>
      <c r="F8" s="14">
        <f>SUM(F5:F7)</f>
        <v>7</v>
      </c>
      <c r="G8" s="15">
        <f>SUM(G5:G7)</f>
        <v>51</v>
      </c>
      <c r="H8" s="189">
        <f>SUM(C8:G8)</f>
        <v>128</v>
      </c>
      <c r="I8" s="67">
        <f>SUM(S8)</f>
        <v>111</v>
      </c>
      <c r="J8" s="65">
        <f>SUM(T8)</f>
        <v>124</v>
      </c>
      <c r="K8" s="68">
        <f>SUM(U8)</f>
        <v>116</v>
      </c>
      <c r="L8" t="s">
        <v>5</v>
      </c>
      <c r="N8" s="57">
        <f>SUM(N5:N7)</f>
        <v>28</v>
      </c>
      <c r="O8" s="58">
        <f>SUM(O5:O7)</f>
        <v>22</v>
      </c>
      <c r="P8" s="58">
        <f>SUM(P5:P7)</f>
        <v>12</v>
      </c>
      <c r="Q8" s="14">
        <f>SUM(Q5:Q7)</f>
        <v>11</v>
      </c>
      <c r="R8" s="15">
        <f>SUM(R5:R7)</f>
        <v>38</v>
      </c>
      <c r="S8" s="67">
        <f>SUM(N8:R8)</f>
        <v>111</v>
      </c>
      <c r="T8" s="65">
        <v>124</v>
      </c>
      <c r="U8" s="68">
        <v>116</v>
      </c>
      <c r="V8" s="7" t="s">
        <v>5</v>
      </c>
      <c r="X8" s="54">
        <f>SUM(X5:X7)</f>
        <v>30</v>
      </c>
      <c r="Y8" s="55">
        <f>SUM(Y5:Y7)</f>
        <v>23</v>
      </c>
      <c r="Z8" s="55">
        <f>SUM(Z5:Z7)</f>
        <v>14</v>
      </c>
      <c r="AA8" s="14">
        <f>SUM(AA5:AA7)</f>
        <v>9</v>
      </c>
      <c r="AB8" s="15">
        <f>SUM(AB5:AB7)</f>
        <v>48</v>
      </c>
      <c r="AC8" s="65">
        <f>SUM(X8:AB8)</f>
        <v>124</v>
      </c>
      <c r="AD8" s="68">
        <f>SUM(AG8:AK8)</f>
        <v>116</v>
      </c>
      <c r="AE8" s="77"/>
      <c r="AF8" s="22" t="s">
        <v>5</v>
      </c>
      <c r="AG8" s="81">
        <f>SUM(AG5:AG7)</f>
        <v>27</v>
      </c>
      <c r="AH8" s="82">
        <f>SUM(AH5:AH7)</f>
        <v>11</v>
      </c>
      <c r="AI8" s="82">
        <f>SUM(AI5:AI7)</f>
        <v>21</v>
      </c>
      <c r="AJ8" s="83">
        <f>SUM(AJ5:AJ7)</f>
        <v>8</v>
      </c>
      <c r="AK8" s="84">
        <f>SUM(AK5:AK7)</f>
        <v>49</v>
      </c>
    </row>
    <row r="9" spans="1:37" x14ac:dyDescent="0.25">
      <c r="I9" t="s">
        <v>533</v>
      </c>
      <c r="S9" t="s">
        <v>189</v>
      </c>
      <c r="AC9" t="s">
        <v>189</v>
      </c>
      <c r="AE9" s="77"/>
      <c r="AF9" s="22"/>
      <c r="AG9" s="22"/>
      <c r="AH9" s="22"/>
      <c r="AI9" s="22"/>
      <c r="AJ9" s="22"/>
      <c r="AK9" s="22"/>
    </row>
    <row r="10" spans="1:37" x14ac:dyDescent="0.25">
      <c r="A10" t="s">
        <v>4</v>
      </c>
      <c r="L10" t="s">
        <v>4</v>
      </c>
      <c r="V10" s="7" t="s">
        <v>4</v>
      </c>
      <c r="AE10" s="77" t="s">
        <v>4</v>
      </c>
      <c r="AF10" s="22"/>
      <c r="AG10" s="22"/>
      <c r="AH10" s="22"/>
      <c r="AI10" s="22"/>
      <c r="AJ10" s="22"/>
      <c r="AK10" s="22"/>
    </row>
    <row r="11" spans="1:37" x14ac:dyDescent="0.25">
      <c r="C11" s="1" t="s">
        <v>1</v>
      </c>
      <c r="D11" s="2"/>
      <c r="E11" s="2"/>
      <c r="F11" s="2"/>
      <c r="G11" s="3"/>
      <c r="H11" s="135"/>
      <c r="N11" s="1" t="s">
        <v>1</v>
      </c>
      <c r="O11" s="2"/>
      <c r="P11" s="2"/>
      <c r="Q11" s="2"/>
      <c r="R11" s="3"/>
      <c r="X11" s="1" t="s">
        <v>1</v>
      </c>
      <c r="Y11" s="2"/>
      <c r="Z11" s="2"/>
      <c r="AA11" s="2"/>
      <c r="AB11" s="3"/>
      <c r="AE11" s="77"/>
      <c r="AF11" s="22"/>
      <c r="AG11" s="70" t="s">
        <v>1</v>
      </c>
      <c r="AH11" s="71"/>
      <c r="AI11" s="71"/>
      <c r="AJ11" s="71"/>
      <c r="AK11" s="72"/>
    </row>
    <row r="12" spans="1:37" x14ac:dyDescent="0.25">
      <c r="C12" s="4" t="s">
        <v>7</v>
      </c>
      <c r="D12" s="5" t="s">
        <v>8</v>
      </c>
      <c r="E12" s="5" t="s">
        <v>9</v>
      </c>
      <c r="F12" s="5" t="s">
        <v>10</v>
      </c>
      <c r="G12" s="6" t="s">
        <v>12</v>
      </c>
      <c r="H12" s="27"/>
      <c r="N12" s="4" t="s">
        <v>7</v>
      </c>
      <c r="O12" s="5" t="s">
        <v>8</v>
      </c>
      <c r="P12" s="5" t="s">
        <v>9</v>
      </c>
      <c r="Q12" s="5" t="s">
        <v>10</v>
      </c>
      <c r="R12" s="6" t="s">
        <v>12</v>
      </c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E12" s="77"/>
      <c r="AF12" s="22"/>
      <c r="AG12" s="73" t="s">
        <v>7</v>
      </c>
      <c r="AH12" s="74" t="s">
        <v>8</v>
      </c>
      <c r="AI12" s="74" t="s">
        <v>9</v>
      </c>
      <c r="AJ12" s="74" t="s">
        <v>10</v>
      </c>
      <c r="AK12" s="75" t="s">
        <v>12</v>
      </c>
    </row>
    <row r="13" spans="1:37" x14ac:dyDescent="0.25">
      <c r="A13" s="1" t="s">
        <v>2</v>
      </c>
      <c r="B13" s="3">
        <v>1</v>
      </c>
      <c r="C13" s="56">
        <f>Dseur1EnonkU!C13+Dseur2JoKu!C13+Dseur3KaaRa!C13+Dseur4KS!C13+Dseur5KyS!C13+Dseur6LappRi!C13+Dseur7LuuRa!C13+Dseur8MiehVi!C13+Dseur9Navi!C13+Dseur10ORa!C13+Dseur11RaKaS!C13+Dseur12SKVuoksi!C13+Dseur13VeVe!C13+Dseur14YlämPy!C13</f>
        <v>13</v>
      </c>
      <c r="D13" s="56">
        <f>Dseur1EnonkU!D13+Dseur2JoKu!D13+Dseur3KaaRa!D13+Dseur4KS!D13+Dseur5KyS!D13+Dseur6LappRi!D13+Dseur7LuuRa!D13+Dseur8MiehVi!D13+Dseur9Navi!D13+Dseur10ORa!D13+Dseur11RaKaS!D13+Dseur12SKVuoksi!D13+Dseur13VeVe!D13+Dseur14YlämPy!D13</f>
        <v>10</v>
      </c>
      <c r="E13" s="56">
        <f>Dseur1EnonkU!E13+Dseur2JoKu!E13+Dseur3KaaRa!E13+Dseur4KS!E13+Dseur5KyS!E13+Dseur6LappRi!E13+Dseur7LuuRa!E13+Dseur8MiehVi!E13+Dseur9Navi!E13+Dseur10ORa!E13+Dseur11RaKaS!E13+Dseur12SKVuoksi!E13+Dseur13VeVe!E13+Dseur14YlämPy!E13</f>
        <v>10</v>
      </c>
      <c r="F13" s="11">
        <f>Dseur1EnonkU!F13+Dseur2JoKu!F13+Dseur3KaaRa!F13+Dseur4KS!F13+Dseur5KyS!F13+Dseur6LappRi!F13+Dseur7LuuRa!F13+Dseur8MiehVi!F13+Dseur9Navi!F13+Dseur10ORa!F13+Dseur11RaKaS!F13+Dseur12SKVuoksi!F13+Dseur13VeVe!F13+Dseur14YlämPy!F13</f>
        <v>3</v>
      </c>
      <c r="G13" s="11">
        <f>Dseur1EnonkU!G13+Dseur2JoKu!G13+Dseur3KaaRa!G13+Dseur4KS!G13+Dseur5KyS!G13+Dseur6LappRi!G13+Dseur7LuuRa!G13+Dseur8MiehVi!G13+Dseur9Navi!G13+Dseur10ORa!G13+Dseur11RaKaS!G13+Dseur12SKVuoksi!G13+Dseur13VeVe!G13+Dseur14YlämPy!G13</f>
        <v>11</v>
      </c>
      <c r="H13" s="135"/>
      <c r="L13" s="1" t="s">
        <v>2</v>
      </c>
      <c r="M13" s="3">
        <v>1</v>
      </c>
      <c r="N13" s="56">
        <f>Dseur1EnonkU!N13+Dseur2JoKu!N13+Dseur3KaaRa!N13+Dseur4KS!N13+Dseur5KyS!N13+Dseur6LappRi!N13+Dseur7LuuRa!N13+Dseur9Navi!N13+Dseur10ORa!N13+Dseur11RaKaS!N13+Dseur12SKVuoksi!N13+Dseur13VeVe!N13</f>
        <v>12</v>
      </c>
      <c r="O13" s="56">
        <f>Dseur1EnonkU!O14+Dseur2JoKu!O14+Dseur3KaaRa!O14+Dseur4KS!O14+Dseur5KyS!O14+Dseur6LappRi!O14+Dseur7LuuRa!O14+Dseur9Navi!O14+Dseur10ORa!O14+Dseur11RaKaS!O14+Dseur12SKVuoksi!O14+Dseur13VeVe!O14</f>
        <v>5</v>
      </c>
      <c r="P13" s="56">
        <f>Dseur1EnonkU!P13+Dseur2JoKu!P13+Dseur3KaaRa!P13+Dseur4KS!P13+Dseur5KyS!P13+Dseur6LappRi!P13+Dseur7LuuRa!P13+Dseur9Navi!P13+Dseur10ORa!P13+Dseur11RaKaS!P13+Dseur12SKVuoksi!P13+Dseur13VeVe!P13</f>
        <v>3</v>
      </c>
      <c r="Q13" s="11">
        <f>Dseur1EnonkU!Q13+Dseur2JoKu!Q13+Dseur3KaaRa!Q13+Dseur4KS!Q13+Dseur5KyS!Q13+Dseur6LappRi!Q13+Dseur7LuuRa!Q13+Dseur9Navi!Q13+Dseur10ORa!Q13+Dseur11RaKaS!Q13+Dseur12SKVuoksi!Q13+Dseur13VeVe!Q13</f>
        <v>4</v>
      </c>
      <c r="R13" s="11">
        <f>Dseur1EnonkU!R13+Dseur2JoKu!R13+Dseur3KaaRa!R13+Dseur4KS!R13+Dseur5KyS!R13+Dseur6LappRi!R13+Dseur7LuuRa!R13+Dseur9Navi!R13+Dseur10ORa!R13+Dseur11RaKaS!R13+Dseur12SKVuoksi!R13+Dseur13VeVe!R13</f>
        <v>11</v>
      </c>
      <c r="V13" s="1" t="s">
        <v>2</v>
      </c>
      <c r="W13" s="3">
        <v>1</v>
      </c>
      <c r="X13" s="53">
        <f>DseurAnttU!X13+Dseur2JoKu!X13+DseurJuvU!X13+Dseur4KS!X13+Dseur5KyS!X13+Dseur6LappRi!X13+Dseur7LuuRa!X13+Dseur9Navi!X13+Dseur10ORa!X13+DseurPyhtVo!K13+Dseur11RaKaS!X13+Dseur12SKVuoksi!X13+Dseur13VeVe!X13</f>
        <v>8</v>
      </c>
      <c r="Y13" s="53">
        <f>DseurAnttU!Y13+Dseur2JoKu!Y13+DseurJuvU!Y13+Dseur4KS!Y13+Dseur5KyS!Y13+Dseur6LappRi!Y13+Dseur7LuuRa!Y13+Dseur9Navi!Y13+Dseur10ORa!Y13+DseurPyhtVo!L13+Dseur11RaKaS!Y13+Dseur12SKVuoksi!Y13+Dseur13VeVe!Y13</f>
        <v>13</v>
      </c>
      <c r="Z13" s="53">
        <f>DseurAnttU!Z13+Dseur2JoKu!Z13+DseurJuvU!Z13+Dseur4KS!Z13+Dseur5KyS!Z13+Dseur6LappRi!Z13+Dseur7LuuRa!Z13+Dseur9Navi!Z13+Dseur10ORa!Z13+DseurPyhtVo!M13+Dseur11RaKaS!Z13+Dseur12SKVuoksi!Z13+Dseur13VeVe!Z13</f>
        <v>4</v>
      </c>
      <c r="AA13" s="11">
        <f>DseurAnttU!AA13+Dseur2JoKu!AA13+DseurJuvU!AA13+Dseur4KS!AA13+Dseur5KyS!AA13+Dseur6LappRi!AA13+Dseur7LuuRa!AA13+Dseur9Navi!AA13+Dseur10ORa!AA13+DseurPyhtVo!N13+Dseur11RaKaS!AA13+Dseur12SKVuoksi!AA13+Dseur13VeVe!AA13</f>
        <v>2</v>
      </c>
      <c r="AB13" s="11">
        <f>DseurAnttU!AB13+Dseur2JoKu!AB13+DseurJuvU!AB13+Dseur4KS!AB13+Dseur5KyS!AB13+Dseur6LappRi!AB13+Dseur7LuuRa!AB13+Dseur9Navi!AB13+Dseur10ORa!AB13+DseurPyhtVo!O13+Dseur11RaKaS!AB13+Dseur12SKVuoksi!AB13+Dseur13VeVe!AB13</f>
        <v>19</v>
      </c>
      <c r="AE13" s="70" t="s">
        <v>2</v>
      </c>
      <c r="AF13" s="72">
        <v>1</v>
      </c>
      <c r="AG13" s="76">
        <v>9</v>
      </c>
      <c r="AH13" s="76">
        <v>9</v>
      </c>
      <c r="AI13" s="76">
        <v>5</v>
      </c>
      <c r="AJ13" s="22">
        <v>3</v>
      </c>
      <c r="AK13" s="22">
        <v>23</v>
      </c>
    </row>
    <row r="14" spans="1:37" x14ac:dyDescent="0.25">
      <c r="A14" s="7"/>
      <c r="B14" s="8">
        <v>2</v>
      </c>
      <c r="C14" s="56">
        <f>Dseur1EnonkU!C14+Dseur2JoKu!C14+Dseur3KaaRa!C14+Dseur4KS!C14+Dseur5KyS!C14+Dseur6LappRi!C14+Dseur7LuuRa!C14+Dseur8MiehVi!C14+Dseur9Navi!C14+Dseur10ORa!C14+Dseur11RaKaS!C14+Dseur12SKVuoksi!C14+Dseur13VeVe!C14+Dseur14YlämPy!C14</f>
        <v>10</v>
      </c>
      <c r="D14" s="56">
        <f>Dseur1EnonkU!D14+Dseur2JoKu!D14+Dseur3KaaRa!D14+Dseur4KS!D14+Dseur5KyS!D14+Dseur6LappRi!D14+Dseur7LuuRa!D14+Dseur8MiehVi!D14+Dseur9Navi!D14+Dseur10ORa!D14+Dseur11RaKaS!D14+Dseur12SKVuoksi!D14+Dseur13VeVe!D14+Dseur14YlämPy!D14</f>
        <v>5</v>
      </c>
      <c r="E14" s="56">
        <f>Dseur1EnonkU!E14+Dseur2JoKu!E14+Dseur3KaaRa!E14+Dseur4KS!E14+Dseur5KyS!E14+Dseur6LappRi!E14+Dseur7LuuRa!E14+Dseur8MiehVi!E14+Dseur9Navi!E14+Dseur10ORa!E14+Dseur11RaKaS!E14+Dseur12SKVuoksi!E14+Dseur13VeVe!E14+Dseur14YlämPy!E14</f>
        <v>5</v>
      </c>
      <c r="F14" s="11">
        <f>Dseur1EnonkU!F14+Dseur2JoKu!F14+Dseur3KaaRa!F14+Dseur4KS!F14+Dseur5KyS!F14+Dseur6LappRi!F14+Dseur7LuuRa!F14+Dseur8MiehVi!F14+Dseur9Navi!F14+Dseur10ORa!F14+Dseur11RaKaS!F14+Dseur12SKVuoksi!F14+Dseur13VeVe!F14+Dseur14YlämPy!F14</f>
        <v>6</v>
      </c>
      <c r="G14" s="11">
        <f>Dseur1EnonkU!G14+Dseur2JoKu!G14+Dseur3KaaRa!G14+Dseur4KS!G14+Dseur5KyS!G14+Dseur6LappRi!G14+Dseur7LuuRa!G14+Dseur8MiehVi!G14+Dseur9Navi!G14+Dseur10ORa!G14+Dseur11RaKaS!G14+Dseur12SKVuoksi!G14+Dseur13VeVe!G14+Dseur14YlämPy!G14</f>
        <v>33</v>
      </c>
      <c r="H14" s="135"/>
      <c r="L14" s="7"/>
      <c r="M14" s="8">
        <v>2</v>
      </c>
      <c r="N14" s="56">
        <f>Dseur1EnonkU!N14+Dseur2JoKu!N14+Dseur3KaaRa!N14+Dseur4KS!N14+Dseur5KyS!N14+Dseur6LappRi!N14+Dseur7LuuRa!N14+Dseur9Navi!N14+Dseur10ORa!N14+Dseur11RaKaS!N14+Dseur12SKVuoksi!N14+Dseur13VeVe!N14</f>
        <v>9</v>
      </c>
      <c r="O14" s="56">
        <f>Dseur1EnonkU!O14+Dseur2JoKu!O14+Dseur3KaaRa!O14+Dseur4KS!O14+Dseur5KyS!O14+Dseur6LappRi!O14+Dseur7LuuRa!O14+Dseur9Navi!O14+Dseur10ORa!O14+Dseur11RaKaS!O14+Dseur12SKVuoksi!O14+Dseur13VeVe!O14</f>
        <v>5</v>
      </c>
      <c r="P14" s="56">
        <f>Dseur1EnonkU!P14+Dseur2JoKu!P14+Dseur3KaaRa!P14+Dseur4KS!P14+Dseur5KyS!P14+Dseur6LappRi!P14+Dseur7LuuRa!P14+Dseur9Navi!P14+Dseur10ORa!P14+Dseur11RaKaS!P14+Dseur12SKVuoksi!P14+Dseur13VeVe!P14</f>
        <v>6</v>
      </c>
      <c r="Q14" s="11">
        <f>Dseur1EnonkU!Q14+Dseur2JoKu!Q14+Dseur3KaaRa!Q14+Dseur4KS!Q14+Dseur5KyS!Q14+Dseur6LappRi!Q14+Dseur7LuuRa!Q14+Dseur9Navi!Q14+Dseur10ORa!Q14+Dseur11RaKaS!Q14+Dseur12SKVuoksi!Q14+Dseur13VeVe!Q14</f>
        <v>5</v>
      </c>
      <c r="R14" s="11">
        <f>Dseur1EnonkU!R14+Dseur2JoKu!R14+Dseur3KaaRa!R14+Dseur4KS!R14+Dseur5KyS!R14+Dseur6LappRi!R14+Dseur7LuuRa!R14+Dseur9Navi!R14+Dseur10ORa!R14+Dseur11RaKaS!R14+Dseur12SKVuoksi!R14+Dseur13VeVe!R14</f>
        <v>27</v>
      </c>
      <c r="W14" s="8">
        <v>2</v>
      </c>
      <c r="X14" s="53">
        <f>DseurAnttU!X14+Dseur2JoKu!X14+DseurJuvU!X14+Dseur4KS!X14+Dseur5KyS!X14+Dseur6LappRi!X14+Dseur7LuuRa!X14+Dseur9Navi!X14+Dseur10ORa!X14+DseurPyhtVo!K14+Dseur11RaKaS!X14+Dseur12SKVuoksi!X14+Dseur13VeVe!X14</f>
        <v>11</v>
      </c>
      <c r="Y14" s="53">
        <f>DseurAnttU!Y14+Dseur2JoKu!Y14+DseurJuvU!Y14+Dseur4KS!Y14+Dseur5KyS!Y14+Dseur6LappRi!Y14+Dseur7LuuRa!Y14+Dseur9Navi!Y14+Dseur10ORa!Y14+DseurPyhtVo!L14+Dseur11RaKaS!Y14+Dseur12SKVuoksi!Y14+Dseur13VeVe!Y14</f>
        <v>5</v>
      </c>
      <c r="Z14" s="53">
        <f>DseurAnttU!Z14+Dseur2JoKu!Z14+DseurJuvU!Z14+Dseur4KS!Z14+Dseur5KyS!Z14+Dseur6LappRi!Z14+Dseur7LuuRa!Z14+Dseur9Navi!Z14+Dseur10ORa!Z14+DseurPyhtVo!M14+Dseur11RaKaS!Z14+Dseur12SKVuoksi!Z14+Dseur13VeVe!Z14</f>
        <v>5</v>
      </c>
      <c r="AA14" s="11">
        <f>DseurAnttU!AA14+Dseur2JoKu!AA14+DseurJuvU!AA14+Dseur4KS!AA14+Dseur5KyS!AA14+Dseur6LappRi!AA14+Dseur7LuuRa!AA14+Dseur9Navi!AA14+Dseur10ORa!AA14+DseurPyhtVo!N14+Dseur11RaKaS!AA14+Dseur12SKVuoksi!AA14+Dseur13VeVe!AA14</f>
        <v>7</v>
      </c>
      <c r="AB14" s="11">
        <f>DseurAnttU!AB14+Dseur2JoKu!AB14+DseurJuvU!AB14+Dseur4KS!AB14+Dseur5KyS!AB14+Dseur6LappRi!AB14+Dseur7LuuRa!AB14+Dseur9Navi!AB14+Dseur10ORa!AB14+DseurPyhtVo!O14+Dseur11RaKaS!AB14+Dseur12SKVuoksi!AB14+Dseur13VeVe!AB14</f>
        <v>49</v>
      </c>
      <c r="AE14" s="77"/>
      <c r="AF14" s="78">
        <v>2</v>
      </c>
      <c r="AG14" s="76">
        <v>9</v>
      </c>
      <c r="AH14" s="76">
        <v>8</v>
      </c>
      <c r="AI14" s="76">
        <v>8</v>
      </c>
      <c r="AJ14" s="22">
        <v>4</v>
      </c>
      <c r="AK14" s="22">
        <v>28</v>
      </c>
    </row>
    <row r="15" spans="1:37" x14ac:dyDescent="0.25">
      <c r="A15" s="9"/>
      <c r="B15" s="10">
        <v>3</v>
      </c>
      <c r="C15" s="56">
        <f>Dseur1EnonkU!C15+Dseur2JoKu!C15+Dseur3KaaRa!C15+Dseur4KS!C15+Dseur5KyS!C15+Dseur6LappRi!C15+Dseur7LuuRa!C15+Dseur8MiehVi!C15+Dseur9Navi!C15+Dseur10ORa!C15+Dseur11RaKaS!C15+Dseur12SKVuoksi!C15+Dseur13VeVe!C15+Dseur14YlämPy!C15</f>
        <v>13</v>
      </c>
      <c r="D15" s="56">
        <f>Dseur1EnonkU!D15+Dseur2JoKu!D15+Dseur3KaaRa!D15+Dseur4KS!D15+Dseur5KyS!D15+Dseur6LappRi!D15+Dseur7LuuRa!D15+Dseur8MiehVi!D15+Dseur9Navi!D15+Dseur10ORa!D15+Dseur11RaKaS!D15+Dseur12SKVuoksi!D15+Dseur13VeVe!D15+Dseur14YlämPy!D15</f>
        <v>10</v>
      </c>
      <c r="E15" s="56">
        <f>Dseur1EnonkU!E15+Dseur2JoKu!E15+Dseur3KaaRa!E15+Dseur4KS!E15+Dseur5KyS!E15+Dseur6LappRi!E15+Dseur7LuuRa!E15+Dseur8MiehVi!E15+Dseur9Navi!E15+Dseur10ORa!E15+Dseur11RaKaS!E15+Dseur12SKVuoksi!E15+Dseur13VeVe!E15+Dseur14YlämPy!E15</f>
        <v>5</v>
      </c>
      <c r="F15" s="11">
        <f>Dseur1EnonkU!F15+Dseur2JoKu!F15+Dseur3KaaRa!F15+Dseur4KS!F15+Dseur5KyS!F15+Dseur6LappRi!F15+Dseur7LuuRa!F15+Dseur8MiehVi!F15+Dseur9Navi!F15+Dseur10ORa!F15+Dseur11RaKaS!F15+Dseur12SKVuoksi!F15+Dseur13VeVe!F15+Dseur14YlämPy!F15</f>
        <v>5</v>
      </c>
      <c r="G15" s="11">
        <f>Dseur1EnonkU!G15+Dseur2JoKu!G15+Dseur3KaaRa!G15+Dseur4KS!G15+Dseur5KyS!G15+Dseur6LappRi!G15+Dseur7LuuRa!G15+Dseur8MiehVi!G15+Dseur9Navi!G15+Dseur10ORa!G15+Dseur11RaKaS!G15+Dseur12SKVuoksi!G15+Dseur13VeVe!G15+Dseur14YlämPy!G15</f>
        <v>33</v>
      </c>
      <c r="H15" s="135"/>
      <c r="L15" s="9"/>
      <c r="M15" s="10">
        <v>3</v>
      </c>
      <c r="N15" s="56">
        <f>Dseur1EnonkU!N15+Dseur2JoKu!N15+Dseur3KaaRa!N15+Dseur4KS!N15+Dseur5KyS!N15+Dseur6LappRi!N15+Dseur7LuuRa!N15+Dseur9Navi!N15+Dseur10ORa!N15+Dseur11RaKaS!N15+Dseur12SKVuoksi!N15+Dseur13VeVe!N15</f>
        <v>14</v>
      </c>
      <c r="O15" s="56">
        <f>Dseur1EnonkU!O15+Dseur2JoKu!O15+Dseur3KaaRa!O15+Dseur4KS!O15+Dseur5KyS!O15+Dseur6LappRi!O15+Dseur7LuuRa!O15+Dseur9Navi!O15+Dseur10ORa!O15+Dseur11RaKaS!O15+Dseur12SKVuoksi!O15+Dseur13VeVe!O15</f>
        <v>5</v>
      </c>
      <c r="P15" s="56">
        <f>Dseur1EnonkU!P15+Dseur2JoKu!P15+Dseur3KaaRa!P15+Dseur4KS!P15+Dseur5KyS!P15+Dseur6LappRi!P15+Dseur7LuuRa!P15+Dseur9Navi!P15+Dseur10ORa!P15+Dseur11RaKaS!P15+Dseur12SKVuoksi!P15+Dseur13VeVe!P15</f>
        <v>1</v>
      </c>
      <c r="Q15" s="11">
        <f>Dseur1EnonkU!Q15+Dseur2JoKu!Q15+Dseur3KaaRa!Q15+Dseur4KS!Q15+Dseur5KyS!Q15+Dseur6LappRi!Q15+Dseur7LuuRa!Q15+Dseur9Navi!Q15+Dseur10ORa!Q15+Dseur11RaKaS!Q15+Dseur12SKVuoksi!Q15+Dseur13VeVe!Q15</f>
        <v>5</v>
      </c>
      <c r="R15" s="11">
        <f>Dseur1EnonkU!R15+Dseur2JoKu!R15+Dseur3KaaRa!R15+Dseur4KS!R15+Dseur5KyS!R15+Dseur6LappRi!R15+Dseur7LuuRa!R15+Dseur9Navi!R15+Dseur10ORa!R15+Dseur11RaKaS!R15+Dseur12SKVuoksi!R15+Dseur13VeVe!R15</f>
        <v>28</v>
      </c>
      <c r="V15" s="9"/>
      <c r="W15" s="10">
        <v>3</v>
      </c>
      <c r="X15" s="53">
        <f>DseurAnttU!X15+Dseur2JoKu!X15+DseurJuvU!X15+Dseur4KS!X15+Dseur5KyS!X15+Dseur6LappRi!X15+Dseur7LuuRa!X15+Dseur9Navi!X15+Dseur10ORa!X15+DseurPyhtVo!K15+Dseur11RaKaS!X15+Dseur12SKVuoksi!X15+Dseur13VeVe!X15</f>
        <v>8</v>
      </c>
      <c r="Y15" s="53">
        <f>DseurAnttU!Y15+Dseur2JoKu!Y15+DseurJuvU!Y15+Dseur4KS!Y15+Dseur5KyS!Y15+Dseur6LappRi!Y15+Dseur7LuuRa!Y15+Dseur9Navi!Y15+Dseur10ORa!Y15+DseurPyhtVo!L15+Dseur11RaKaS!Y15+Dseur12SKVuoksi!Y15+Dseur13VeVe!Y15</f>
        <v>7</v>
      </c>
      <c r="Z15" s="53">
        <f>DseurAnttU!Z15+Dseur2JoKu!Z15+DseurJuvU!Z15+Dseur4KS!Z15+Dseur5KyS!Z15+Dseur6LappRi!Z15+Dseur7LuuRa!Z15+Dseur9Navi!Z15+Dseur10ORa!Z15+DseurPyhtVo!M15+Dseur11RaKaS!Z15+Dseur12SKVuoksi!Z15+Dseur13VeVe!Z15</f>
        <v>6</v>
      </c>
      <c r="AA15" s="11">
        <f>DseurAnttU!AA15+Dseur2JoKu!AA15+DseurJuvU!AA15+Dseur4KS!AA15+Dseur5KyS!AA15+Dseur6LappRi!AA15+Dseur7LuuRa!AA15+Dseur9Navi!AA15+Dseur10ORa!AA15+DseurPyhtVo!N15+Dseur11RaKaS!AA15+Dseur12SKVuoksi!AA15+Dseur13VeVe!AA15</f>
        <v>7</v>
      </c>
      <c r="AB15" s="11">
        <f>DseurAnttU!AB15+Dseur2JoKu!AB15+DseurJuvU!AB15+Dseur4KS!AB15+Dseur5KyS!AB15+Dseur6LappRi!AB15+Dseur7LuuRa!AB15+Dseur9Navi!AB15+Dseur10ORa!AB15+DseurPyhtVo!O15+Dseur11RaKaS!AB15+Dseur12SKVuoksi!AB15+Dseur13VeVe!AB15</f>
        <v>31</v>
      </c>
      <c r="AE15" s="79"/>
      <c r="AF15" s="80">
        <v>3</v>
      </c>
      <c r="AG15" s="76">
        <v>10</v>
      </c>
      <c r="AH15" s="76">
        <v>4</v>
      </c>
      <c r="AI15" s="76">
        <v>8</v>
      </c>
      <c r="AJ15" s="22">
        <v>7</v>
      </c>
      <c r="AK15" s="22">
        <v>60</v>
      </c>
    </row>
    <row r="16" spans="1:37" x14ac:dyDescent="0.25">
      <c r="A16" t="s">
        <v>5</v>
      </c>
      <c r="C16" s="57">
        <f>SUM(C13:C15)</f>
        <v>36</v>
      </c>
      <c r="D16" s="58">
        <f>SUM(D13:D15)</f>
        <v>25</v>
      </c>
      <c r="E16" s="58">
        <f>SUM(E13:E15)</f>
        <v>20</v>
      </c>
      <c r="F16" s="14">
        <f>SUM(F13:F15)</f>
        <v>14</v>
      </c>
      <c r="G16" s="15">
        <f>SUM(G13:G15)</f>
        <v>77</v>
      </c>
      <c r="H16" s="189">
        <f>SUM(C16:G16)</f>
        <v>172</v>
      </c>
      <c r="I16" s="67">
        <f>SUM(S16)</f>
        <v>140</v>
      </c>
      <c r="J16" s="65">
        <f>SUM(T16)</f>
        <v>182</v>
      </c>
      <c r="K16" s="68">
        <f>SUM(U16)</f>
        <v>195</v>
      </c>
      <c r="L16" t="s">
        <v>5</v>
      </c>
      <c r="N16" s="57">
        <f>SUM(N13:N15)</f>
        <v>35</v>
      </c>
      <c r="O16" s="58">
        <f>SUM(O13:O15)</f>
        <v>15</v>
      </c>
      <c r="P16" s="58">
        <f>SUM(P13:P15)</f>
        <v>10</v>
      </c>
      <c r="Q16" s="14">
        <f>SUM(Q13:Q15)</f>
        <v>14</v>
      </c>
      <c r="R16" s="15">
        <f>SUM(R13:R15)</f>
        <v>66</v>
      </c>
      <c r="S16" s="67">
        <f>SUM(N16:R16)</f>
        <v>140</v>
      </c>
      <c r="T16" s="65">
        <v>182</v>
      </c>
      <c r="U16" s="68">
        <v>195</v>
      </c>
      <c r="V16" s="7" t="s">
        <v>5</v>
      </c>
      <c r="X16" s="54">
        <f>SUM(X13:X15)</f>
        <v>27</v>
      </c>
      <c r="Y16" s="55">
        <f>SUM(Y13:Y15)</f>
        <v>25</v>
      </c>
      <c r="Z16" s="55">
        <f>SUM(Z13:Z15)</f>
        <v>15</v>
      </c>
      <c r="AA16" s="14">
        <f>SUM(AA13:AA15)</f>
        <v>16</v>
      </c>
      <c r="AB16" s="15">
        <f>SUM(AB13:AB15)</f>
        <v>99</v>
      </c>
      <c r="AC16" s="65">
        <f>SUM(X16:AB16)</f>
        <v>182</v>
      </c>
      <c r="AD16" s="68">
        <f>SUM(AG16:AK16)</f>
        <v>195</v>
      </c>
      <c r="AE16" s="77"/>
      <c r="AF16" s="22" t="s">
        <v>5</v>
      </c>
      <c r="AG16" s="81">
        <f>SUM(AG13:AG15)</f>
        <v>28</v>
      </c>
      <c r="AH16" s="82">
        <f>SUM(AH13:AH15)</f>
        <v>21</v>
      </c>
      <c r="AI16" s="82">
        <f>SUM(AI13:AI15)</f>
        <v>21</v>
      </c>
      <c r="AJ16" s="83">
        <f>SUM(AJ13:AJ15)</f>
        <v>14</v>
      </c>
      <c r="AK16" s="84">
        <f>SUM(AK13:AK15)</f>
        <v>111</v>
      </c>
    </row>
    <row r="17" spans="1:37" x14ac:dyDescent="0.25">
      <c r="I17" t="s">
        <v>190</v>
      </c>
      <c r="S17" t="s">
        <v>190</v>
      </c>
      <c r="AC17" t="s">
        <v>190</v>
      </c>
      <c r="AE17" s="77"/>
      <c r="AF17" s="22"/>
      <c r="AG17" s="22"/>
      <c r="AH17" s="22"/>
      <c r="AI17" s="22"/>
      <c r="AJ17" s="22"/>
      <c r="AK17" s="22"/>
    </row>
    <row r="18" spans="1:37" x14ac:dyDescent="0.25">
      <c r="AE18" s="77"/>
      <c r="AF18" s="22"/>
      <c r="AG18" s="22"/>
      <c r="AH18" s="22"/>
      <c r="AI18" s="22"/>
      <c r="AJ18" s="22"/>
      <c r="AK18" s="22"/>
    </row>
    <row r="19" spans="1:37" s="16" customFormat="1" x14ac:dyDescent="0.25">
      <c r="C19" s="93">
        <f t="shared" ref="C19:I19" si="0">SUM(C16)+C8</f>
        <v>68</v>
      </c>
      <c r="D19" s="94">
        <f t="shared" si="0"/>
        <v>48</v>
      </c>
      <c r="E19" s="95">
        <f t="shared" si="0"/>
        <v>35</v>
      </c>
      <c r="F19" s="51">
        <f t="shared" si="0"/>
        <v>21</v>
      </c>
      <c r="G19" s="51">
        <f t="shared" si="0"/>
        <v>128</v>
      </c>
      <c r="H19" s="190">
        <f>SUM(C19:G19)</f>
        <v>300</v>
      </c>
      <c r="I19" s="66">
        <f t="shared" si="0"/>
        <v>251</v>
      </c>
      <c r="J19" s="64">
        <f>SUM(J16)+J8</f>
        <v>306</v>
      </c>
      <c r="K19" s="69">
        <f>SUM(K16)+K8</f>
        <v>311</v>
      </c>
      <c r="N19" s="93">
        <f t="shared" ref="N19:S19" si="1">SUM(N16)+N8</f>
        <v>63</v>
      </c>
      <c r="O19" s="94">
        <f t="shared" si="1"/>
        <v>37</v>
      </c>
      <c r="P19" s="95">
        <f t="shared" si="1"/>
        <v>22</v>
      </c>
      <c r="Q19" s="51">
        <f t="shared" si="1"/>
        <v>25</v>
      </c>
      <c r="R19" s="51">
        <f t="shared" si="1"/>
        <v>104</v>
      </c>
      <c r="S19" s="66">
        <f t="shared" si="1"/>
        <v>251</v>
      </c>
      <c r="T19" s="64">
        <v>306</v>
      </c>
      <c r="U19" s="69">
        <v>311</v>
      </c>
      <c r="V19" s="29"/>
      <c r="X19" s="97">
        <f t="shared" ref="X19:AD19" si="2">SUM(X16)+X8</f>
        <v>57</v>
      </c>
      <c r="Y19" s="98">
        <f t="shared" si="2"/>
        <v>48</v>
      </c>
      <c r="Z19" s="99">
        <f t="shared" si="2"/>
        <v>29</v>
      </c>
      <c r="AA19" s="51">
        <f t="shared" si="2"/>
        <v>25</v>
      </c>
      <c r="AB19" s="51">
        <f t="shared" si="2"/>
        <v>147</v>
      </c>
      <c r="AC19" s="64">
        <f t="shared" si="2"/>
        <v>306</v>
      </c>
      <c r="AD19" s="69">
        <f t="shared" si="2"/>
        <v>311</v>
      </c>
      <c r="AE19" s="89"/>
      <c r="AF19" s="51"/>
      <c r="AG19" s="81">
        <f>SUM(AG16)+AG8</f>
        <v>55</v>
      </c>
      <c r="AH19" s="82">
        <f>SUM(AH16)+AH8</f>
        <v>32</v>
      </c>
      <c r="AI19" s="100">
        <f>SUM(AI16)+AI8</f>
        <v>42</v>
      </c>
      <c r="AJ19" s="51">
        <f>SUM(AJ16)+AJ8</f>
        <v>22</v>
      </c>
      <c r="AK19" s="51">
        <f>SUM(AK16)+AK8</f>
        <v>160</v>
      </c>
    </row>
    <row r="20" spans="1:37" s="22" customFormat="1" x14ac:dyDescent="0.25">
      <c r="A20" s="96" t="s">
        <v>452</v>
      </c>
      <c r="B20" s="96"/>
      <c r="C20" s="96"/>
      <c r="D20" s="96" t="s">
        <v>632</v>
      </c>
      <c r="E20" s="96">
        <f>SUM(C19:E19)</f>
        <v>151</v>
      </c>
      <c r="F20" s="51"/>
      <c r="G20" s="51"/>
      <c r="H20" s="51"/>
      <c r="I20" s="51"/>
      <c r="J20" s="51"/>
      <c r="K20" s="51"/>
      <c r="L20" s="96" t="s">
        <v>452</v>
      </c>
      <c r="M20" s="96"/>
      <c r="N20" s="96"/>
      <c r="O20" s="96" t="s">
        <v>550</v>
      </c>
      <c r="P20" s="96">
        <f>SUM(N19:P19)</f>
        <v>122</v>
      </c>
      <c r="Q20" s="51"/>
      <c r="R20" s="51"/>
      <c r="S20" s="51"/>
      <c r="T20" s="51"/>
      <c r="U20" s="51"/>
      <c r="V20" s="92" t="s">
        <v>452</v>
      </c>
      <c r="W20" s="61"/>
      <c r="X20" s="61"/>
      <c r="Y20" s="61" t="s">
        <v>551</v>
      </c>
      <c r="Z20" s="61">
        <f>SUM(X19:Z19)</f>
        <v>134</v>
      </c>
      <c r="AE20" s="91" t="s">
        <v>452</v>
      </c>
      <c r="AF20" s="60"/>
      <c r="AG20" s="60"/>
      <c r="AH20" s="60" t="s">
        <v>552</v>
      </c>
      <c r="AI20" s="60">
        <f>SUM(AG19:AI19)</f>
        <v>129</v>
      </c>
    </row>
    <row r="21" spans="1:37" x14ac:dyDescent="0.25">
      <c r="C21" s="66" t="s">
        <v>558</v>
      </c>
      <c r="D21" s="66"/>
      <c r="E21" s="66"/>
      <c r="F21" s="66"/>
      <c r="G21" s="66"/>
      <c r="H21" s="66"/>
      <c r="I21" s="66"/>
      <c r="J21" s="67"/>
      <c r="K21" s="67"/>
      <c r="N21" s="66" t="s">
        <v>558</v>
      </c>
      <c r="O21" s="66"/>
      <c r="P21" s="66"/>
      <c r="Q21" s="66"/>
      <c r="R21" s="66"/>
      <c r="S21" s="66"/>
      <c r="T21" s="67"/>
      <c r="U21" s="67"/>
    </row>
    <row r="22" spans="1:37" x14ac:dyDescent="0.25">
      <c r="C22" s="66" t="s">
        <v>633</v>
      </c>
      <c r="D22" s="66"/>
      <c r="E22" s="66"/>
      <c r="F22" s="66"/>
      <c r="G22" s="66"/>
      <c r="H22" s="66"/>
      <c r="I22" s="66"/>
      <c r="J22" s="67"/>
      <c r="K22" s="67"/>
      <c r="N22" s="66" t="s">
        <v>531</v>
      </c>
      <c r="O22" s="66"/>
      <c r="P22" s="66"/>
      <c r="Q22" s="66"/>
      <c r="R22" s="66"/>
      <c r="S22" s="66"/>
      <c r="T22" s="67"/>
      <c r="U22" s="67"/>
    </row>
    <row r="24" spans="1:37" x14ac:dyDescent="0.25">
      <c r="C24">
        <v>2013</v>
      </c>
      <c r="N24">
        <v>2012</v>
      </c>
      <c r="X24">
        <v>2011</v>
      </c>
    </row>
    <row r="25" spans="1:37" x14ac:dyDescent="0.25">
      <c r="A25" s="7"/>
      <c r="C25" s="1" t="s">
        <v>459</v>
      </c>
      <c r="D25" s="2"/>
      <c r="E25" s="2"/>
      <c r="F25" s="3"/>
      <c r="L25" s="7"/>
      <c r="N25" s="1" t="s">
        <v>459</v>
      </c>
      <c r="O25" s="2"/>
      <c r="P25" s="2"/>
      <c r="Q25" s="3"/>
      <c r="X25" s="1" t="s">
        <v>459</v>
      </c>
      <c r="Y25" s="2"/>
      <c r="Z25" s="2"/>
      <c r="AA25" s="3"/>
    </row>
    <row r="26" spans="1:37" x14ac:dyDescent="0.25">
      <c r="A26" s="7"/>
      <c r="C26" s="29" t="s">
        <v>454</v>
      </c>
      <c r="D26" s="27" t="s">
        <v>455</v>
      </c>
      <c r="E26" s="27" t="s">
        <v>456</v>
      </c>
      <c r="F26" s="28" t="s">
        <v>458</v>
      </c>
      <c r="L26" s="7"/>
      <c r="N26" s="29" t="s">
        <v>454</v>
      </c>
      <c r="O26" s="27" t="s">
        <v>455</v>
      </c>
      <c r="P26" s="27" t="s">
        <v>456</v>
      </c>
      <c r="Q26" s="28" t="s">
        <v>458</v>
      </c>
      <c r="X26" s="29" t="s">
        <v>454</v>
      </c>
      <c r="Y26" s="27" t="s">
        <v>455</v>
      </c>
      <c r="Z26" s="27" t="s">
        <v>456</v>
      </c>
      <c r="AA26" s="28" t="s">
        <v>458</v>
      </c>
    </row>
    <row r="27" spans="1:37" x14ac:dyDescent="0.25">
      <c r="A27" s="7"/>
      <c r="B27" t="s">
        <v>457</v>
      </c>
      <c r="C27" s="85">
        <f>Dseur1EnonkU!C25+Dseur2JoKu!C25+Dseur3KaaRa!C25+Dseur4KS!C25+Dseur5KyS!C25+Dseur6LappRi!C25+Dseur7LuuRa!C25+Dseur8MiehVi!C25+Dseur9Navi!C25+Dseur10ORa!C25+Dseur11RaKaS!C25+Dseur12SKVuoksi!C25+Dseur13VeVe!C25+Dseur14YlämPy!C25</f>
        <v>198</v>
      </c>
      <c r="D27" s="85">
        <f>Dseur1EnonkU!D25+Dseur2JoKu!D25+Dseur3KaaRa!D25+Dseur4KS!D25+Dseur5KyS!D25+Dseur6LappRi!D25+Dseur7LuuRa!D25+Dseur8MiehVi!D25+Dseur9Navi!D25+Dseur10ORa!D25+Dseur11RaKaS!D25+Dseur12SKVuoksi!D25+Dseur13VeVe!D25+Dseur14YlämPy!D25</f>
        <v>125</v>
      </c>
      <c r="E27" s="85">
        <f>Dseur1EnonkU!E25+Dseur2JoKu!E25+Dseur3KaaRa!E25+Dseur4KS!E25+Dseur5KyS!E25+Dseur6LappRi!E25+Dseur7LuuRa!E25+Dseur8MiehVi!E25+Dseur9Navi!E25+Dseur10ORa!E25+Dseur11RaKaS!E25+Dseur12SKVuoksi!E25+Dseur13VeVe!E25+Dseur14YlämPy!E25</f>
        <v>94</v>
      </c>
      <c r="F27" s="86">
        <f>SUM(C27:E27)</f>
        <v>417</v>
      </c>
      <c r="L27" s="7"/>
      <c r="M27" t="s">
        <v>457</v>
      </c>
      <c r="N27" s="85">
        <f>Dseur1EnonkU!N23+Dseur2JoKu!N23+Dseur4KS!N23+Dseur5KyS!N23+Dseur6LappRi!N23+Dseur7LuuRa!N23+Dseur9Navi!N23+Dseur10ORa!N23+Dseur11RaKaS!N23+DseurSipRa!N23+Dseur12SKVuoksi!N23+Dseur13VeVe!N23+Dseur3KaaRa!N23</f>
        <v>201</v>
      </c>
      <c r="O27" s="85">
        <f>Dseur1EnonkU!O23+Dseur2JoKu!O23+Dseur4KS!O23+Dseur5KyS!O23+Dseur6LappRi!O23+Dseur7LuuRa!O23+Dseur9Navi!O23+Dseur10ORa!O23+Dseur11RaKaS!O23+DseurSipRa!O23+Dseur12SKVuoksi!O23+Dseur13VeVe!O23+Dseur3KaaRa!O23</f>
        <v>120</v>
      </c>
      <c r="P27" s="85">
        <f>Dseur1EnonkU!P23+Dseur2JoKu!P23+Dseur4KS!P23+Dseur5KyS!P23+Dseur6LappRi!P23+Dseur7LuuRa!P23+Dseur9Navi!P23+Dseur10ORa!P23+Dseur11RaKaS!P23+DseurSipRa!P23+Dseur12SKVuoksi!P23+Dseur13VeVe!P23+Dseur3KaaRa!P23</f>
        <v>103</v>
      </c>
      <c r="Q27" s="86">
        <f>SUM(N27:P27)</f>
        <v>424</v>
      </c>
      <c r="W27" t="s">
        <v>457</v>
      </c>
      <c r="X27" s="85">
        <f>SUM(DseurAnttU!X23+Dseur1EnonkU!X23+Dseur2JoKu!X23+DseurJuvU!X23+Dseur3KaaRa!X23+Dseur4KS!X23+DseurKouRa!L23+DseurKuUS!M23+Dseur5KyS!X23+Dseur6LappRi!X23+DseurLemE!X23+Dseur7LuuRa!X23+Dseur9Navi!X23+Dseur10ORa!X23+DseurPyhtVo!K23+Dseur11RaKaS!X23+DseurSipRa!X23+Dseur12SKVuoksi!X23)</f>
        <v>216</v>
      </c>
      <c r="Y27" s="85">
        <f>SUM(DseurAnttU!Y23+Dseur1EnonkU!Y23+Dseur2JoKu!Y23+DseurJuvU!Y23+Dseur3KaaRa!Y23+Dseur4KS!Y23+DseurKouRa!M23+DseurKuUS!N23+Dseur5KyS!Y23+Dseur6LappRi!Y23+DseurLemE!Y23+Dseur7LuuRa!Y23+Dseur9Navi!Y23+Dseur10ORa!Y23+DseurPyhtVo!L23+Dseur11RaKaS!Y23+DseurSipRa!Y23+Dseur12SKVuoksi!Y23)</f>
        <v>133</v>
      </c>
      <c r="Z27" s="85">
        <f>SUM(DseurAnttU!Z23+Dseur1EnonkU!Z23+Dseur2JoKu!Z23+DseurJuvU!Z23+Dseur3KaaRa!Z23+Dseur4KS!Z23+DseurKouRa!N23+DseurKuUS!O23+Dseur5KyS!Z23+Dseur6LappRi!Z23+DseurLemE!Z23+Dseur7LuuRa!Z23+Dseur9Navi!Z23+Dseur10ORa!Z23+DseurPyhtVo!M23+Dseur11RaKaS!Z23+DseurSipRa!Z23+Dseur12SKVuoksi!Z23)</f>
        <v>131</v>
      </c>
      <c r="AA27" s="86">
        <f>SUM(X27:Z27)</f>
        <v>480</v>
      </c>
    </row>
    <row r="28" spans="1:37" x14ac:dyDescent="0.25">
      <c r="A28" s="7"/>
      <c r="C28" t="s">
        <v>570</v>
      </c>
      <c r="L28" s="7"/>
      <c r="N28" t="s">
        <v>467</v>
      </c>
      <c r="X28" t="s">
        <v>467</v>
      </c>
    </row>
    <row r="29" spans="1:37" x14ac:dyDescent="0.25">
      <c r="A29" s="7"/>
      <c r="C29" t="s">
        <v>649</v>
      </c>
      <c r="L29" s="7"/>
      <c r="N29" t="s">
        <v>602</v>
      </c>
      <c r="X29" t="s">
        <v>460</v>
      </c>
    </row>
  </sheetData>
  <pageMargins left="0.7" right="0.7" top="0.75" bottom="0.75" header="0.3" footer="0.3"/>
  <pageSetup paperSize="9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54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54</v>
      </c>
      <c r="O1" s="30"/>
      <c r="P1" s="30"/>
      <c r="Q1" s="30"/>
      <c r="R1" s="30"/>
      <c r="S1" s="31"/>
      <c r="V1" s="117" t="s">
        <v>347</v>
      </c>
      <c r="W1" s="109"/>
      <c r="X1" t="s">
        <v>54</v>
      </c>
      <c r="AC1" s="16"/>
      <c r="AD1" s="16"/>
      <c r="AE1" t="s">
        <v>6</v>
      </c>
      <c r="AG1" t="s">
        <v>54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1</v>
      </c>
      <c r="R5" s="38">
        <v>1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1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2</v>
      </c>
      <c r="E6" s="161">
        <v>0</v>
      </c>
      <c r="F6" s="161">
        <v>0</v>
      </c>
      <c r="G6" s="161">
        <v>2</v>
      </c>
      <c r="H6" s="160"/>
      <c r="I6" s="31"/>
      <c r="L6" s="39"/>
      <c r="M6" s="40">
        <v>2</v>
      </c>
      <c r="N6" s="38">
        <v>2</v>
      </c>
      <c r="O6" s="38">
        <v>0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1</v>
      </c>
      <c r="Y6" s="12">
        <v>0</v>
      </c>
      <c r="Z6" s="12">
        <v>0</v>
      </c>
      <c r="AA6" s="12">
        <v>1</v>
      </c>
      <c r="AB6" s="12">
        <v>1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1</v>
      </c>
      <c r="AJ6" s="12">
        <v>0</v>
      </c>
      <c r="AK6" s="12">
        <v>1</v>
      </c>
    </row>
    <row r="7" spans="1:37" x14ac:dyDescent="0.25">
      <c r="A7" s="41"/>
      <c r="B7" s="42">
        <v>3</v>
      </c>
      <c r="C7" s="161">
        <v>1</v>
      </c>
      <c r="D7" s="161">
        <v>1</v>
      </c>
      <c r="E7" s="161">
        <v>0</v>
      </c>
      <c r="F7" s="161">
        <v>1</v>
      </c>
      <c r="G7" s="161">
        <v>1</v>
      </c>
      <c r="H7" s="160"/>
      <c r="I7" s="31"/>
      <c r="L7" s="41"/>
      <c r="M7" s="42">
        <v>3</v>
      </c>
      <c r="N7" s="38">
        <v>2</v>
      </c>
      <c r="O7" s="38">
        <v>0</v>
      </c>
      <c r="P7" s="38">
        <v>0</v>
      </c>
      <c r="Q7" s="38">
        <v>1</v>
      </c>
      <c r="R7" s="38">
        <v>5</v>
      </c>
      <c r="S7" s="31"/>
      <c r="V7" s="9"/>
      <c r="W7" s="10">
        <v>3</v>
      </c>
      <c r="X7" s="12">
        <v>1</v>
      </c>
      <c r="Y7" s="12">
        <v>0</v>
      </c>
      <c r="Z7" s="12">
        <v>0</v>
      </c>
      <c r="AA7" s="12">
        <v>0</v>
      </c>
      <c r="AB7" s="12">
        <v>4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1</v>
      </c>
      <c r="AJ7" s="12">
        <v>1</v>
      </c>
      <c r="AK7" s="12">
        <v>3</v>
      </c>
    </row>
    <row r="8" spans="1:37" x14ac:dyDescent="0.25">
      <c r="A8" s="30" t="s">
        <v>5</v>
      </c>
      <c r="B8" s="30"/>
      <c r="C8" s="43">
        <f>SUM(C5:C7)</f>
        <v>1</v>
      </c>
      <c r="D8" s="44">
        <f t="shared" ref="D8:G8" si="0">SUM(D5:D7)</f>
        <v>3</v>
      </c>
      <c r="E8" s="44">
        <f t="shared" si="0"/>
        <v>0</v>
      </c>
      <c r="F8" s="44">
        <f t="shared" si="0"/>
        <v>1</v>
      </c>
      <c r="G8" s="45">
        <f t="shared" si="0"/>
        <v>3</v>
      </c>
      <c r="H8" s="160">
        <f>SUM(C8:G8)</f>
        <v>8</v>
      </c>
      <c r="I8" s="31">
        <f>SUM(S8)</f>
        <v>13</v>
      </c>
      <c r="J8">
        <f>SUM(T8)</f>
        <v>9</v>
      </c>
      <c r="K8" s="8">
        <f>SUM(U8)</f>
        <v>7</v>
      </c>
      <c r="L8" s="30" t="s">
        <v>5</v>
      </c>
      <c r="M8" s="30"/>
      <c r="N8" s="43">
        <f>SUM(N5:N7)</f>
        <v>4</v>
      </c>
      <c r="O8" s="44">
        <f t="shared" ref="O8:R8" si="1">SUM(O5:O7)</f>
        <v>0</v>
      </c>
      <c r="P8" s="44">
        <f t="shared" si="1"/>
        <v>0</v>
      </c>
      <c r="Q8" s="44">
        <f t="shared" si="1"/>
        <v>2</v>
      </c>
      <c r="R8" s="45">
        <f t="shared" si="1"/>
        <v>7</v>
      </c>
      <c r="S8" s="31">
        <f>SUM(N8:R8)</f>
        <v>13</v>
      </c>
      <c r="T8">
        <v>9</v>
      </c>
      <c r="U8">
        <v>7</v>
      </c>
      <c r="V8" s="7" t="s">
        <v>5</v>
      </c>
      <c r="X8" s="13">
        <f>SUM(X5:X7)</f>
        <v>2</v>
      </c>
      <c r="Y8" s="14">
        <f>SUM(Y5:Y7)</f>
        <v>0</v>
      </c>
      <c r="Z8" s="14">
        <f>SUM(Z5:Z7)</f>
        <v>0</v>
      </c>
      <c r="AA8" s="14">
        <f>SUM(AA5:AA7)</f>
        <v>1</v>
      </c>
      <c r="AB8" s="15">
        <f>SUM(AB5:AB7)</f>
        <v>6</v>
      </c>
      <c r="AC8" s="16">
        <f>SUM(X8:AB8)</f>
        <v>9</v>
      </c>
      <c r="AD8" s="16">
        <v>7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2</v>
      </c>
      <c r="AJ8" s="14">
        <f>SUM(AJ5:AJ7)</f>
        <v>1</v>
      </c>
      <c r="AK8" s="15">
        <f>SUM(AK5:AK7)</f>
        <v>4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1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1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1</v>
      </c>
      <c r="Y14" s="12">
        <v>0</v>
      </c>
      <c r="Z14" s="12">
        <v>0</v>
      </c>
      <c r="AA14" s="12">
        <v>0</v>
      </c>
      <c r="AB14" s="12">
        <v>2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1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2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1</v>
      </c>
      <c r="AB15" s="12">
        <v>2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1</v>
      </c>
      <c r="AJ15" s="12">
        <v>1</v>
      </c>
      <c r="AK15" s="12">
        <v>3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1</v>
      </c>
      <c r="E16" s="44">
        <f t="shared" si="2"/>
        <v>0</v>
      </c>
      <c r="F16" s="44">
        <f t="shared" si="2"/>
        <v>0</v>
      </c>
      <c r="G16" s="45">
        <f t="shared" si="2"/>
        <v>2</v>
      </c>
      <c r="H16" s="160">
        <f>SUM(C16:G16)</f>
        <v>3</v>
      </c>
      <c r="I16" s="31">
        <f>SUM(S16)</f>
        <v>2</v>
      </c>
      <c r="J16">
        <f>SUM(T16)</f>
        <v>6</v>
      </c>
      <c r="K16" s="8">
        <f>SUM(U16)</f>
        <v>6</v>
      </c>
      <c r="L16" s="30" t="s">
        <v>5</v>
      </c>
      <c r="M16" s="30"/>
      <c r="N16" s="43">
        <f t="shared" ref="N16:R16" si="3">SUM(N13:N15)</f>
        <v>1</v>
      </c>
      <c r="O16" s="44">
        <f t="shared" si="3"/>
        <v>0</v>
      </c>
      <c r="P16" s="44">
        <f t="shared" si="3"/>
        <v>0</v>
      </c>
      <c r="Q16" s="44">
        <f t="shared" si="3"/>
        <v>0</v>
      </c>
      <c r="R16" s="45">
        <f t="shared" si="3"/>
        <v>1</v>
      </c>
      <c r="S16" s="31">
        <f>SUM(N16:R16)</f>
        <v>2</v>
      </c>
      <c r="T16">
        <v>6</v>
      </c>
      <c r="U16">
        <v>6</v>
      </c>
      <c r="V16" s="7" t="s">
        <v>5</v>
      </c>
      <c r="X16" s="13">
        <f>SUM(X13:X15)</f>
        <v>1</v>
      </c>
      <c r="Y16" s="14">
        <f>SUM(Y13:Y15)</f>
        <v>0</v>
      </c>
      <c r="Z16" s="14">
        <f>SUM(Z13:Z15)</f>
        <v>0</v>
      </c>
      <c r="AA16" s="14">
        <f>SUM(AA13:AA15)</f>
        <v>1</v>
      </c>
      <c r="AB16" s="15">
        <f>SUM(AB13:AB15)</f>
        <v>4</v>
      </c>
      <c r="AC16" s="16">
        <f>SUM(X16:AB16)</f>
        <v>6</v>
      </c>
      <c r="AD16" s="16">
        <v>6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1</v>
      </c>
      <c r="AJ16" s="14">
        <f>SUM(AJ13:AJ15)</f>
        <v>1</v>
      </c>
      <c r="AK16" s="15">
        <f>SUM(AK13:AK15)</f>
        <v>4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1</v>
      </c>
      <c r="D19" s="186">
        <f>SUM(D16)+D8</f>
        <v>4</v>
      </c>
      <c r="E19" s="178">
        <f t="shared" ref="E19:G19" si="4">SUM(E16)+E8</f>
        <v>0</v>
      </c>
      <c r="F19" s="169">
        <f t="shared" si="4"/>
        <v>1</v>
      </c>
      <c r="G19" s="169">
        <f t="shared" si="4"/>
        <v>5</v>
      </c>
      <c r="H19" s="166">
        <f>SUM(H16)+H8</f>
        <v>11</v>
      </c>
      <c r="I19" s="167">
        <f>SUM(S19)</f>
        <v>15</v>
      </c>
      <c r="J19">
        <f>SUM(T19)</f>
        <v>15</v>
      </c>
      <c r="K19" s="8">
        <f>SUM(U19)</f>
        <v>13</v>
      </c>
      <c r="L19" s="46" t="s">
        <v>5</v>
      </c>
      <c r="M19" s="46"/>
      <c r="N19" s="110">
        <f>SUM(N16)+N8</f>
        <v>5</v>
      </c>
      <c r="O19" s="111">
        <f>SUM(O16)+O8</f>
        <v>0</v>
      </c>
      <c r="P19" s="112">
        <f t="shared" ref="P19:R19" si="5">SUM(P16)+P8</f>
        <v>0</v>
      </c>
      <c r="Q19" s="46">
        <f t="shared" si="5"/>
        <v>2</v>
      </c>
      <c r="R19" s="46">
        <f t="shared" si="5"/>
        <v>8</v>
      </c>
      <c r="S19" s="31">
        <f>SUM(S16)+S8</f>
        <v>15</v>
      </c>
      <c r="T19">
        <v>15</v>
      </c>
      <c r="U19">
        <v>13</v>
      </c>
      <c r="X19" s="113">
        <f t="shared" ref="X19:AB19" si="6">SUM(X16)+X8</f>
        <v>3</v>
      </c>
      <c r="Y19" s="114">
        <f t="shared" si="6"/>
        <v>0</v>
      </c>
      <c r="Z19" s="115">
        <f t="shared" si="6"/>
        <v>0</v>
      </c>
      <c r="AA19" s="16">
        <f t="shared" si="6"/>
        <v>2</v>
      </c>
      <c r="AB19" s="16">
        <f t="shared" si="6"/>
        <v>10</v>
      </c>
      <c r="AC19" s="16">
        <f>SUM(AC16)+AC8</f>
        <v>15</v>
      </c>
      <c r="AD19" s="16">
        <f>SUM(AD16)+AD8</f>
        <v>13</v>
      </c>
    </row>
    <row r="20" spans="1:30" x14ac:dyDescent="0.25">
      <c r="A20" s="177" t="s">
        <v>451</v>
      </c>
      <c r="B20" s="181">
        <v>2012</v>
      </c>
      <c r="C20" s="170">
        <f>SUM(N19)</f>
        <v>5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3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10</v>
      </c>
      <c r="O23" s="50">
        <v>12</v>
      </c>
      <c r="P23" s="50">
        <v>11</v>
      </c>
      <c r="Q23" s="50">
        <f>SUM(N23:P23)</f>
        <v>33</v>
      </c>
      <c r="R23" s="30"/>
      <c r="S23" s="107"/>
      <c r="V23" s="7" t="s">
        <v>457</v>
      </c>
      <c r="X23" s="26">
        <v>4</v>
      </c>
      <c r="Y23" s="26">
        <v>9</v>
      </c>
      <c r="Z23" s="26">
        <v>5</v>
      </c>
      <c r="AA23" s="26">
        <f>SUM(X23:Z23)</f>
        <v>18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5</v>
      </c>
      <c r="D25" s="162">
        <v>13</v>
      </c>
      <c r="E25" s="162">
        <v>9</v>
      </c>
      <c r="F25" s="162">
        <f>SUM(C25:E25)</f>
        <v>27</v>
      </c>
      <c r="G25" s="30"/>
      <c r="H25" s="162">
        <f>SUM(F25)</f>
        <v>27</v>
      </c>
      <c r="I25" s="50">
        <f>SUM(Q23)</f>
        <v>33</v>
      </c>
      <c r="J25" s="26">
        <f>SUM(AA23)</f>
        <v>18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73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73</v>
      </c>
      <c r="O1" s="30"/>
      <c r="P1" s="30"/>
      <c r="Q1" s="30"/>
      <c r="R1" s="30"/>
      <c r="S1" s="31"/>
      <c r="V1" s="117" t="s">
        <v>347</v>
      </c>
      <c r="W1" s="109"/>
      <c r="X1" t="s">
        <v>73</v>
      </c>
      <c r="AC1" s="16"/>
      <c r="AD1" s="16"/>
      <c r="AE1" t="s">
        <v>6</v>
      </c>
      <c r="AG1" t="s">
        <v>73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2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1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2</v>
      </c>
      <c r="E8" s="44">
        <f t="shared" si="0"/>
        <v>0</v>
      </c>
      <c r="F8" s="44">
        <f t="shared" si="0"/>
        <v>0</v>
      </c>
      <c r="G8" s="45">
        <f t="shared" si="0"/>
        <v>0</v>
      </c>
      <c r="H8" s="160">
        <f>SUM(C8:G8)</f>
        <v>2</v>
      </c>
      <c r="I8" s="31">
        <f>SUM(S8)</f>
        <v>1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1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0</v>
      </c>
      <c r="S8" s="31">
        <f>SUM(N8:R8)</f>
        <v>1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1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1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1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3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1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2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3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2</v>
      </c>
      <c r="AH15" s="12">
        <v>1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0</v>
      </c>
      <c r="E16" s="44">
        <f t="shared" si="2"/>
        <v>2</v>
      </c>
      <c r="F16" s="44">
        <f t="shared" si="2"/>
        <v>0</v>
      </c>
      <c r="G16" s="45">
        <f t="shared" si="2"/>
        <v>1</v>
      </c>
      <c r="H16" s="160">
        <f>SUM(C16:G16)</f>
        <v>3</v>
      </c>
      <c r="I16" s="31">
        <f>SUM(S16)</f>
        <v>5</v>
      </c>
      <c r="J16">
        <f>SUM(T16)</f>
        <v>3</v>
      </c>
      <c r="K16" s="8">
        <f>SUM(U16)</f>
        <v>6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4</v>
      </c>
      <c r="P16" s="44">
        <f t="shared" si="3"/>
        <v>0</v>
      </c>
      <c r="Q16" s="44">
        <f t="shared" si="3"/>
        <v>0</v>
      </c>
      <c r="R16" s="45">
        <f t="shared" si="3"/>
        <v>1</v>
      </c>
      <c r="S16" s="31">
        <f>SUM(N16:R16)</f>
        <v>5</v>
      </c>
      <c r="T16">
        <v>3</v>
      </c>
      <c r="U16">
        <v>6</v>
      </c>
      <c r="V16" s="7" t="s">
        <v>5</v>
      </c>
      <c r="X16" s="13">
        <f>SUM(X13:X15)</f>
        <v>0</v>
      </c>
      <c r="Y16" s="14">
        <f>SUM(Y13:Y15)</f>
        <v>3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3</v>
      </c>
      <c r="AD16" s="16">
        <v>6</v>
      </c>
      <c r="AE16" t="s">
        <v>5</v>
      </c>
      <c r="AG16" s="13">
        <f>SUM(AG13:AG15)</f>
        <v>5</v>
      </c>
      <c r="AH16" s="14">
        <f>SUM(AH13:AH15)</f>
        <v>1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0</v>
      </c>
      <c r="D19" s="186">
        <f>SUM(D16)+D8</f>
        <v>2</v>
      </c>
      <c r="E19" s="178">
        <f t="shared" ref="E19:G19" si="4">SUM(E16)+E8</f>
        <v>2</v>
      </c>
      <c r="F19" s="169">
        <f t="shared" si="4"/>
        <v>0</v>
      </c>
      <c r="G19" s="169">
        <f t="shared" si="4"/>
        <v>1</v>
      </c>
      <c r="H19" s="166">
        <f>SUM(H16)+H8</f>
        <v>5</v>
      </c>
      <c r="I19" s="167">
        <f>SUM(S19)</f>
        <v>6</v>
      </c>
      <c r="J19">
        <f>SUM(T19)</f>
        <v>3</v>
      </c>
      <c r="K19" s="8">
        <f>SUM(U19)</f>
        <v>6</v>
      </c>
      <c r="L19" s="46" t="s">
        <v>5</v>
      </c>
      <c r="M19" s="46"/>
      <c r="N19" s="110">
        <f>SUM(N16)+N8</f>
        <v>1</v>
      </c>
      <c r="O19" s="111">
        <f>SUM(O16)+O8</f>
        <v>4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1</v>
      </c>
      <c r="S19" s="31">
        <f>SUM(S16)+S8</f>
        <v>6</v>
      </c>
      <c r="T19">
        <v>3</v>
      </c>
      <c r="U19">
        <v>6</v>
      </c>
      <c r="X19" s="113">
        <f t="shared" ref="X19:AB19" si="6">SUM(X16)+X8</f>
        <v>0</v>
      </c>
      <c r="Y19" s="114">
        <f t="shared" si="6"/>
        <v>3</v>
      </c>
      <c r="Z19" s="115">
        <f t="shared" si="6"/>
        <v>0</v>
      </c>
      <c r="AA19" s="16">
        <f t="shared" si="6"/>
        <v>0</v>
      </c>
      <c r="AB19" s="16">
        <f t="shared" si="6"/>
        <v>0</v>
      </c>
      <c r="AC19" s="16">
        <f>SUM(AC16)+AC8</f>
        <v>3</v>
      </c>
      <c r="AD19" s="16">
        <f>SUM(AD16)+AD8</f>
        <v>6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4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3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14</v>
      </c>
      <c r="O23" s="50">
        <v>7</v>
      </c>
      <c r="P23" s="50">
        <v>3</v>
      </c>
      <c r="Q23" s="50">
        <f>SUM(N23:P23)</f>
        <v>24</v>
      </c>
      <c r="R23" s="30"/>
      <c r="S23" s="107"/>
      <c r="V23" s="7" t="s">
        <v>457</v>
      </c>
      <c r="X23" s="26">
        <v>10</v>
      </c>
      <c r="Y23" s="26">
        <v>4</v>
      </c>
      <c r="Z23" s="26">
        <v>3</v>
      </c>
      <c r="AA23" s="26">
        <f>SUM(X23:Z23)</f>
        <v>17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4</v>
      </c>
      <c r="D25" s="162">
        <v>5</v>
      </c>
      <c r="E25" s="162">
        <v>4</v>
      </c>
      <c r="F25" s="162">
        <f>SUM(C25:E25)</f>
        <v>13</v>
      </c>
      <c r="G25" s="30"/>
      <c r="H25" s="162">
        <f>SUM(F25)</f>
        <v>13</v>
      </c>
      <c r="I25" s="50">
        <f>SUM(Q23)</f>
        <v>24</v>
      </c>
      <c r="J25" s="26">
        <f>SUM(AA23)</f>
        <v>17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512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512</v>
      </c>
      <c r="O1" s="30"/>
      <c r="P1" s="30"/>
      <c r="Q1" s="30"/>
      <c r="R1" s="30"/>
      <c r="S1" s="31"/>
      <c r="V1" s="117" t="s">
        <v>347</v>
      </c>
      <c r="W1" s="109"/>
      <c r="X1" t="s">
        <v>512</v>
      </c>
      <c r="Z1" t="s">
        <v>511</v>
      </c>
      <c r="AC1" s="16"/>
      <c r="AD1" s="16"/>
      <c r="AE1" t="s">
        <v>6</v>
      </c>
      <c r="AG1" t="s">
        <v>512</v>
      </c>
      <c r="AI1" t="s">
        <v>513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1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1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1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0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1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1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1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1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1</v>
      </c>
      <c r="D16" s="44">
        <f>SUM(D13:D15)</f>
        <v>1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2</v>
      </c>
      <c r="I16" s="31">
        <f>SUM(S16)</f>
        <v>2</v>
      </c>
      <c r="J16">
        <f>SUM(T16)</f>
        <v>0</v>
      </c>
      <c r="K16" s="8">
        <f>SUM(U16)</f>
        <v>0</v>
      </c>
      <c r="L16" s="30" t="s">
        <v>5</v>
      </c>
      <c r="M16" s="30"/>
      <c r="N16" s="43">
        <f>SUM(N13:N15)</f>
        <v>1</v>
      </c>
      <c r="O16" s="44">
        <f>SUM(O13:O15)</f>
        <v>1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2</v>
      </c>
      <c r="T16">
        <v>0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2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3</v>
      </c>
      <c r="I19" s="167">
        <f>SUM(S19)</f>
        <v>2</v>
      </c>
      <c r="J19">
        <f>SUM(T19)</f>
        <v>0</v>
      </c>
      <c r="K19" s="8">
        <f>SUM(U19)</f>
        <v>0</v>
      </c>
      <c r="L19" s="46" t="s">
        <v>5</v>
      </c>
      <c r="M19" s="46"/>
      <c r="N19" s="110">
        <f t="shared" ref="N19:S19" si="1">SUM(N16)+N8</f>
        <v>1</v>
      </c>
      <c r="O19" s="111">
        <f t="shared" si="1"/>
        <v>1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2</v>
      </c>
      <c r="T19">
        <v>0</v>
      </c>
      <c r="U19">
        <v>0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0</v>
      </c>
      <c r="AC19" s="16">
        <f>SUM(AC16)+AC8</f>
        <v>0</v>
      </c>
      <c r="AD19" s="16">
        <f>SUM(AD16)+AD8</f>
        <v>0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1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0</v>
      </c>
      <c r="P23" s="50">
        <v>0</v>
      </c>
      <c r="Q23" s="50">
        <f>SUM(N23:P23)</f>
        <v>1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1</v>
      </c>
      <c r="E25" s="162">
        <v>0</v>
      </c>
      <c r="F25" s="162">
        <f>SUM(C25:E25)</f>
        <v>1</v>
      </c>
      <c r="G25" s="30"/>
      <c r="H25" s="162">
        <f>SUM(F25)</f>
        <v>1</v>
      </c>
      <c r="I25" s="50">
        <f>SUM(Q23)</f>
        <v>1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G25" sqref="G25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86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86</v>
      </c>
      <c r="O1" s="30"/>
      <c r="P1" s="30"/>
      <c r="Q1" s="30"/>
      <c r="R1" s="30"/>
      <c r="S1" s="31"/>
      <c r="V1" s="117" t="s">
        <v>347</v>
      </c>
      <c r="W1" s="109"/>
      <c r="X1" t="s">
        <v>86</v>
      </c>
      <c r="AC1" s="16"/>
      <c r="AD1" s="16"/>
      <c r="AE1" t="s">
        <v>6</v>
      </c>
      <c r="AG1" t="s">
        <v>86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1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1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1</v>
      </c>
      <c r="AB7" s="12">
        <v>1</v>
      </c>
      <c r="AC7" s="16"/>
      <c r="AD7" s="16"/>
      <c r="AE7" s="9"/>
      <c r="AF7" s="10">
        <v>3</v>
      </c>
      <c r="AG7" s="12">
        <v>1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1</v>
      </c>
      <c r="J8">
        <f>SUM(T8)</f>
        <v>2</v>
      </c>
      <c r="K8" s="8">
        <f>SUM(U8)</f>
        <v>2</v>
      </c>
      <c r="L8" s="30" t="s">
        <v>5</v>
      </c>
      <c r="M8" s="30"/>
      <c r="N8" s="43">
        <f>SUM(N5:N7)</f>
        <v>0</v>
      </c>
      <c r="O8" s="44">
        <f>SUM(O5:O7)</f>
        <v>1</v>
      </c>
      <c r="P8" s="44">
        <f>SUM(P5:P7)</f>
        <v>0</v>
      </c>
      <c r="Q8" s="44">
        <f>SUM(Q5:Q7)</f>
        <v>0</v>
      </c>
      <c r="R8" s="45">
        <f>SUM(R5:R7)</f>
        <v>0</v>
      </c>
      <c r="S8" s="31">
        <f>SUM(N8:R8)</f>
        <v>1</v>
      </c>
      <c r="T8">
        <v>2</v>
      </c>
      <c r="U8">
        <v>2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1</v>
      </c>
      <c r="AB8" s="15">
        <f>SUM(AB5:AB7)</f>
        <v>1</v>
      </c>
      <c r="AC8" s="16">
        <f>SUM(X8:AB8)</f>
        <v>2</v>
      </c>
      <c r="AD8" s="16">
        <v>2</v>
      </c>
      <c r="AE8" t="s">
        <v>5</v>
      </c>
      <c r="AG8" s="13">
        <f>SUM(AG5:AG7)</f>
        <v>1</v>
      </c>
      <c r="AH8" s="14">
        <f>SUM(AH5:AH7)</f>
        <v>0</v>
      </c>
      <c r="AI8" s="14">
        <f>SUM(AI5:AI7)</f>
        <v>1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0</v>
      </c>
      <c r="J16">
        <f>SUM(T16)</f>
        <v>0</v>
      </c>
      <c r="K16" s="8">
        <f>SUM(U16)</f>
        <v>0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0</v>
      </c>
      <c r="S16" s="31">
        <f>SUM(N16:R16)</f>
        <v>0</v>
      </c>
      <c r="T16">
        <v>0</v>
      </c>
      <c r="U16">
        <v>0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>
        <v>0</v>
      </c>
      <c r="AE16" t="s">
        <v>5</v>
      </c>
      <c r="AG16" s="13">
        <f>SUM(AG13:AG15)</f>
        <v>0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0</v>
      </c>
      <c r="I19" s="167">
        <f>SUM(S19)</f>
        <v>1</v>
      </c>
      <c r="J19">
        <f>SUM(T19)</f>
        <v>2</v>
      </c>
      <c r="K19" s="8">
        <f>SUM(U19)</f>
        <v>2</v>
      </c>
      <c r="L19" s="46" t="s">
        <v>5</v>
      </c>
      <c r="M19" s="46"/>
      <c r="N19" s="110">
        <f t="shared" ref="N19:S19" si="1">SUM(N16)+N8</f>
        <v>0</v>
      </c>
      <c r="O19" s="111">
        <f t="shared" si="1"/>
        <v>1</v>
      </c>
      <c r="P19" s="112">
        <f t="shared" si="1"/>
        <v>0</v>
      </c>
      <c r="Q19" s="46">
        <f t="shared" si="1"/>
        <v>0</v>
      </c>
      <c r="R19" s="46">
        <f t="shared" si="1"/>
        <v>0</v>
      </c>
      <c r="S19" s="31">
        <f t="shared" si="1"/>
        <v>1</v>
      </c>
      <c r="T19">
        <v>2</v>
      </c>
      <c r="U19">
        <v>2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1</v>
      </c>
      <c r="AB19" s="16">
        <f t="shared" si="2"/>
        <v>1</v>
      </c>
      <c r="AC19" s="16">
        <f>SUM(AC16)+AC8</f>
        <v>2</v>
      </c>
      <c r="AD19" s="16">
        <f>SUM(AD16)+AD8</f>
        <v>2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1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0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133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133</v>
      </c>
      <c r="O1" s="30"/>
      <c r="P1" s="30"/>
      <c r="Q1" s="30"/>
      <c r="R1" s="30"/>
      <c r="S1" s="31"/>
      <c r="V1" s="117" t="s">
        <v>347</v>
      </c>
      <c r="W1" s="109"/>
      <c r="X1" t="s">
        <v>133</v>
      </c>
      <c r="AC1" s="16"/>
      <c r="AD1" s="16"/>
      <c r="AE1" t="s">
        <v>6</v>
      </c>
      <c r="AG1" t="s">
        <v>133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1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1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1</v>
      </c>
      <c r="O7" s="38">
        <v>1</v>
      </c>
      <c r="P7" s="38">
        <v>1</v>
      </c>
      <c r="Q7" s="38">
        <v>1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1</v>
      </c>
      <c r="AI7" s="12">
        <v>1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1</v>
      </c>
      <c r="F8" s="44">
        <f>SUM(F5:F7)</f>
        <v>0</v>
      </c>
      <c r="G8" s="45">
        <f>SUM(G5:G7)</f>
        <v>2</v>
      </c>
      <c r="H8" s="160">
        <f>SUM(C8:G8)</f>
        <v>3</v>
      </c>
      <c r="I8" s="31">
        <f>SUM(S8)</f>
        <v>4</v>
      </c>
      <c r="J8">
        <f>SUM(T8)</f>
        <v>1</v>
      </c>
      <c r="K8" s="8">
        <f>SUM(U8)</f>
        <v>3</v>
      </c>
      <c r="L8" s="30" t="s">
        <v>5</v>
      </c>
      <c r="M8" s="30"/>
      <c r="N8" s="43">
        <f>SUM(N5:N7)</f>
        <v>1</v>
      </c>
      <c r="O8" s="44">
        <f>SUM(O5:O7)</f>
        <v>1</v>
      </c>
      <c r="P8" s="44">
        <f>SUM(P5:P7)</f>
        <v>1</v>
      </c>
      <c r="Q8" s="44">
        <f>SUM(Q5:Q7)</f>
        <v>1</v>
      </c>
      <c r="R8" s="45">
        <f>SUM(R5:R7)</f>
        <v>0</v>
      </c>
      <c r="S8" s="31">
        <f>SUM(N8:R8)</f>
        <v>4</v>
      </c>
      <c r="T8">
        <v>1</v>
      </c>
      <c r="U8">
        <v>3</v>
      </c>
      <c r="V8" s="7" t="s">
        <v>5</v>
      </c>
      <c r="X8" s="13">
        <f>SUM(X5:X7)</f>
        <v>0</v>
      </c>
      <c r="Y8" s="14">
        <f>SUM(Y5:Y7)</f>
        <v>1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1</v>
      </c>
      <c r="AD8" s="16">
        <v>3</v>
      </c>
      <c r="AE8" t="s">
        <v>5</v>
      </c>
      <c r="AG8" s="13">
        <f>SUM(AG5:AG7)</f>
        <v>0</v>
      </c>
      <c r="AH8" s="14">
        <f>SUM(AH5:AH7)</f>
        <v>1</v>
      </c>
      <c r="AI8" s="14">
        <f>SUM(AI5:AI7)</f>
        <v>1</v>
      </c>
      <c r="AJ8" s="14">
        <f>SUM(AJ5:AJ7)</f>
        <v>0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2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4</v>
      </c>
      <c r="AC14" s="16"/>
      <c r="AD14" s="16"/>
      <c r="AE14" s="7"/>
      <c r="AF14" s="8">
        <v>2</v>
      </c>
      <c r="AG14" s="12">
        <v>1</v>
      </c>
      <c r="AH14" s="12">
        <v>0</v>
      </c>
      <c r="AI14" s="12">
        <v>0</v>
      </c>
      <c r="AJ14" s="12">
        <v>0</v>
      </c>
      <c r="AK14" s="12">
        <v>2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1</v>
      </c>
      <c r="Y15" s="12">
        <v>0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2</v>
      </c>
    </row>
    <row r="16" spans="1:37" x14ac:dyDescent="0.25">
      <c r="A16" s="30" t="s">
        <v>5</v>
      </c>
      <c r="B16" s="30"/>
      <c r="C16" s="43">
        <f>SUM(C13:C15)</f>
        <v>0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0</v>
      </c>
      <c r="I16" s="31">
        <f>SUM(S16)</f>
        <v>2</v>
      </c>
      <c r="J16">
        <f>SUM(T16)</f>
        <v>6</v>
      </c>
      <c r="K16" s="8">
        <f>SUM(U16)</f>
        <v>5</v>
      </c>
      <c r="L16" s="30" t="s">
        <v>5</v>
      </c>
      <c r="M16" s="30"/>
      <c r="N16" s="43">
        <f>SUM(N13:N15)</f>
        <v>0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2</v>
      </c>
      <c r="S16" s="31">
        <f>SUM(N16:R16)</f>
        <v>2</v>
      </c>
      <c r="T16">
        <v>6</v>
      </c>
      <c r="U16">
        <v>5</v>
      </c>
      <c r="V16" s="7" t="s">
        <v>5</v>
      </c>
      <c r="X16" s="13">
        <f>SUM(X13:X15)</f>
        <v>1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5</v>
      </c>
      <c r="AC16" s="16">
        <f>SUM(X16:AB16)</f>
        <v>6</v>
      </c>
      <c r="AD16" s="16">
        <v>5</v>
      </c>
      <c r="AE16" t="s">
        <v>5</v>
      </c>
      <c r="AG16" s="13">
        <f>SUM(AG13:AG15)</f>
        <v>1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4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0</v>
      </c>
      <c r="D19" s="186">
        <f t="shared" si="0"/>
        <v>0</v>
      </c>
      <c r="E19" s="178">
        <f t="shared" si="0"/>
        <v>1</v>
      </c>
      <c r="F19" s="169">
        <f t="shared" si="0"/>
        <v>0</v>
      </c>
      <c r="G19" s="169">
        <f t="shared" si="0"/>
        <v>2</v>
      </c>
      <c r="H19" s="166">
        <f t="shared" si="0"/>
        <v>3</v>
      </c>
      <c r="I19" s="167">
        <f>SUM(S19)</f>
        <v>6</v>
      </c>
      <c r="J19">
        <f>SUM(T19)</f>
        <v>7</v>
      </c>
      <c r="K19" s="8">
        <f>SUM(U19)</f>
        <v>8</v>
      </c>
      <c r="L19" s="46" t="s">
        <v>5</v>
      </c>
      <c r="M19" s="46"/>
      <c r="N19" s="110">
        <f t="shared" ref="N19:S19" si="1">SUM(N16)+N8</f>
        <v>1</v>
      </c>
      <c r="O19" s="111">
        <f t="shared" si="1"/>
        <v>1</v>
      </c>
      <c r="P19" s="112">
        <f t="shared" si="1"/>
        <v>1</v>
      </c>
      <c r="Q19" s="46">
        <f t="shared" si="1"/>
        <v>1</v>
      </c>
      <c r="R19" s="46">
        <f t="shared" si="1"/>
        <v>2</v>
      </c>
      <c r="S19" s="31">
        <f t="shared" si="1"/>
        <v>6</v>
      </c>
      <c r="T19">
        <v>7</v>
      </c>
      <c r="U19">
        <v>8</v>
      </c>
      <c r="X19" s="113">
        <f t="shared" ref="X19:AB19" si="2">SUM(X16)+X8</f>
        <v>1</v>
      </c>
      <c r="Y19" s="114">
        <f t="shared" si="2"/>
        <v>1</v>
      </c>
      <c r="Z19" s="115">
        <f t="shared" si="2"/>
        <v>0</v>
      </c>
      <c r="AA19" s="16">
        <f t="shared" si="2"/>
        <v>0</v>
      </c>
      <c r="AB19" s="16">
        <f t="shared" si="2"/>
        <v>5</v>
      </c>
      <c r="AC19" s="16">
        <f>SUM(AC16)+AC8</f>
        <v>7</v>
      </c>
      <c r="AD19" s="16">
        <f>SUM(AD16)+AD8</f>
        <v>8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1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1</v>
      </c>
      <c r="D21" s="174">
        <f>SUM(Y19)</f>
        <v>1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0</v>
      </c>
      <c r="F25" s="162">
        <f>SUM(C25:E25)</f>
        <v>0</v>
      </c>
      <c r="G25" s="30"/>
      <c r="H25" s="162">
        <f>SUM(F25)</f>
        <v>0</v>
      </c>
      <c r="I25" s="50">
        <f>SUM(Q23)</f>
        <v>0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159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159</v>
      </c>
      <c r="O1" s="30"/>
      <c r="P1" s="30"/>
      <c r="Q1" s="30"/>
      <c r="R1" s="30"/>
      <c r="S1" s="31"/>
      <c r="V1" s="117" t="s">
        <v>347</v>
      </c>
      <c r="W1" s="109"/>
      <c r="X1" t="s">
        <v>159</v>
      </c>
      <c r="AC1" s="16"/>
      <c r="AD1" s="16"/>
      <c r="AE1" t="s">
        <v>6</v>
      </c>
      <c r="AG1" t="s">
        <v>159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1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1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1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1</v>
      </c>
      <c r="AH7" s="12">
        <v>0</v>
      </c>
      <c r="AI7" s="12">
        <v>0</v>
      </c>
      <c r="AJ7" s="12">
        <v>0</v>
      </c>
      <c r="AK7" s="12">
        <v>1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1</v>
      </c>
      <c r="J8">
        <f>SUM(T8)</f>
        <v>2</v>
      </c>
      <c r="K8" s="8">
        <f>SUM(U8)</f>
        <v>3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1</v>
      </c>
      <c r="R8" s="45">
        <f>SUM(R5:R7)</f>
        <v>0</v>
      </c>
      <c r="S8" s="31">
        <f>SUM(N8:R8)</f>
        <v>1</v>
      </c>
      <c r="T8">
        <v>2</v>
      </c>
      <c r="U8">
        <v>3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1</v>
      </c>
      <c r="AA8" s="14">
        <f>SUM(AA5:AA7)</f>
        <v>0</v>
      </c>
      <c r="AB8" s="15">
        <f>SUM(AB5:AB7)</f>
        <v>1</v>
      </c>
      <c r="AC8" s="16">
        <f>SUM(X8:AB8)</f>
        <v>2</v>
      </c>
      <c r="AD8" s="16">
        <v>3</v>
      </c>
      <c r="AE8" t="s">
        <v>5</v>
      </c>
      <c r="AG8" s="13">
        <f>SUM(AG5:AG7)</f>
        <v>1</v>
      </c>
      <c r="AH8" s="14">
        <f>SUM(AH5:AH7)</f>
        <v>0</v>
      </c>
      <c r="AI8" s="14">
        <f>SUM(AI5:AI7)</f>
        <v>1</v>
      </c>
      <c r="AJ8" s="14">
        <f>SUM(AJ5:AJ7)</f>
        <v>0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1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1</v>
      </c>
      <c r="P13" s="38">
        <v>0</v>
      </c>
      <c r="Q13" s="38">
        <v>0</v>
      </c>
      <c r="R13" s="38">
        <v>1</v>
      </c>
      <c r="S13" s="31"/>
      <c r="V13" s="1" t="s">
        <v>2</v>
      </c>
      <c r="W13" s="3">
        <v>1</v>
      </c>
      <c r="X13" s="12">
        <v>0</v>
      </c>
      <c r="Y13" s="12">
        <v>1</v>
      </c>
      <c r="Z13" s="12">
        <v>0</v>
      </c>
      <c r="AA13" s="12">
        <v>0</v>
      </c>
      <c r="AB13" s="12">
        <v>1</v>
      </c>
      <c r="AC13" s="16"/>
      <c r="AD13" s="16"/>
      <c r="AE13" s="1" t="s">
        <v>2</v>
      </c>
      <c r="AF13" s="3">
        <v>1</v>
      </c>
      <c r="AG13" s="12">
        <v>1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1</v>
      </c>
      <c r="D14" s="161">
        <v>0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2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1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2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1</v>
      </c>
      <c r="D16" s="44">
        <f>SUM(D13:D15)</f>
        <v>0</v>
      </c>
      <c r="E16" s="44">
        <f>SUM(E13:E15)</f>
        <v>1</v>
      </c>
      <c r="F16" s="44">
        <f>SUM(F13:F15)</f>
        <v>0</v>
      </c>
      <c r="G16" s="45">
        <f>SUM(G13:G15)</f>
        <v>2</v>
      </c>
      <c r="H16" s="160">
        <f>SUM(C16:G16)</f>
        <v>4</v>
      </c>
      <c r="I16" s="31">
        <f>SUM(S16)</f>
        <v>4</v>
      </c>
      <c r="J16">
        <f>SUM(T16)</f>
        <v>4</v>
      </c>
      <c r="K16" s="8">
        <f>SUM(U16)</f>
        <v>2</v>
      </c>
      <c r="L16" s="30" t="s">
        <v>5</v>
      </c>
      <c r="M16" s="30"/>
      <c r="N16" s="43">
        <f>SUM(N13:N15)</f>
        <v>2</v>
      </c>
      <c r="O16" s="44">
        <f>SUM(O13:O15)</f>
        <v>1</v>
      </c>
      <c r="P16" s="44">
        <f>SUM(P13:P15)</f>
        <v>0</v>
      </c>
      <c r="Q16" s="44">
        <f>SUM(Q13:Q15)</f>
        <v>0</v>
      </c>
      <c r="R16" s="45">
        <f>SUM(R13:R15)</f>
        <v>1</v>
      </c>
      <c r="S16" s="31">
        <f>SUM(N16:R16)</f>
        <v>4</v>
      </c>
      <c r="T16">
        <v>4</v>
      </c>
      <c r="U16">
        <v>2</v>
      </c>
      <c r="V16" s="7" t="s">
        <v>5</v>
      </c>
      <c r="X16" s="13">
        <f>SUM(X13:X15)</f>
        <v>0</v>
      </c>
      <c r="Y16" s="14">
        <f>SUM(Y13:Y15)</f>
        <v>1</v>
      </c>
      <c r="Z16" s="14">
        <f>SUM(Z13:Z15)</f>
        <v>2</v>
      </c>
      <c r="AA16" s="14">
        <f>SUM(AA13:AA15)</f>
        <v>0</v>
      </c>
      <c r="AB16" s="15">
        <f>SUM(AB13:AB15)</f>
        <v>1</v>
      </c>
      <c r="AC16" s="16">
        <f>SUM(X16:AB16)</f>
        <v>4</v>
      </c>
      <c r="AD16" s="16">
        <v>2</v>
      </c>
      <c r="AE16" t="s">
        <v>5</v>
      </c>
      <c r="AG16" s="13">
        <f>SUM(AG13:AG15)</f>
        <v>1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0</v>
      </c>
      <c r="E19" s="178">
        <f t="shared" si="0"/>
        <v>1</v>
      </c>
      <c r="F19" s="169">
        <f t="shared" si="0"/>
        <v>0</v>
      </c>
      <c r="G19" s="169">
        <f t="shared" si="0"/>
        <v>2</v>
      </c>
      <c r="H19" s="166">
        <f t="shared" si="0"/>
        <v>4</v>
      </c>
      <c r="I19" s="167">
        <f>SUM(S19)</f>
        <v>5</v>
      </c>
      <c r="J19">
        <f>SUM(T19)</f>
        <v>6</v>
      </c>
      <c r="K19" s="8">
        <f>SUM(U19)</f>
        <v>5</v>
      </c>
      <c r="L19" s="46" t="s">
        <v>5</v>
      </c>
      <c r="M19" s="46"/>
      <c r="N19" s="110">
        <f t="shared" ref="N19:S19" si="1">SUM(N16)+N8</f>
        <v>2</v>
      </c>
      <c r="O19" s="111">
        <f t="shared" si="1"/>
        <v>1</v>
      </c>
      <c r="P19" s="112">
        <f t="shared" si="1"/>
        <v>0</v>
      </c>
      <c r="Q19" s="46">
        <f t="shared" si="1"/>
        <v>1</v>
      </c>
      <c r="R19" s="46">
        <f t="shared" si="1"/>
        <v>1</v>
      </c>
      <c r="S19" s="31">
        <f t="shared" si="1"/>
        <v>5</v>
      </c>
      <c r="T19">
        <v>6</v>
      </c>
      <c r="U19">
        <v>5</v>
      </c>
      <c r="X19" s="113">
        <f t="shared" ref="X19:AB19" si="2">SUM(X16)+X8</f>
        <v>0</v>
      </c>
      <c r="Y19" s="114">
        <f t="shared" si="2"/>
        <v>1</v>
      </c>
      <c r="Z19" s="115">
        <f t="shared" si="2"/>
        <v>3</v>
      </c>
      <c r="AA19" s="16">
        <f t="shared" si="2"/>
        <v>0</v>
      </c>
      <c r="AB19" s="16">
        <f t="shared" si="2"/>
        <v>2</v>
      </c>
      <c r="AC19" s="16">
        <f>SUM(AC16)+AC8</f>
        <v>6</v>
      </c>
      <c r="AD19" s="16">
        <f>SUM(AD16)+AD8</f>
        <v>5</v>
      </c>
    </row>
    <row r="20" spans="1:30" x14ac:dyDescent="0.25">
      <c r="A20" s="177" t="s">
        <v>451</v>
      </c>
      <c r="B20" s="181">
        <v>2012</v>
      </c>
      <c r="C20" s="170">
        <f>SUM(N19)</f>
        <v>2</v>
      </c>
      <c r="D20" s="171">
        <f>SUM(O19)</f>
        <v>1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1</v>
      </c>
      <c r="E21" s="175">
        <f>SUM(Z19)</f>
        <v>3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2</v>
      </c>
      <c r="P23" s="50">
        <v>2</v>
      </c>
      <c r="Q23" s="50">
        <f>SUM(N23:P23)</f>
        <v>4</v>
      </c>
      <c r="R23" s="30"/>
      <c r="S23" s="107"/>
      <c r="V23" s="7" t="s">
        <v>457</v>
      </c>
      <c r="X23" s="26">
        <v>1</v>
      </c>
      <c r="Y23" s="26">
        <v>6</v>
      </c>
      <c r="Z23" s="26">
        <v>4</v>
      </c>
      <c r="AA23" s="26">
        <f>SUM(X23:Z23)</f>
        <v>11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3</v>
      </c>
      <c r="D25" s="162">
        <v>2</v>
      </c>
      <c r="E25" s="162">
        <v>3</v>
      </c>
      <c r="F25" s="162">
        <f>SUM(C25:E25)</f>
        <v>8</v>
      </c>
      <c r="G25" s="30"/>
      <c r="H25" s="162">
        <f>SUM(F25)</f>
        <v>8</v>
      </c>
      <c r="I25" s="50">
        <f>SUM(Q23)</f>
        <v>4</v>
      </c>
      <c r="J25" s="26">
        <f>SUM(AA23)</f>
        <v>11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161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161</v>
      </c>
      <c r="O1" s="30"/>
      <c r="P1" s="30"/>
      <c r="Q1" s="30"/>
      <c r="R1" s="30"/>
      <c r="S1" s="31"/>
      <c r="V1" s="117" t="s">
        <v>347</v>
      </c>
      <c r="W1" s="109"/>
      <c r="X1" t="s">
        <v>161</v>
      </c>
      <c r="AC1" s="16"/>
      <c r="AD1" s="16"/>
      <c r="AE1" t="s">
        <v>6</v>
      </c>
      <c r="AG1" t="s">
        <v>161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>SUM(D5:D7)</f>
        <v>0</v>
      </c>
      <c r="E8" s="44">
        <f>SUM(E5:E7)</f>
        <v>0</v>
      </c>
      <c r="F8" s="44">
        <f>SUM(F5:F7)</f>
        <v>0</v>
      </c>
      <c r="G8" s="45">
        <f>SUM(G5:G7)</f>
        <v>0</v>
      </c>
      <c r="H8" s="160">
        <f>SUM(C8:G8)</f>
        <v>0</v>
      </c>
      <c r="I8" s="31">
        <f>SUM(S8)</f>
        <v>1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>SUM(O5:O7)</f>
        <v>0</v>
      </c>
      <c r="P8" s="44">
        <f>SUM(P5:P7)</f>
        <v>0</v>
      </c>
      <c r="Q8" s="44">
        <f>SUM(Q5:Q7)</f>
        <v>0</v>
      </c>
      <c r="R8" s="45">
        <f>SUM(R5:R7)</f>
        <v>1</v>
      </c>
      <c r="S8" s="31">
        <f>SUM(N8:R8)</f>
        <v>1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1</v>
      </c>
      <c r="O14" s="38">
        <v>0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0</v>
      </c>
      <c r="AH15" s="12">
        <v>1</v>
      </c>
      <c r="AI15" s="12">
        <v>0</v>
      </c>
      <c r="AJ15" s="12">
        <v>0</v>
      </c>
      <c r="AK15" s="12">
        <v>0</v>
      </c>
    </row>
    <row r="16" spans="1:37" x14ac:dyDescent="0.25">
      <c r="A16" s="30" t="s">
        <v>5</v>
      </c>
      <c r="B16" s="30"/>
      <c r="C16" s="43">
        <f>SUM(C13:C15)</f>
        <v>1</v>
      </c>
      <c r="D16" s="44">
        <f>SUM(D13:D15)</f>
        <v>0</v>
      </c>
      <c r="E16" s="44">
        <f>SUM(E13:E15)</f>
        <v>0</v>
      </c>
      <c r="F16" s="44">
        <f>SUM(F13:F15)</f>
        <v>0</v>
      </c>
      <c r="G16" s="45">
        <f>SUM(G13:G15)</f>
        <v>0</v>
      </c>
      <c r="H16" s="160">
        <f>SUM(C16:G16)</f>
        <v>1</v>
      </c>
      <c r="I16" s="31">
        <f>SUM(S16)</f>
        <v>2</v>
      </c>
      <c r="J16">
        <f>SUM(T16)</f>
        <v>0</v>
      </c>
      <c r="K16" s="8">
        <f>SUM(U16)</f>
        <v>1</v>
      </c>
      <c r="L16" s="30" t="s">
        <v>5</v>
      </c>
      <c r="M16" s="30"/>
      <c r="N16" s="43">
        <f>SUM(N13:N15)</f>
        <v>1</v>
      </c>
      <c r="O16" s="44">
        <f>SUM(O13:O15)</f>
        <v>0</v>
      </c>
      <c r="P16" s="44">
        <f>SUM(P13:P15)</f>
        <v>0</v>
      </c>
      <c r="Q16" s="44">
        <f>SUM(Q13:Q15)</f>
        <v>0</v>
      </c>
      <c r="R16" s="45">
        <f>SUM(R13:R15)</f>
        <v>1</v>
      </c>
      <c r="S16" s="31">
        <f>SUM(N16:R16)</f>
        <v>2</v>
      </c>
      <c r="T16">
        <v>0</v>
      </c>
      <c r="U16">
        <v>1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0</v>
      </c>
      <c r="AA16" s="14">
        <f>SUM(AA13:AA15)</f>
        <v>0</v>
      </c>
      <c r="AB16" s="15">
        <f>SUM(AB13:AB15)</f>
        <v>0</v>
      </c>
      <c r="AC16" s="16">
        <f>SUM(X16:AB16)</f>
        <v>0</v>
      </c>
      <c r="AD16" s="16">
        <v>1</v>
      </c>
      <c r="AE16" t="s">
        <v>5</v>
      </c>
      <c r="AG16" s="13">
        <f>SUM(AG13:AG15)</f>
        <v>0</v>
      </c>
      <c r="AH16" s="14">
        <f>SUM(AH13:AH15)</f>
        <v>1</v>
      </c>
      <c r="AI16" s="14">
        <f>SUM(AI13:AI15)</f>
        <v>0</v>
      </c>
      <c r="AJ16" s="14">
        <f>SUM(AJ13:AJ15)</f>
        <v>0</v>
      </c>
      <c r="AK16" s="15">
        <f>SUM(AK13:AK15)</f>
        <v>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 t="shared" ref="C19:H19" si="0">SUM(C16)+C8</f>
        <v>1</v>
      </c>
      <c r="D19" s="186">
        <f t="shared" si="0"/>
        <v>0</v>
      </c>
      <c r="E19" s="178">
        <f t="shared" si="0"/>
        <v>0</v>
      </c>
      <c r="F19" s="169">
        <f t="shared" si="0"/>
        <v>0</v>
      </c>
      <c r="G19" s="169">
        <f t="shared" si="0"/>
        <v>0</v>
      </c>
      <c r="H19" s="166">
        <f t="shared" si="0"/>
        <v>1</v>
      </c>
      <c r="I19" s="167">
        <f>SUM(S19)</f>
        <v>3</v>
      </c>
      <c r="J19">
        <f>SUM(T19)</f>
        <v>0</v>
      </c>
      <c r="K19" s="8">
        <f>SUM(U19)</f>
        <v>1</v>
      </c>
      <c r="L19" s="46" t="s">
        <v>5</v>
      </c>
      <c r="M19" s="46"/>
      <c r="N19" s="110">
        <f t="shared" ref="N19:S19" si="1">SUM(N16)+N8</f>
        <v>1</v>
      </c>
      <c r="O19" s="111">
        <f t="shared" si="1"/>
        <v>0</v>
      </c>
      <c r="P19" s="112">
        <f t="shared" si="1"/>
        <v>0</v>
      </c>
      <c r="Q19" s="46">
        <f t="shared" si="1"/>
        <v>0</v>
      </c>
      <c r="R19" s="46">
        <f t="shared" si="1"/>
        <v>2</v>
      </c>
      <c r="S19" s="31">
        <f t="shared" si="1"/>
        <v>3</v>
      </c>
      <c r="T19">
        <v>0</v>
      </c>
      <c r="U19">
        <v>1</v>
      </c>
      <c r="X19" s="113">
        <f t="shared" ref="X19:AB19" si="2">SUM(X16)+X8</f>
        <v>0</v>
      </c>
      <c r="Y19" s="114">
        <f t="shared" si="2"/>
        <v>0</v>
      </c>
      <c r="Z19" s="115">
        <f t="shared" si="2"/>
        <v>0</v>
      </c>
      <c r="AA19" s="16">
        <f t="shared" si="2"/>
        <v>0</v>
      </c>
      <c r="AB19" s="16">
        <f t="shared" si="2"/>
        <v>0</v>
      </c>
      <c r="AC19" s="16">
        <f>SUM(AC16)+AC8</f>
        <v>0</v>
      </c>
      <c r="AD19" s="16">
        <f>SUM(AD16)+AD8</f>
        <v>1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1</v>
      </c>
      <c r="Q23" s="50">
        <f>SUM(N23:P23)</f>
        <v>1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0</v>
      </c>
      <c r="E25" s="162">
        <v>1</v>
      </c>
      <c r="F25" s="162">
        <f>SUM(C25:E25)</f>
        <v>1</v>
      </c>
      <c r="G25" s="30"/>
      <c r="H25" s="162">
        <f>SUM(F25)</f>
        <v>1</v>
      </c>
      <c r="I25" s="50">
        <f>SUM(Q23)</f>
        <v>1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ul9"/>
  <dimension ref="A1:AK29"/>
  <sheetViews>
    <sheetView workbookViewId="0">
      <selection activeCell="B3" sqref="B3"/>
    </sheetView>
  </sheetViews>
  <sheetFormatPr defaultRowHeight="15" x14ac:dyDescent="0.25"/>
  <cols>
    <col min="22" max="22" width="9.140625" style="7"/>
    <col min="24" max="24" width="10.7109375" bestFit="1" customWidth="1"/>
    <col min="25" max="25" width="9.85546875" customWidth="1"/>
    <col min="31" max="31" width="9.140625" style="7"/>
    <col min="280" max="280" width="10.7109375" bestFit="1" customWidth="1"/>
    <col min="281" max="281" width="9.85546875" customWidth="1"/>
    <col min="536" max="536" width="10.7109375" bestFit="1" customWidth="1"/>
    <col min="537" max="537" width="9.85546875" customWidth="1"/>
    <col min="792" max="792" width="10.7109375" bestFit="1" customWidth="1"/>
    <col min="793" max="793" width="9.85546875" customWidth="1"/>
    <col min="1048" max="1048" width="10.7109375" bestFit="1" customWidth="1"/>
    <col min="1049" max="1049" width="9.85546875" customWidth="1"/>
    <col min="1304" max="1304" width="10.7109375" bestFit="1" customWidth="1"/>
    <col min="1305" max="1305" width="9.85546875" customWidth="1"/>
    <col min="1560" max="1560" width="10.7109375" bestFit="1" customWidth="1"/>
    <col min="1561" max="1561" width="9.85546875" customWidth="1"/>
    <col min="1816" max="1816" width="10.7109375" bestFit="1" customWidth="1"/>
    <col min="1817" max="1817" width="9.85546875" customWidth="1"/>
    <col min="2072" max="2072" width="10.7109375" bestFit="1" customWidth="1"/>
    <col min="2073" max="2073" width="9.85546875" customWidth="1"/>
    <col min="2328" max="2328" width="10.7109375" bestFit="1" customWidth="1"/>
    <col min="2329" max="2329" width="9.85546875" customWidth="1"/>
    <col min="2584" max="2584" width="10.7109375" bestFit="1" customWidth="1"/>
    <col min="2585" max="2585" width="9.85546875" customWidth="1"/>
    <col min="2840" max="2840" width="10.7109375" bestFit="1" customWidth="1"/>
    <col min="2841" max="2841" width="9.85546875" customWidth="1"/>
    <col min="3096" max="3096" width="10.7109375" bestFit="1" customWidth="1"/>
    <col min="3097" max="3097" width="9.85546875" customWidth="1"/>
    <col min="3352" max="3352" width="10.7109375" bestFit="1" customWidth="1"/>
    <col min="3353" max="3353" width="9.85546875" customWidth="1"/>
    <col min="3608" max="3608" width="10.7109375" bestFit="1" customWidth="1"/>
    <col min="3609" max="3609" width="9.85546875" customWidth="1"/>
    <col min="3864" max="3864" width="10.7109375" bestFit="1" customWidth="1"/>
    <col min="3865" max="3865" width="9.85546875" customWidth="1"/>
    <col min="4120" max="4120" width="10.7109375" bestFit="1" customWidth="1"/>
    <col min="4121" max="4121" width="9.85546875" customWidth="1"/>
    <col min="4376" max="4376" width="10.7109375" bestFit="1" customWidth="1"/>
    <col min="4377" max="4377" width="9.85546875" customWidth="1"/>
    <col min="4632" max="4632" width="10.7109375" bestFit="1" customWidth="1"/>
    <col min="4633" max="4633" width="9.85546875" customWidth="1"/>
    <col min="4888" max="4888" width="10.7109375" bestFit="1" customWidth="1"/>
    <col min="4889" max="4889" width="9.85546875" customWidth="1"/>
    <col min="5144" max="5144" width="10.7109375" bestFit="1" customWidth="1"/>
    <col min="5145" max="5145" width="9.85546875" customWidth="1"/>
    <col min="5400" max="5400" width="10.7109375" bestFit="1" customWidth="1"/>
    <col min="5401" max="5401" width="9.85546875" customWidth="1"/>
    <col min="5656" max="5656" width="10.7109375" bestFit="1" customWidth="1"/>
    <col min="5657" max="5657" width="9.85546875" customWidth="1"/>
    <col min="5912" max="5912" width="10.7109375" bestFit="1" customWidth="1"/>
    <col min="5913" max="5913" width="9.85546875" customWidth="1"/>
    <col min="6168" max="6168" width="10.7109375" bestFit="1" customWidth="1"/>
    <col min="6169" max="6169" width="9.85546875" customWidth="1"/>
    <col min="6424" max="6424" width="10.7109375" bestFit="1" customWidth="1"/>
    <col min="6425" max="6425" width="9.85546875" customWidth="1"/>
    <col min="6680" max="6680" width="10.7109375" bestFit="1" customWidth="1"/>
    <col min="6681" max="6681" width="9.85546875" customWidth="1"/>
    <col min="6936" max="6936" width="10.7109375" bestFit="1" customWidth="1"/>
    <col min="6937" max="6937" width="9.85546875" customWidth="1"/>
    <col min="7192" max="7192" width="10.7109375" bestFit="1" customWidth="1"/>
    <col min="7193" max="7193" width="9.85546875" customWidth="1"/>
    <col min="7448" max="7448" width="10.7109375" bestFit="1" customWidth="1"/>
    <col min="7449" max="7449" width="9.85546875" customWidth="1"/>
    <col min="7704" max="7704" width="10.7109375" bestFit="1" customWidth="1"/>
    <col min="7705" max="7705" width="9.85546875" customWidth="1"/>
    <col min="7960" max="7960" width="10.7109375" bestFit="1" customWidth="1"/>
    <col min="7961" max="7961" width="9.85546875" customWidth="1"/>
    <col min="8216" max="8216" width="10.7109375" bestFit="1" customWidth="1"/>
    <col min="8217" max="8217" width="9.85546875" customWidth="1"/>
    <col min="8472" max="8472" width="10.7109375" bestFit="1" customWidth="1"/>
    <col min="8473" max="8473" width="9.85546875" customWidth="1"/>
    <col min="8728" max="8728" width="10.7109375" bestFit="1" customWidth="1"/>
    <col min="8729" max="8729" width="9.85546875" customWidth="1"/>
    <col min="8984" max="8984" width="10.7109375" bestFit="1" customWidth="1"/>
    <col min="8985" max="8985" width="9.85546875" customWidth="1"/>
    <col min="9240" max="9240" width="10.7109375" bestFit="1" customWidth="1"/>
    <col min="9241" max="9241" width="9.85546875" customWidth="1"/>
    <col min="9496" max="9496" width="10.7109375" bestFit="1" customWidth="1"/>
    <col min="9497" max="9497" width="9.85546875" customWidth="1"/>
    <col min="9752" max="9752" width="10.7109375" bestFit="1" customWidth="1"/>
    <col min="9753" max="9753" width="9.85546875" customWidth="1"/>
    <col min="10008" max="10008" width="10.7109375" bestFit="1" customWidth="1"/>
    <col min="10009" max="10009" width="9.85546875" customWidth="1"/>
    <col min="10264" max="10264" width="10.7109375" bestFit="1" customWidth="1"/>
    <col min="10265" max="10265" width="9.85546875" customWidth="1"/>
    <col min="10520" max="10520" width="10.7109375" bestFit="1" customWidth="1"/>
    <col min="10521" max="10521" width="9.85546875" customWidth="1"/>
    <col min="10776" max="10776" width="10.7109375" bestFit="1" customWidth="1"/>
    <col min="10777" max="10777" width="9.85546875" customWidth="1"/>
    <col min="11032" max="11032" width="10.7109375" bestFit="1" customWidth="1"/>
    <col min="11033" max="11033" width="9.85546875" customWidth="1"/>
    <col min="11288" max="11288" width="10.7109375" bestFit="1" customWidth="1"/>
    <col min="11289" max="11289" width="9.85546875" customWidth="1"/>
    <col min="11544" max="11544" width="10.7109375" bestFit="1" customWidth="1"/>
    <col min="11545" max="11545" width="9.85546875" customWidth="1"/>
    <col min="11800" max="11800" width="10.7109375" bestFit="1" customWidth="1"/>
    <col min="11801" max="11801" width="9.85546875" customWidth="1"/>
    <col min="12056" max="12056" width="10.7109375" bestFit="1" customWidth="1"/>
    <col min="12057" max="12057" width="9.85546875" customWidth="1"/>
    <col min="12312" max="12312" width="10.7109375" bestFit="1" customWidth="1"/>
    <col min="12313" max="12313" width="9.85546875" customWidth="1"/>
    <col min="12568" max="12568" width="10.7109375" bestFit="1" customWidth="1"/>
    <col min="12569" max="12569" width="9.85546875" customWidth="1"/>
    <col min="12824" max="12824" width="10.7109375" bestFit="1" customWidth="1"/>
    <col min="12825" max="12825" width="9.85546875" customWidth="1"/>
    <col min="13080" max="13080" width="10.7109375" bestFit="1" customWidth="1"/>
    <col min="13081" max="13081" width="9.85546875" customWidth="1"/>
    <col min="13336" max="13336" width="10.7109375" bestFit="1" customWidth="1"/>
    <col min="13337" max="13337" width="9.85546875" customWidth="1"/>
    <col min="13592" max="13592" width="10.7109375" bestFit="1" customWidth="1"/>
    <col min="13593" max="13593" width="9.85546875" customWidth="1"/>
    <col min="13848" max="13848" width="10.7109375" bestFit="1" customWidth="1"/>
    <col min="13849" max="13849" width="9.85546875" customWidth="1"/>
    <col min="14104" max="14104" width="10.7109375" bestFit="1" customWidth="1"/>
    <col min="14105" max="14105" width="9.85546875" customWidth="1"/>
    <col min="14360" max="14360" width="10.7109375" bestFit="1" customWidth="1"/>
    <col min="14361" max="14361" width="9.85546875" customWidth="1"/>
    <col min="14616" max="14616" width="10.7109375" bestFit="1" customWidth="1"/>
    <col min="14617" max="14617" width="9.85546875" customWidth="1"/>
    <col min="14872" max="14872" width="10.7109375" bestFit="1" customWidth="1"/>
    <col min="14873" max="14873" width="9.85546875" customWidth="1"/>
    <col min="15128" max="15128" width="10.7109375" bestFit="1" customWidth="1"/>
    <col min="15129" max="15129" width="9.85546875" customWidth="1"/>
    <col min="15384" max="15384" width="10.7109375" bestFit="1" customWidth="1"/>
    <col min="15385" max="15385" width="9.85546875" customWidth="1"/>
    <col min="15640" max="15640" width="10.7109375" bestFit="1" customWidth="1"/>
    <col min="15641" max="15641" width="9.85546875" customWidth="1"/>
    <col min="15896" max="15896" width="10.7109375" bestFit="1" customWidth="1"/>
    <col min="15897" max="15897" width="9.85546875" customWidth="1"/>
    <col min="16152" max="16152" width="10.7109375" bestFit="1" customWidth="1"/>
    <col min="16153" max="16153" width="9.85546875" customWidth="1"/>
  </cols>
  <sheetData>
    <row r="1" spans="1:37" x14ac:dyDescent="0.25">
      <c r="A1" s="90" t="s">
        <v>658</v>
      </c>
      <c r="B1" s="90"/>
      <c r="C1" s="90"/>
      <c r="L1" s="90" t="s">
        <v>544</v>
      </c>
      <c r="M1" s="90"/>
      <c r="N1" s="90"/>
      <c r="V1" s="87" t="s">
        <v>436</v>
      </c>
      <c r="W1" s="63"/>
      <c r="X1" s="63"/>
      <c r="AD1" s="18"/>
      <c r="AE1" s="88" t="s">
        <v>437</v>
      </c>
      <c r="AF1" s="59"/>
      <c r="AG1" s="59"/>
      <c r="AH1" s="18"/>
      <c r="AI1" s="18"/>
      <c r="AJ1" s="18"/>
      <c r="AK1" s="18"/>
    </row>
    <row r="2" spans="1:37" x14ac:dyDescent="0.25">
      <c r="A2" t="s">
        <v>3</v>
      </c>
      <c r="L2" t="s">
        <v>3</v>
      </c>
      <c r="V2" s="7" t="s">
        <v>3</v>
      </c>
      <c r="AD2" s="18"/>
      <c r="AE2" s="77" t="s">
        <v>3</v>
      </c>
      <c r="AF2" s="22"/>
      <c r="AG2" s="22"/>
      <c r="AH2" s="22"/>
      <c r="AI2" s="22"/>
      <c r="AJ2" s="22"/>
      <c r="AK2" s="22"/>
    </row>
    <row r="3" spans="1:37" x14ac:dyDescent="0.25">
      <c r="C3" s="1" t="s">
        <v>1</v>
      </c>
      <c r="D3" s="2"/>
      <c r="E3" s="2"/>
      <c r="F3" s="2"/>
      <c r="G3" s="3"/>
      <c r="H3" s="188">
        <v>2013</v>
      </c>
      <c r="I3" s="66">
        <v>2012</v>
      </c>
      <c r="J3" s="65">
        <v>2011</v>
      </c>
      <c r="K3" s="68">
        <v>2010</v>
      </c>
      <c r="N3" s="1" t="s">
        <v>1</v>
      </c>
      <c r="O3" s="2"/>
      <c r="P3" s="2"/>
      <c r="Q3" s="2"/>
      <c r="R3" s="3"/>
      <c r="S3" s="66">
        <v>2012</v>
      </c>
      <c r="T3" s="65">
        <v>2011</v>
      </c>
      <c r="U3" s="68">
        <v>2010</v>
      </c>
      <c r="X3" s="1" t="s">
        <v>1</v>
      </c>
      <c r="Y3" s="2"/>
      <c r="Z3" s="2"/>
      <c r="AA3" s="2"/>
      <c r="AB3" s="3"/>
      <c r="AC3" s="65">
        <v>2011</v>
      </c>
      <c r="AD3" s="68">
        <v>2010</v>
      </c>
      <c r="AE3" s="77"/>
      <c r="AF3" s="22"/>
      <c r="AG3" s="70" t="s">
        <v>1</v>
      </c>
      <c r="AH3" s="71"/>
      <c r="AI3" s="71"/>
      <c r="AJ3" s="71"/>
      <c r="AK3" s="72"/>
    </row>
    <row r="4" spans="1:37" x14ac:dyDescent="0.25">
      <c r="C4" s="4" t="s">
        <v>7</v>
      </c>
      <c r="D4" s="5" t="s">
        <v>8</v>
      </c>
      <c r="E4" s="5" t="s">
        <v>9</v>
      </c>
      <c r="F4" s="5" t="s">
        <v>10</v>
      </c>
      <c r="G4" s="6" t="s">
        <v>11</v>
      </c>
      <c r="H4" s="27"/>
      <c r="N4" s="4" t="s">
        <v>7</v>
      </c>
      <c r="O4" s="5" t="s">
        <v>8</v>
      </c>
      <c r="P4" s="5" t="s">
        <v>9</v>
      </c>
      <c r="Q4" s="5" t="s">
        <v>10</v>
      </c>
      <c r="R4" s="6" t="s">
        <v>11</v>
      </c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E4" s="77"/>
      <c r="AF4" s="22"/>
      <c r="AG4" s="73" t="s">
        <v>7</v>
      </c>
      <c r="AH4" s="74" t="s">
        <v>8</v>
      </c>
      <c r="AI4" s="74" t="s">
        <v>9</v>
      </c>
      <c r="AJ4" s="74" t="s">
        <v>10</v>
      </c>
      <c r="AK4" s="75" t="s">
        <v>11</v>
      </c>
    </row>
    <row r="5" spans="1:37" x14ac:dyDescent="0.25">
      <c r="A5" s="1" t="s">
        <v>2</v>
      </c>
      <c r="B5" s="3">
        <v>1</v>
      </c>
      <c r="C5" s="56">
        <f>Eseur1KaSu!C5+Eseur2KuPe!C5+Eseur3PuolRy!C5+Eseur4RasHy!C5+Eseur5SoJy!C5+Eseur6SuomRa!C5</f>
        <v>0</v>
      </c>
      <c r="D5" s="56">
        <f>Eseur1KaSu!D5+Eseur2KuPe!D5+Eseur3PuolRy!D5+Eseur4RasHy!D5+Eseur5SoJy!D5+Eseur6SuomRa!D5</f>
        <v>0</v>
      </c>
      <c r="E5" s="56">
        <f>Eseur1KaSu!E5+Eseur2KuPe!E5+Eseur3PuolRy!E5+Eseur4RasHy!E5+Eseur5SoJy!E5+Eseur6SuomRa!E5</f>
        <v>0</v>
      </c>
      <c r="F5" s="11">
        <f>Eseur1KaSu!F5+Eseur2KuPe!F5+Eseur3PuolRy!F5+Eseur4RasHy!F5+Eseur5SoJy!F5+Eseur6SuomRa!F5</f>
        <v>0</v>
      </c>
      <c r="G5" s="11">
        <f>Eseur1KaSu!G5+Eseur2KuPe!G5+Eseur3PuolRy!G5+Eseur4RasHy!G5+Eseur5SoJy!G5+Eseur6SuomRa!G5</f>
        <v>0</v>
      </c>
      <c r="H5" s="135"/>
      <c r="L5" s="1" t="s">
        <v>2</v>
      </c>
      <c r="M5" s="3">
        <v>1</v>
      </c>
      <c r="N5" s="56">
        <f>Eseur1KaSu!N5+Eseur2KuPe!N5+Eseur3PuolRy!N5+Eseur4RasHy!N5+Eseur5SoJy!N5+Eseur6SuomRa!N5</f>
        <v>0</v>
      </c>
      <c r="O5" s="56">
        <f>Eseur1KaSu!O5+Eseur2KuPe!O5+Eseur3PuolRy!O5+Eseur4RasHy!O5+Eseur5SoJy!O5+Eseur6SuomRa!O5</f>
        <v>0</v>
      </c>
      <c r="P5" s="56">
        <f>Eseur1KaSu!P5+Eseur2KuPe!P5+Eseur3PuolRy!P5+Eseur4RasHy!P5+Eseur5SoJy!P5+Eseur6SuomRa!P5</f>
        <v>0</v>
      </c>
      <c r="Q5" s="11">
        <f>Eseur1KaSu!Q5+Eseur2KuPe!Q5+Eseur3PuolRy!Q5+Eseur4RasHy!Q5+Eseur5SoJy!Q5+Eseur6SuomRa!Q5</f>
        <v>1</v>
      </c>
      <c r="R5" s="11">
        <f>Eseur1KaSu!R5+Eseur2KuPe!R5+Eseur3PuolRy!R5+Eseur4RasHy!R5+Eseur5SoJy!R5+Eseur6SuomRa!R5</f>
        <v>1</v>
      </c>
      <c r="V5" s="1" t="s">
        <v>2</v>
      </c>
      <c r="W5" s="3">
        <v>1</v>
      </c>
      <c r="X5" s="53">
        <f>Eseur1KaSu!X5+Eseur2KuPe!X5+Eseur4RasHy!X5+Eseur5SoJy!X5</f>
        <v>0</v>
      </c>
      <c r="Y5" s="53">
        <f>Eseur1KaSu!Y5+Eseur2KuPe!Y5+Eseur4RasHy!Y5+Eseur5SoJy!Y5</f>
        <v>0</v>
      </c>
      <c r="Z5" s="53">
        <f>Eseur1KaSu!Z5+Eseur2KuPe!Z5+Eseur4RasHy!Z5+Eseur5SoJy!Z5</f>
        <v>0</v>
      </c>
      <c r="AA5" s="11">
        <f>Eseur1KaSu!AA5+Eseur2KuPe!AA5+Eseur4RasHy!AA5+Eseur5SoJy!AA5</f>
        <v>0</v>
      </c>
      <c r="AB5" s="11">
        <f>Eseur1KaSu!AB5+Eseur2KuPe!AB5+Eseur4RasHy!AB5+Eseur5SoJy!AB5</f>
        <v>1</v>
      </c>
      <c r="AE5" s="70" t="s">
        <v>2</v>
      </c>
      <c r="AF5" s="72">
        <v>1</v>
      </c>
      <c r="AG5" s="76">
        <v>0</v>
      </c>
      <c r="AH5" s="76">
        <v>0</v>
      </c>
      <c r="AI5" s="76">
        <v>0</v>
      </c>
      <c r="AJ5" s="22">
        <v>0</v>
      </c>
      <c r="AK5" s="22">
        <v>0</v>
      </c>
    </row>
    <row r="6" spans="1:37" x14ac:dyDescent="0.25">
      <c r="A6" s="7"/>
      <c r="B6" s="8">
        <v>2</v>
      </c>
      <c r="C6" s="56">
        <f>Eseur1KaSu!C6+Eseur2KuPe!C6+Eseur3PuolRy!C6+Eseur4RasHy!C6+Eseur5SoJy!C6+Eseur6SuomRa!C6</f>
        <v>0</v>
      </c>
      <c r="D6" s="56">
        <f>Eseur1KaSu!D6+Eseur2KuPe!D6+Eseur3PuolRy!D6+Eseur4RasHy!D6+Eseur5SoJy!D6+Eseur6SuomRa!D6</f>
        <v>2</v>
      </c>
      <c r="E6" s="56">
        <f>Eseur1KaSu!E6+Eseur2KuPe!E6+Eseur3PuolRy!E6+Eseur4RasHy!E6+Eseur5SoJy!E6+Eseur6SuomRa!E6</f>
        <v>0</v>
      </c>
      <c r="F6" s="11">
        <f>Eseur1KaSu!F6+Eseur2KuPe!F6+Eseur3PuolRy!F6+Eseur4RasHy!F6+Eseur5SoJy!F6+Eseur6SuomRa!F6</f>
        <v>0</v>
      </c>
      <c r="G6" s="11">
        <f>Eseur1KaSu!G6+Eseur2KuPe!G6+Eseur3PuolRy!G6+Eseur4RasHy!G6+Eseur5SoJy!G6+Eseur6SuomRa!G6</f>
        <v>3</v>
      </c>
      <c r="H6" s="135"/>
      <c r="L6" s="7"/>
      <c r="M6" s="8">
        <v>2</v>
      </c>
      <c r="N6" s="56">
        <f>Eseur1KaSu!N6+Eseur2KuPe!N6+Eseur3PuolRy!N6+Eseur4RasHy!N6+Eseur5SoJy!N6+Eseur6SuomRa!N6</f>
        <v>2</v>
      </c>
      <c r="O6" s="56">
        <f>Eseur1KaSu!O6+Eseur2KuPe!O6+Eseur3PuolRy!O6+Eseur4RasHy!O6+Eseur5SoJy!O6+Eseur6SuomRa!O6</f>
        <v>0</v>
      </c>
      <c r="P6" s="56">
        <f>Eseur1KaSu!P6+Eseur2KuPe!P6+Eseur3PuolRy!P6+Eseur4RasHy!P6+Eseur5SoJy!P6+Eseur6SuomRa!P6</f>
        <v>0</v>
      </c>
      <c r="Q6" s="11">
        <f>Eseur1KaSu!Q6+Eseur2KuPe!Q6+Eseur3PuolRy!Q6+Eseur4RasHy!Q6+Eseur5SoJy!Q6+Eseur6SuomRa!Q6</f>
        <v>1</v>
      </c>
      <c r="R6" s="11">
        <f>Eseur1KaSu!R6+Eseur2KuPe!R6+Eseur3PuolRy!R6+Eseur4RasHy!R6+Eseur5SoJy!R6+Eseur6SuomRa!R6</f>
        <v>2</v>
      </c>
      <c r="W6" s="8">
        <v>2</v>
      </c>
      <c r="X6" s="53">
        <f>Eseur1KaSu!X6+Eseur2KuPe!X6+Eseur4RasHy!X6+Eseur5SoJy!X6</f>
        <v>1</v>
      </c>
      <c r="Y6" s="53">
        <f>Eseur1KaSu!Y6+Eseur2KuPe!Y6+Eseur4RasHy!Y6+Eseur5SoJy!Y6</f>
        <v>1</v>
      </c>
      <c r="Z6" s="53">
        <f>Eseur1KaSu!Z6+Eseur2KuPe!Z6+Eseur4RasHy!Z6+Eseur5SoJy!Z6</f>
        <v>1</v>
      </c>
      <c r="AA6" s="11">
        <f>Eseur1KaSu!AA6+Eseur2KuPe!AA6+Eseur4RasHy!AA6+Eseur5SoJy!AA6</f>
        <v>1</v>
      </c>
      <c r="AB6" s="11">
        <f>Eseur1KaSu!AB6+Eseur2KuPe!AB6+Eseur4RasHy!AB6+Eseur5SoJy!AB6</f>
        <v>1</v>
      </c>
      <c r="AE6" s="77"/>
      <c r="AF6" s="78">
        <v>2</v>
      </c>
      <c r="AG6" s="76">
        <v>0</v>
      </c>
      <c r="AH6" s="76">
        <v>0</v>
      </c>
      <c r="AI6" s="76">
        <v>2</v>
      </c>
      <c r="AJ6" s="22">
        <v>0</v>
      </c>
      <c r="AK6" s="22">
        <v>1</v>
      </c>
    </row>
    <row r="7" spans="1:37" x14ac:dyDescent="0.25">
      <c r="A7" s="9"/>
      <c r="B7" s="10">
        <v>3</v>
      </c>
      <c r="C7" s="56">
        <f>Eseur1KaSu!C7+Eseur2KuPe!C7+Eseur3PuolRy!C7+Eseur4RasHy!C7+Eseur5SoJy!C7+Eseur6SuomRa!C7</f>
        <v>1</v>
      </c>
      <c r="D7" s="56">
        <f>Eseur1KaSu!D7+Eseur2KuPe!D7+Eseur3PuolRy!D7+Eseur4RasHy!D7+Eseur5SoJy!D7+Eseur6SuomRa!D7</f>
        <v>4</v>
      </c>
      <c r="E7" s="56">
        <f>Eseur1KaSu!E7+Eseur2KuPe!E7+Eseur3PuolRy!E7+Eseur4RasHy!E7+Eseur5SoJy!E7+Eseur6SuomRa!E7</f>
        <v>1</v>
      </c>
      <c r="F7" s="11">
        <f>Eseur1KaSu!F7+Eseur2KuPe!F7+Eseur3PuolRy!F7+Eseur4RasHy!F7+Eseur5SoJy!F7+Eseur6SuomRa!F7</f>
        <v>1</v>
      </c>
      <c r="G7" s="11">
        <f>Eseur1KaSu!G7+Eseur2KuPe!G7+Eseur3PuolRy!G7+Eseur4RasHy!G7+Eseur5SoJy!G7+Eseur6SuomRa!G7</f>
        <v>2</v>
      </c>
      <c r="H7" s="135"/>
      <c r="L7" s="9"/>
      <c r="M7" s="10">
        <v>3</v>
      </c>
      <c r="N7" s="56">
        <f>Eseur1KaSu!N7+Eseur2KuPe!N7+Eseur3PuolRy!N7+Eseur4RasHy!N7+Eseur5SoJy!N7+Eseur6SuomRa!N7</f>
        <v>4</v>
      </c>
      <c r="O7" s="56">
        <f>Eseur1KaSu!O7+Eseur2KuPe!O7+Eseur3PuolRy!O7+Eseur4RasHy!O7+Eseur5SoJy!O7+Eseur6SuomRa!O7</f>
        <v>1</v>
      </c>
      <c r="P7" s="56">
        <f>Eseur1KaSu!P7+Eseur2KuPe!P7+Eseur3PuolRy!P7+Eseur4RasHy!P7+Eseur5SoJy!P7+Eseur6SuomRa!P7</f>
        <v>1</v>
      </c>
      <c r="Q7" s="11">
        <f>Eseur1KaSu!Q7+Eseur2KuPe!Q7+Eseur3PuolRy!Q7+Eseur4RasHy!Q7+Eseur5SoJy!Q7+Eseur6SuomRa!Q7</f>
        <v>2</v>
      </c>
      <c r="R7" s="11">
        <f>Eseur1KaSu!R7+Eseur2KuPe!R7+Eseur3PuolRy!R7+Eseur4RasHy!R7+Eseur5SoJy!R7+Eseur6SuomRa!R7</f>
        <v>5</v>
      </c>
      <c r="V7" s="9"/>
      <c r="W7" s="10">
        <v>3</v>
      </c>
      <c r="X7" s="53">
        <f>Eseur1KaSu!X7+Eseur2KuPe!X7+Eseur4RasHy!X7+Eseur5SoJy!X7</f>
        <v>1</v>
      </c>
      <c r="Y7" s="53">
        <f>Eseur1KaSu!Y7+Eseur2KuPe!Y7+Eseur4RasHy!Y7+Eseur5SoJy!Y7</f>
        <v>0</v>
      </c>
      <c r="Z7" s="53">
        <f>Eseur1KaSu!Z7+Eseur2KuPe!Z7+Eseur4RasHy!Z7+Eseur5SoJy!Z7</f>
        <v>0</v>
      </c>
      <c r="AA7" s="11">
        <f>Eseur1KaSu!AA7+Eseur2KuPe!AA7+Eseur4RasHy!AA7+Eseur5SoJy!AA7</f>
        <v>0</v>
      </c>
      <c r="AB7" s="11">
        <f>Eseur1KaSu!AB7+Eseur2KuPe!AB7+Eseur4RasHy!AB7+Eseur5SoJy!AB7</f>
        <v>5</v>
      </c>
      <c r="AE7" s="79"/>
      <c r="AF7" s="80">
        <v>3</v>
      </c>
      <c r="AG7" s="76">
        <v>1</v>
      </c>
      <c r="AH7" s="76">
        <v>1</v>
      </c>
      <c r="AI7" s="76">
        <v>2</v>
      </c>
      <c r="AJ7" s="22">
        <v>1</v>
      </c>
      <c r="AK7" s="22">
        <v>5</v>
      </c>
    </row>
    <row r="8" spans="1:37" x14ac:dyDescent="0.25">
      <c r="A8" t="s">
        <v>5</v>
      </c>
      <c r="C8" s="57">
        <f>SUM(C5:C7)</f>
        <v>1</v>
      </c>
      <c r="D8" s="58">
        <f>SUM(D5:D7)</f>
        <v>6</v>
      </c>
      <c r="E8" s="58">
        <f>SUM(E5:E7)</f>
        <v>1</v>
      </c>
      <c r="F8" s="14">
        <f>SUM(F5:F7)</f>
        <v>1</v>
      </c>
      <c r="G8" s="15">
        <f>SUM(G5:G7)</f>
        <v>5</v>
      </c>
      <c r="H8" s="189">
        <f>SUM(C8:G8)</f>
        <v>14</v>
      </c>
      <c r="I8" s="67">
        <f>SUM(S8)</f>
        <v>20</v>
      </c>
      <c r="J8" s="65">
        <f>SUM(T8)</f>
        <v>12</v>
      </c>
      <c r="K8" s="68">
        <f>SUM(U8)</f>
        <v>13</v>
      </c>
      <c r="L8" t="s">
        <v>5</v>
      </c>
      <c r="N8" s="57">
        <f>SUM(N5:N7)</f>
        <v>6</v>
      </c>
      <c r="O8" s="58">
        <f>SUM(O5:O7)</f>
        <v>1</v>
      </c>
      <c r="P8" s="58">
        <f>SUM(P5:P7)</f>
        <v>1</v>
      </c>
      <c r="Q8" s="14">
        <f>SUM(Q5:Q7)</f>
        <v>4</v>
      </c>
      <c r="R8" s="15">
        <f>SUM(R5:R7)</f>
        <v>8</v>
      </c>
      <c r="S8" s="67">
        <f>SUM(N8:R8)</f>
        <v>20</v>
      </c>
      <c r="T8" s="65">
        <v>12</v>
      </c>
      <c r="U8" s="68">
        <v>13</v>
      </c>
      <c r="V8" s="7" t="s">
        <v>5</v>
      </c>
      <c r="X8" s="54">
        <f>SUM(X5:X7)</f>
        <v>2</v>
      </c>
      <c r="Y8" s="55">
        <f>SUM(Y5:Y7)</f>
        <v>1</v>
      </c>
      <c r="Z8" s="55">
        <f>SUM(Z5:Z7)</f>
        <v>1</v>
      </c>
      <c r="AA8" s="14">
        <f>SUM(AA5:AA7)</f>
        <v>1</v>
      </c>
      <c r="AB8" s="15">
        <f>SUM(AB5:AB7)</f>
        <v>7</v>
      </c>
      <c r="AC8" s="65">
        <f>SUM(X8:AB8)</f>
        <v>12</v>
      </c>
      <c r="AD8" s="68">
        <f>SUM(AG8:AK8)</f>
        <v>13</v>
      </c>
      <c r="AE8" s="77"/>
      <c r="AF8" s="22" t="s">
        <v>5</v>
      </c>
      <c r="AG8" s="81">
        <f>SUM(AG5:AG7)</f>
        <v>1</v>
      </c>
      <c r="AH8" s="82">
        <f>SUM(AH5:AH7)</f>
        <v>1</v>
      </c>
      <c r="AI8" s="82">
        <f>SUM(AI5:AI7)</f>
        <v>4</v>
      </c>
      <c r="AJ8" s="83">
        <f>SUM(AJ5:AJ7)</f>
        <v>1</v>
      </c>
      <c r="AK8" s="84">
        <f>SUM(AK5:AK7)</f>
        <v>6</v>
      </c>
    </row>
    <row r="9" spans="1:37" x14ac:dyDescent="0.25">
      <c r="I9" t="s">
        <v>533</v>
      </c>
      <c r="S9" t="s">
        <v>189</v>
      </c>
      <c r="AC9" t="s">
        <v>189</v>
      </c>
      <c r="AE9" s="77"/>
      <c r="AF9" s="22"/>
      <c r="AG9" s="22"/>
      <c r="AH9" s="22"/>
      <c r="AI9" s="22"/>
      <c r="AJ9" s="22"/>
      <c r="AK9" s="22"/>
    </row>
    <row r="10" spans="1:37" x14ac:dyDescent="0.25">
      <c r="A10" t="s">
        <v>4</v>
      </c>
      <c r="L10" t="s">
        <v>4</v>
      </c>
      <c r="V10" s="7" t="s">
        <v>4</v>
      </c>
      <c r="AE10" s="77" t="s">
        <v>4</v>
      </c>
      <c r="AF10" s="22"/>
      <c r="AG10" s="22"/>
      <c r="AH10" s="22"/>
      <c r="AI10" s="22"/>
      <c r="AJ10" s="22"/>
      <c r="AK10" s="22"/>
    </row>
    <row r="11" spans="1:37" x14ac:dyDescent="0.25">
      <c r="C11" s="1" t="s">
        <v>1</v>
      </c>
      <c r="D11" s="2"/>
      <c r="E11" s="2"/>
      <c r="F11" s="2"/>
      <c r="G11" s="3"/>
      <c r="H11" s="135"/>
      <c r="N11" s="1" t="s">
        <v>1</v>
      </c>
      <c r="O11" s="2"/>
      <c r="P11" s="2"/>
      <c r="Q11" s="2"/>
      <c r="R11" s="3"/>
      <c r="X11" s="1" t="s">
        <v>1</v>
      </c>
      <c r="Y11" s="2"/>
      <c r="Z11" s="2"/>
      <c r="AA11" s="2"/>
      <c r="AB11" s="3"/>
      <c r="AE11" s="77"/>
      <c r="AF11" s="22"/>
      <c r="AG11" s="70" t="s">
        <v>1</v>
      </c>
      <c r="AH11" s="71"/>
      <c r="AI11" s="71"/>
      <c r="AJ11" s="71"/>
      <c r="AK11" s="72"/>
    </row>
    <row r="12" spans="1:37" x14ac:dyDescent="0.25">
      <c r="C12" s="4" t="s">
        <v>7</v>
      </c>
      <c r="D12" s="5" t="s">
        <v>8</v>
      </c>
      <c r="E12" s="5" t="s">
        <v>9</v>
      </c>
      <c r="F12" s="5" t="s">
        <v>10</v>
      </c>
      <c r="G12" s="6" t="s">
        <v>12</v>
      </c>
      <c r="H12" s="27"/>
      <c r="N12" s="4" t="s">
        <v>7</v>
      </c>
      <c r="O12" s="5" t="s">
        <v>8</v>
      </c>
      <c r="P12" s="5" t="s">
        <v>9</v>
      </c>
      <c r="Q12" s="5" t="s">
        <v>10</v>
      </c>
      <c r="R12" s="6" t="s">
        <v>12</v>
      </c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E12" s="77"/>
      <c r="AF12" s="22"/>
      <c r="AG12" s="73" t="s">
        <v>7</v>
      </c>
      <c r="AH12" s="74" t="s">
        <v>8</v>
      </c>
      <c r="AI12" s="74" t="s">
        <v>9</v>
      </c>
      <c r="AJ12" s="74" t="s">
        <v>10</v>
      </c>
      <c r="AK12" s="75" t="s">
        <v>12</v>
      </c>
    </row>
    <row r="13" spans="1:37" x14ac:dyDescent="0.25">
      <c r="A13" s="1" t="s">
        <v>2</v>
      </c>
      <c r="B13" s="3">
        <v>1</v>
      </c>
      <c r="C13" s="56">
        <f>Eseur1KaSu!C13+Eseur2KuPe!C13+Eseur3PuolRy!C13+Eseur4RasHy!C13+Eseur5SoJy!C13+Eseur6SuomRa!C13</f>
        <v>1</v>
      </c>
      <c r="D13" s="56">
        <f>Eseur1KaSu!D13+Eseur2KuPe!D13+Eseur3PuolRy!D13+Eseur4RasHy!D13+Eseur5SoJy!D13+Eseur6SuomRa!D13</f>
        <v>2</v>
      </c>
      <c r="E13" s="56">
        <f>Eseur1KaSu!E13+Eseur2KuPe!E13+Eseur3PuolRy!E13+Eseur4RasHy!E13+Eseur5SoJy!E13+Eseur6SuomRa!E13</f>
        <v>1</v>
      </c>
      <c r="F13" s="11">
        <f>Eseur1KaSu!F13+Eseur2KuPe!F13+Eseur3PuolRy!F13+Eseur4RasHy!F13+Eseur5SoJy!F13+Eseur6SuomRa!F13</f>
        <v>0</v>
      </c>
      <c r="G13" s="11">
        <f>Eseur1KaSu!G13+Eseur2KuPe!G13+Eseur3PuolRy!G13+Eseur4RasHy!G13+Eseur5SoJy!G13+Eseur6SuomRa!G13</f>
        <v>0</v>
      </c>
      <c r="H13" s="135"/>
      <c r="L13" s="1" t="s">
        <v>2</v>
      </c>
      <c r="M13" s="3">
        <v>1</v>
      </c>
      <c r="N13" s="56">
        <f>Eseur1KaSu!N13+Eseur2KuPe!N13+Eseur3PuolRy!N13+Eseur4RasHy!N13+Eseur5SoJy!N13+Eseur6SuomRa!N13</f>
        <v>1</v>
      </c>
      <c r="O13" s="56">
        <f>Eseur1KaSu!O13+Eseur2KuPe!O13+Eseur3PuolRy!O13+Eseur4RasHy!O13+Eseur5SoJy!O13+Eseur6SuomRa!O13</f>
        <v>2</v>
      </c>
      <c r="P13" s="56">
        <f>Eseur1KaSu!P13+Eseur2KuPe!P13+Eseur3PuolRy!P13+Eseur4RasHy!P13+Eseur5SoJy!P13+Eseur6SuomRa!P13</f>
        <v>0</v>
      </c>
      <c r="Q13" s="11">
        <f>Eseur1KaSu!Q13+Eseur2KuPe!Q13+Eseur3PuolRy!Q13+Eseur4RasHy!Q13+Eseur5SoJy!Q13+Eseur6SuomRa!Q13</f>
        <v>0</v>
      </c>
      <c r="R13" s="11">
        <f>Eseur1KaSu!R13+Eseur2KuPe!R13+Eseur3PuolRy!R13+Eseur4RasHy!R13+Eseur5SoJy!R13+Eseur6SuomRa!R13</f>
        <v>1</v>
      </c>
      <c r="V13" s="1" t="s">
        <v>2</v>
      </c>
      <c r="W13" s="3">
        <v>1</v>
      </c>
      <c r="X13" s="53">
        <f>Eseur1KaSu!X13+Eseur2KuPe!X13+Eseur4RasHy!X13+Eseur5SoJy!X13</f>
        <v>0</v>
      </c>
      <c r="Y13" s="53">
        <f>Eseur1KaSu!Y13+Eseur2KuPe!Y13+Eseur4RasHy!Y13+Eseur5SoJy!Y13</f>
        <v>1</v>
      </c>
      <c r="Z13" s="53">
        <f>Eseur1KaSu!Z13+Eseur2KuPe!Z13+Eseur4RasHy!Z13+Eseur5SoJy!Z13</f>
        <v>0</v>
      </c>
      <c r="AA13" s="11">
        <f>Eseur1KaSu!AA13+Eseur2KuPe!AA13+Eseur4RasHy!AA13+Eseur5SoJy!AA13</f>
        <v>0</v>
      </c>
      <c r="AB13" s="11">
        <f>Eseur1KaSu!AB13+Eseur2KuPe!AB13+Eseur4RasHy!AB13+Eseur5SoJy!AB13</f>
        <v>1</v>
      </c>
      <c r="AE13" s="70" t="s">
        <v>2</v>
      </c>
      <c r="AF13" s="72">
        <v>1</v>
      </c>
      <c r="AG13" s="76">
        <v>1</v>
      </c>
      <c r="AH13" s="76">
        <v>0</v>
      </c>
      <c r="AI13" s="76">
        <v>0</v>
      </c>
      <c r="AJ13" s="22">
        <v>0</v>
      </c>
      <c r="AK13" s="22">
        <v>0</v>
      </c>
    </row>
    <row r="14" spans="1:37" x14ac:dyDescent="0.25">
      <c r="A14" s="7"/>
      <c r="B14" s="8">
        <v>2</v>
      </c>
      <c r="C14" s="56">
        <f>Eseur1KaSu!C14+Eseur2KuPe!C14+Eseur3PuolRy!C14+Eseur4RasHy!C14+Eseur5SoJy!C14+Eseur6SuomRa!C14</f>
        <v>2</v>
      </c>
      <c r="D14" s="56">
        <f>Eseur1KaSu!D14+Eseur2KuPe!D14+Eseur3PuolRy!D14+Eseur4RasHy!D14+Eseur5SoJy!D14+Eseur6SuomRa!D14</f>
        <v>0</v>
      </c>
      <c r="E14" s="56">
        <f>Eseur1KaSu!E14+Eseur2KuPe!E14+Eseur3PuolRy!E14+Eseur4RasHy!E14+Eseur5SoJy!E14+Eseur6SuomRa!E14</f>
        <v>1</v>
      </c>
      <c r="F14" s="11">
        <f>Eseur1KaSu!F14+Eseur2KuPe!F14+Eseur3PuolRy!F14+Eseur4RasHy!F14+Eseur5SoJy!F14+Eseur6SuomRa!F14</f>
        <v>0</v>
      </c>
      <c r="G14" s="11">
        <f>Eseur1KaSu!G14+Eseur2KuPe!G14+Eseur3PuolRy!G14+Eseur4RasHy!G14+Eseur5SoJy!G14+Eseur6SuomRa!G14</f>
        <v>1</v>
      </c>
      <c r="H14" s="135"/>
      <c r="L14" s="7"/>
      <c r="M14" s="8">
        <v>2</v>
      </c>
      <c r="N14" s="56">
        <f>Eseur1KaSu!N14+Eseur2KuPe!N14+Eseur3PuolRy!N14+Eseur4RasHy!N14+Eseur5SoJy!N14+Eseur6SuomRa!N14</f>
        <v>3</v>
      </c>
      <c r="O14" s="56">
        <f>Eseur1KaSu!O14+Eseur2KuPe!O14+Eseur3PuolRy!O14+Eseur4RasHy!O14+Eseur5SoJy!O14+Eseur6SuomRa!O14</f>
        <v>2</v>
      </c>
      <c r="P14" s="56">
        <f>Eseur1KaSu!P14+Eseur2KuPe!P14+Eseur3PuolRy!P14+Eseur4RasHy!P14+Eseur5SoJy!P14+Eseur6SuomRa!P14</f>
        <v>0</v>
      </c>
      <c r="Q14" s="11">
        <f>Eseur1KaSu!Q14+Eseur2KuPe!Q14+Eseur3PuolRy!Q14+Eseur4RasHy!Q14+Eseur5SoJy!Q14+Eseur6SuomRa!Q14</f>
        <v>0</v>
      </c>
      <c r="R14" s="11">
        <f>Eseur1KaSu!R14+Eseur2KuPe!R14+Eseur3PuolRy!R14+Eseur4RasHy!R14+Eseur5SoJy!R14+Eseur6SuomRa!R14</f>
        <v>4</v>
      </c>
      <c r="W14" s="8">
        <v>2</v>
      </c>
      <c r="X14" s="53">
        <f>Eseur1KaSu!X14+Eseur2KuPe!X14+Eseur4RasHy!X14+Eseur5SoJy!X14</f>
        <v>1</v>
      </c>
      <c r="Y14" s="53">
        <f>Eseur1KaSu!Y14+Eseur2KuPe!Y14+Eseur4RasHy!Y14+Eseur5SoJy!Y14</f>
        <v>0</v>
      </c>
      <c r="Z14" s="53">
        <f>Eseur1KaSu!Z14+Eseur2KuPe!Z14+Eseur4RasHy!Z14+Eseur5SoJy!Z14</f>
        <v>0</v>
      </c>
      <c r="AA14" s="11">
        <f>Eseur1KaSu!AA14+Eseur2KuPe!AA14+Eseur4RasHy!AA14+Eseur5SoJy!AA14</f>
        <v>0</v>
      </c>
      <c r="AB14" s="11">
        <f>Eseur1KaSu!AB14+Eseur2KuPe!AB14+Eseur4RasHy!AB14+Eseur5SoJy!AB14</f>
        <v>6</v>
      </c>
      <c r="AE14" s="77"/>
      <c r="AF14" s="78">
        <v>2</v>
      </c>
      <c r="AG14" s="76">
        <v>4</v>
      </c>
      <c r="AH14" s="76">
        <v>0</v>
      </c>
      <c r="AI14" s="76">
        <v>0</v>
      </c>
      <c r="AJ14" s="22">
        <v>0</v>
      </c>
      <c r="AK14" s="22">
        <v>4</v>
      </c>
    </row>
    <row r="15" spans="1:37" x14ac:dyDescent="0.25">
      <c r="A15" s="9"/>
      <c r="B15" s="10">
        <v>3</v>
      </c>
      <c r="C15" s="56">
        <f>Eseur1KaSu!C15+Eseur2KuPe!C15+Eseur3PuolRy!C15+Eseur4RasHy!C15+Eseur5SoJy!C15+Eseur6SuomRa!C15</f>
        <v>0</v>
      </c>
      <c r="D15" s="56">
        <f>Eseur1KaSu!D15+Eseur2KuPe!D15+Eseur3PuolRy!D15+Eseur4RasHy!D15+Eseur5SoJy!D15+Eseur6SuomRa!D15</f>
        <v>0</v>
      </c>
      <c r="E15" s="56">
        <f>Eseur1KaSu!E15+Eseur2KuPe!E15+Eseur3PuolRy!E15+Eseur4RasHy!E15+Eseur5SoJy!E15+Eseur6SuomRa!E15</f>
        <v>1</v>
      </c>
      <c r="F15" s="11">
        <f>Eseur1KaSu!F15+Eseur2KuPe!F15+Eseur3PuolRy!F15+Eseur4RasHy!F15+Eseur5SoJy!F15+Eseur6SuomRa!F15</f>
        <v>0</v>
      </c>
      <c r="G15" s="11">
        <f>Eseur1KaSu!G15+Eseur2KuPe!G15+Eseur3PuolRy!G15+Eseur4RasHy!G15+Eseur5SoJy!G15+Eseur6SuomRa!G15</f>
        <v>4</v>
      </c>
      <c r="H15" s="135"/>
      <c r="L15" s="9"/>
      <c r="M15" s="10">
        <v>3</v>
      </c>
      <c r="N15" s="56">
        <f>Eseur1KaSu!N15+Eseur2KuPe!N15+Eseur3PuolRy!N15+Eseur4RasHy!N15+Eseur5SoJy!N15+Eseur6SuomRa!N15</f>
        <v>1</v>
      </c>
      <c r="O15" s="56">
        <f>Eseur1KaSu!O15+Eseur2KuPe!O15+Eseur3PuolRy!O15+Eseur4RasHy!O15+Eseur5SoJy!O15+Eseur6SuomRa!O15</f>
        <v>2</v>
      </c>
      <c r="P15" s="56">
        <f>Eseur1KaSu!P15+Eseur2KuPe!P15+Eseur3PuolRy!P15+Eseur4RasHy!P15+Eseur5SoJy!P15+Eseur6SuomRa!P15</f>
        <v>0</v>
      </c>
      <c r="Q15" s="11">
        <f>Eseur1KaSu!Q15+Eseur2KuPe!Q15+Eseur3PuolRy!Q15+Eseur4RasHy!Q15+Eseur5SoJy!Q15+Eseur6SuomRa!Q15</f>
        <v>0</v>
      </c>
      <c r="R15" s="11">
        <f>Eseur1KaSu!R15+Eseur2KuPe!R15+Eseur3PuolRy!R15+Eseur4RasHy!R15+Eseur5SoJy!R15+Eseur6SuomRa!R15</f>
        <v>1</v>
      </c>
      <c r="V15" s="9"/>
      <c r="W15" s="10">
        <v>3</v>
      </c>
      <c r="X15" s="53">
        <f>Eseur1KaSu!X15+Eseur2KuPe!X15+Eseur4RasHy!X15+Eseur5SoJy!X15</f>
        <v>1</v>
      </c>
      <c r="Y15" s="53">
        <f>Eseur1KaSu!Y15+Eseur2KuPe!Y15+Eseur4RasHy!Y15+Eseur5SoJy!Y15</f>
        <v>3</v>
      </c>
      <c r="Z15" s="53">
        <f>Eseur1KaSu!Z15+Eseur2KuPe!Z15+Eseur4RasHy!Z15+Eseur5SoJy!Z15</f>
        <v>2</v>
      </c>
      <c r="AA15" s="11">
        <f>Eseur1KaSu!AA15+Eseur2KuPe!AA15+Eseur4RasHy!AA15+Eseur5SoJy!AA15</f>
        <v>1</v>
      </c>
      <c r="AB15" s="11">
        <f>Eseur1KaSu!AB15+Eseur2KuPe!AB15+Eseur4RasHy!AB15+Eseur5SoJy!AB15</f>
        <v>3</v>
      </c>
      <c r="AE15" s="79"/>
      <c r="AF15" s="80">
        <v>3</v>
      </c>
      <c r="AG15" s="76">
        <v>2</v>
      </c>
      <c r="AH15" s="76">
        <v>2</v>
      </c>
      <c r="AI15" s="76">
        <v>1</v>
      </c>
      <c r="AJ15" s="22">
        <v>1</v>
      </c>
      <c r="AK15" s="22">
        <v>5</v>
      </c>
    </row>
    <row r="16" spans="1:37" x14ac:dyDescent="0.25">
      <c r="A16" t="s">
        <v>5</v>
      </c>
      <c r="C16" s="57">
        <f>SUM(C13:C15)</f>
        <v>3</v>
      </c>
      <c r="D16" s="58">
        <f>SUM(D13:D15)</f>
        <v>2</v>
      </c>
      <c r="E16" s="58">
        <f>SUM(E13:E15)</f>
        <v>3</v>
      </c>
      <c r="F16" s="14">
        <f>SUM(F13:F15)</f>
        <v>0</v>
      </c>
      <c r="G16" s="15">
        <f>SUM(G13:G15)</f>
        <v>5</v>
      </c>
      <c r="H16" s="189">
        <f>SUM(C16:G16)</f>
        <v>13</v>
      </c>
      <c r="I16" s="67">
        <f>SUM(S16)</f>
        <v>17</v>
      </c>
      <c r="J16" s="65">
        <f>SUM(T16)</f>
        <v>19</v>
      </c>
      <c r="K16" s="68">
        <f>SUM(U16)</f>
        <v>20</v>
      </c>
      <c r="L16" t="s">
        <v>5</v>
      </c>
      <c r="N16" s="57">
        <f>SUM(N13:N15)</f>
        <v>5</v>
      </c>
      <c r="O16" s="58">
        <f>SUM(O13:O15)</f>
        <v>6</v>
      </c>
      <c r="P16" s="58">
        <f>SUM(P13:P15)</f>
        <v>0</v>
      </c>
      <c r="Q16" s="14">
        <f>SUM(Q13:Q15)</f>
        <v>0</v>
      </c>
      <c r="R16" s="15">
        <f>SUM(R13:R15)</f>
        <v>6</v>
      </c>
      <c r="S16" s="67">
        <f>SUM(N16:R16)</f>
        <v>17</v>
      </c>
      <c r="T16" s="65">
        <v>19</v>
      </c>
      <c r="U16" s="68">
        <v>20</v>
      </c>
      <c r="V16" s="7" t="s">
        <v>5</v>
      </c>
      <c r="X16" s="54">
        <f>SUM(X13:X15)</f>
        <v>2</v>
      </c>
      <c r="Y16" s="55">
        <f>SUM(Y13:Y15)</f>
        <v>4</v>
      </c>
      <c r="Z16" s="55">
        <f>SUM(Z13:Z15)</f>
        <v>2</v>
      </c>
      <c r="AA16" s="14">
        <f>SUM(AA13:AA15)</f>
        <v>1</v>
      </c>
      <c r="AB16" s="15">
        <f>SUM(AB13:AB15)</f>
        <v>10</v>
      </c>
      <c r="AC16" s="65">
        <f>SUM(X16:AB16)</f>
        <v>19</v>
      </c>
      <c r="AD16" s="68">
        <f>SUM(AG16:AK16)</f>
        <v>20</v>
      </c>
      <c r="AE16" s="77"/>
      <c r="AF16" s="22" t="s">
        <v>5</v>
      </c>
      <c r="AG16" s="81">
        <f>SUM(AG13:AG15)</f>
        <v>7</v>
      </c>
      <c r="AH16" s="82">
        <f>SUM(AH13:AH15)</f>
        <v>2</v>
      </c>
      <c r="AI16" s="82">
        <f>SUM(AI13:AI15)</f>
        <v>1</v>
      </c>
      <c r="AJ16" s="83">
        <f>SUM(AJ13:AJ15)</f>
        <v>1</v>
      </c>
      <c r="AK16" s="84">
        <f>SUM(AK13:AK15)</f>
        <v>9</v>
      </c>
    </row>
    <row r="17" spans="1:37" x14ac:dyDescent="0.25">
      <c r="I17" t="s">
        <v>190</v>
      </c>
      <c r="S17" t="s">
        <v>190</v>
      </c>
      <c r="AC17" t="s">
        <v>190</v>
      </c>
      <c r="AE17" s="77"/>
      <c r="AF17" s="22"/>
      <c r="AG17" s="22"/>
      <c r="AH17" s="22"/>
      <c r="AI17" s="22"/>
      <c r="AJ17" s="22"/>
      <c r="AK17" s="22"/>
    </row>
    <row r="18" spans="1:37" x14ac:dyDescent="0.25">
      <c r="AE18" s="77"/>
      <c r="AF18" s="22"/>
      <c r="AG18" s="22"/>
      <c r="AH18" s="22"/>
      <c r="AI18" s="22"/>
      <c r="AJ18" s="22"/>
      <c r="AK18" s="22"/>
    </row>
    <row r="19" spans="1:37" s="16" customFormat="1" x14ac:dyDescent="0.25">
      <c r="C19" s="93">
        <f t="shared" ref="C19:I19" si="0">SUM(C16)+C8</f>
        <v>4</v>
      </c>
      <c r="D19" s="94">
        <f t="shared" si="0"/>
        <v>8</v>
      </c>
      <c r="E19" s="95">
        <f t="shared" si="0"/>
        <v>4</v>
      </c>
      <c r="F19" s="51">
        <f t="shared" si="0"/>
        <v>1</v>
      </c>
      <c r="G19" s="51">
        <f t="shared" si="0"/>
        <v>10</v>
      </c>
      <c r="H19" s="190">
        <f>SUM(C19:G19)</f>
        <v>27</v>
      </c>
      <c r="I19" s="66">
        <f t="shared" si="0"/>
        <v>37</v>
      </c>
      <c r="J19" s="64">
        <f>SUM(J16)+J8</f>
        <v>31</v>
      </c>
      <c r="K19" s="69">
        <f>SUM(K16)+K8</f>
        <v>33</v>
      </c>
      <c r="N19" s="93">
        <f t="shared" ref="N19:S19" si="1">SUM(N16)+N8</f>
        <v>11</v>
      </c>
      <c r="O19" s="94">
        <f t="shared" si="1"/>
        <v>7</v>
      </c>
      <c r="P19" s="95">
        <f t="shared" si="1"/>
        <v>1</v>
      </c>
      <c r="Q19" s="51">
        <f t="shared" si="1"/>
        <v>4</v>
      </c>
      <c r="R19" s="51">
        <f t="shared" si="1"/>
        <v>14</v>
      </c>
      <c r="S19" s="66">
        <f t="shared" si="1"/>
        <v>37</v>
      </c>
      <c r="T19" s="64">
        <v>31</v>
      </c>
      <c r="U19" s="69">
        <v>33</v>
      </c>
      <c r="V19" s="29"/>
      <c r="X19" s="97">
        <f t="shared" ref="X19:AD19" si="2">SUM(X16)+X8</f>
        <v>4</v>
      </c>
      <c r="Y19" s="98">
        <f t="shared" si="2"/>
        <v>5</v>
      </c>
      <c r="Z19" s="99">
        <f t="shared" si="2"/>
        <v>3</v>
      </c>
      <c r="AA19" s="51">
        <f t="shared" si="2"/>
        <v>2</v>
      </c>
      <c r="AB19" s="51">
        <f t="shared" si="2"/>
        <v>17</v>
      </c>
      <c r="AC19" s="64">
        <f t="shared" si="2"/>
        <v>31</v>
      </c>
      <c r="AD19" s="69">
        <f t="shared" si="2"/>
        <v>33</v>
      </c>
      <c r="AE19" s="89"/>
      <c r="AF19" s="51"/>
      <c r="AG19" s="81">
        <f>SUM(AG16)+AG8</f>
        <v>8</v>
      </c>
      <c r="AH19" s="82">
        <f>SUM(AH16)+AH8</f>
        <v>3</v>
      </c>
      <c r="AI19" s="100">
        <f>SUM(AI16)+AI8</f>
        <v>5</v>
      </c>
      <c r="AJ19" s="51">
        <f>SUM(AJ16)+AJ8</f>
        <v>2</v>
      </c>
      <c r="AK19" s="51">
        <f>SUM(AK16)+AK8</f>
        <v>15</v>
      </c>
    </row>
    <row r="20" spans="1:37" s="22" customFormat="1" x14ac:dyDescent="0.25">
      <c r="A20" s="96" t="s">
        <v>452</v>
      </c>
      <c r="B20" s="96"/>
      <c r="C20" s="96"/>
      <c r="D20" s="96" t="s">
        <v>632</v>
      </c>
      <c r="E20" s="96">
        <f>SUM(C19:E19)</f>
        <v>16</v>
      </c>
      <c r="F20" s="51"/>
      <c r="G20" s="51"/>
      <c r="H20" s="51"/>
      <c r="I20" s="51"/>
      <c r="J20" s="51"/>
      <c r="K20" s="51"/>
      <c r="L20" s="96" t="s">
        <v>452</v>
      </c>
      <c r="M20" s="96"/>
      <c r="N20" s="96"/>
      <c r="O20" s="96" t="s">
        <v>550</v>
      </c>
      <c r="P20" s="96">
        <f>SUM(N19:P19)</f>
        <v>19</v>
      </c>
      <c r="Q20" s="51"/>
      <c r="R20" s="51"/>
      <c r="S20" s="51"/>
      <c r="T20" s="51"/>
      <c r="U20" s="51"/>
      <c r="V20" s="92" t="s">
        <v>452</v>
      </c>
      <c r="W20" s="61"/>
      <c r="X20" s="61"/>
      <c r="Y20" s="61" t="s">
        <v>551</v>
      </c>
      <c r="Z20" s="61">
        <f>SUM(X19:Z19)</f>
        <v>12</v>
      </c>
      <c r="AE20" s="91" t="s">
        <v>452</v>
      </c>
      <c r="AF20" s="60"/>
      <c r="AG20" s="60"/>
      <c r="AH20" s="60" t="s">
        <v>552</v>
      </c>
      <c r="AI20" s="60">
        <f>SUM(AG19:AI19)</f>
        <v>16</v>
      </c>
    </row>
    <row r="21" spans="1:37" x14ac:dyDescent="0.25">
      <c r="C21" s="66" t="s">
        <v>557</v>
      </c>
      <c r="D21" s="66"/>
      <c r="E21" s="66"/>
      <c r="F21" s="66"/>
      <c r="G21" s="66"/>
      <c r="H21" s="66"/>
      <c r="I21" s="66"/>
      <c r="J21" s="67"/>
      <c r="K21" s="67"/>
      <c r="N21" s="66" t="s">
        <v>557</v>
      </c>
      <c r="O21" s="66"/>
      <c r="P21" s="66"/>
      <c r="Q21" s="66"/>
      <c r="R21" s="66"/>
      <c r="S21" s="66"/>
      <c r="T21" s="67"/>
      <c r="U21" s="67"/>
    </row>
    <row r="22" spans="1:37" x14ac:dyDescent="0.25">
      <c r="C22" s="66" t="s">
        <v>633</v>
      </c>
      <c r="D22" s="66"/>
      <c r="E22" s="66"/>
      <c r="F22" s="66"/>
      <c r="G22" s="66"/>
      <c r="H22" s="66"/>
      <c r="I22" s="66"/>
      <c r="J22" s="67"/>
      <c r="K22" s="67"/>
      <c r="N22" s="66" t="s">
        <v>531</v>
      </c>
      <c r="O22" s="66"/>
      <c r="P22" s="66"/>
      <c r="Q22" s="66"/>
      <c r="R22" s="66"/>
      <c r="S22" s="66"/>
      <c r="T22" s="67"/>
      <c r="U22" s="67"/>
    </row>
    <row r="24" spans="1:37" x14ac:dyDescent="0.25">
      <c r="C24">
        <v>2013</v>
      </c>
      <c r="N24">
        <v>2012</v>
      </c>
      <c r="X24">
        <v>2011</v>
      </c>
    </row>
    <row r="25" spans="1:37" x14ac:dyDescent="0.25">
      <c r="A25" s="7"/>
      <c r="C25" s="1" t="s">
        <v>459</v>
      </c>
      <c r="D25" s="2"/>
      <c r="E25" s="2"/>
      <c r="F25" s="3"/>
      <c r="L25" s="7"/>
      <c r="N25" s="1" t="s">
        <v>459</v>
      </c>
      <c r="O25" s="2"/>
      <c r="P25" s="2"/>
      <c r="Q25" s="3"/>
      <c r="X25" s="1" t="s">
        <v>459</v>
      </c>
      <c r="Y25" s="2"/>
      <c r="Z25" s="2"/>
      <c r="AA25" s="3"/>
    </row>
    <row r="26" spans="1:37" x14ac:dyDescent="0.25">
      <c r="A26" s="7"/>
      <c r="C26" s="29" t="s">
        <v>454</v>
      </c>
      <c r="D26" s="27" t="s">
        <v>455</v>
      </c>
      <c r="E26" s="27" t="s">
        <v>456</v>
      </c>
      <c r="F26" s="28" t="s">
        <v>458</v>
      </c>
      <c r="L26" s="7"/>
      <c r="N26" s="29" t="s">
        <v>454</v>
      </c>
      <c r="O26" s="27" t="s">
        <v>455</v>
      </c>
      <c r="P26" s="27" t="s">
        <v>456</v>
      </c>
      <c r="Q26" s="28" t="s">
        <v>458</v>
      </c>
      <c r="X26" s="29" t="s">
        <v>454</v>
      </c>
      <c r="Y26" s="27" t="s">
        <v>455</v>
      </c>
      <c r="Z26" s="27" t="s">
        <v>456</v>
      </c>
      <c r="AA26" s="28" t="s">
        <v>458</v>
      </c>
    </row>
    <row r="27" spans="1:37" x14ac:dyDescent="0.25">
      <c r="A27" s="7"/>
      <c r="B27" t="s">
        <v>457</v>
      </c>
      <c r="C27" s="85">
        <f>Eseur1KaSu!C25+Eseur2KuPe!C25+Eseur3PuolRy!C25+Eseur4RasHy!C25+Eseur5SoJy!C25+Eseur6SuomRa!C25</f>
        <v>12</v>
      </c>
      <c r="D27" s="85">
        <f>Eseur1KaSu!D25+Eseur2KuPe!D25+Eseur3PuolRy!D25+Eseur4RasHy!D25+Eseur5SoJy!D25+Eseur6SuomRa!D25</f>
        <v>21</v>
      </c>
      <c r="E27" s="85">
        <f>Eseur1KaSu!E25+Eseur2KuPe!E25+Eseur3PuolRy!E25+Eseur4RasHy!E25+Eseur5SoJy!E25+Eseur6SuomRa!E25</f>
        <v>17</v>
      </c>
      <c r="F27" s="86">
        <f>SUM(C27:E27)</f>
        <v>50</v>
      </c>
      <c r="L27" s="7"/>
      <c r="M27" t="s">
        <v>457</v>
      </c>
      <c r="N27" s="85">
        <f>Eseur1KaSu!N23+Eseur2KuPe!N23+Eseur3PuolRy!N23+Eseur4RasHy!N23+Eseur5SoJy!N23+Eseur6SuomRa!N23</f>
        <v>25</v>
      </c>
      <c r="O27" s="85">
        <f>Eseur1KaSu!O23+Eseur2KuPe!O23+Eseur3PuolRy!O23+Eseur4RasHy!O23+Eseur5SoJy!O23+Eseur6SuomRa!O23</f>
        <v>21</v>
      </c>
      <c r="P27" s="85">
        <f>Eseur1KaSu!P23+Eseur2KuPe!P23+Eseur3PuolRy!P23+Eseur4RasHy!P23+Eseur5SoJy!P23+Eseur6SuomRa!P23</f>
        <v>17</v>
      </c>
      <c r="Q27" s="86">
        <f>SUM(N27:P27)</f>
        <v>63</v>
      </c>
      <c r="W27" t="s">
        <v>457</v>
      </c>
      <c r="X27" s="85">
        <f>SUM(Eseur1KaSu!X23+Eseur2KuPe!X23+Eseur4RasHy!X23+Eseur5SoJy!X23+Eseur6SuomRa!X23)</f>
        <v>15</v>
      </c>
      <c r="Y27" s="85">
        <f>SUM(Eseur1KaSu!Y23+Eseur2KuPe!Y23+Eseur4RasHy!Y23+Eseur5SoJy!Y23+Eseur6SuomRa!Y23)</f>
        <v>19</v>
      </c>
      <c r="Z27" s="85">
        <f>SUM(Eseur1KaSu!Z23+Eseur2KuPe!Z23+Eseur4RasHy!Z23+Eseur5SoJy!Z23+Eseur6SuomRa!Z23)</f>
        <v>12</v>
      </c>
      <c r="AA27" s="86">
        <f>SUM(X27:Z27)</f>
        <v>46</v>
      </c>
    </row>
    <row r="28" spans="1:37" x14ac:dyDescent="0.25">
      <c r="A28" s="7"/>
      <c r="C28" t="s">
        <v>570</v>
      </c>
      <c r="L28" s="7"/>
      <c r="N28" t="s">
        <v>471</v>
      </c>
      <c r="X28" t="s">
        <v>471</v>
      </c>
    </row>
    <row r="29" spans="1:37" x14ac:dyDescent="0.25">
      <c r="A29" s="7"/>
      <c r="C29" t="s">
        <v>649</v>
      </c>
      <c r="L29" s="7"/>
      <c r="N29" t="s">
        <v>602</v>
      </c>
      <c r="X29" t="s">
        <v>460</v>
      </c>
    </row>
  </sheetData>
  <pageMargins left="0.7" right="0.7" top="0.75" bottom="0.75" header="0.3" footer="0.3"/>
  <pageSetup paperSize="9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23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23</v>
      </c>
      <c r="O1" s="30"/>
      <c r="P1" s="30"/>
      <c r="Q1" s="30"/>
      <c r="R1" s="30"/>
      <c r="S1" s="31"/>
      <c r="V1" s="117" t="s">
        <v>347</v>
      </c>
      <c r="W1" s="109"/>
      <c r="X1" t="s">
        <v>23</v>
      </c>
      <c r="AC1" s="16"/>
      <c r="AD1" s="16"/>
      <c r="AE1" t="s">
        <v>6</v>
      </c>
      <c r="AG1" t="s">
        <v>23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1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1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1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1</v>
      </c>
      <c r="AK7" s="12">
        <v>1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2</v>
      </c>
      <c r="H8" s="160">
        <f>SUM(C8:G8)</f>
        <v>2</v>
      </c>
      <c r="I8" s="31">
        <f>SUM(S8)</f>
        <v>2</v>
      </c>
      <c r="J8">
        <f>SUM(T8)</f>
        <v>1</v>
      </c>
      <c r="K8" s="8">
        <f>SUM(U8)</f>
        <v>2</v>
      </c>
      <c r="L8" s="30" t="s">
        <v>5</v>
      </c>
      <c r="M8" s="30"/>
      <c r="N8" s="43">
        <f>SUM(N5:N7)</f>
        <v>0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2</v>
      </c>
      <c r="S8" s="31">
        <f>SUM(N8:R8)</f>
        <v>2</v>
      </c>
      <c r="T8">
        <v>1</v>
      </c>
      <c r="U8">
        <v>2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1</v>
      </c>
      <c r="AC8" s="16">
        <f>SUM(X8:AB8)</f>
        <v>1</v>
      </c>
      <c r="AD8" s="16">
        <v>2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1</v>
      </c>
      <c r="AK8" s="15">
        <f>SUM(AK5:AK7)</f>
        <v>1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1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1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0</v>
      </c>
      <c r="F15" s="161">
        <v>0</v>
      </c>
      <c r="G15" s="161">
        <v>0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1"/>
      <c r="V15" s="9"/>
      <c r="W15" s="10">
        <v>3</v>
      </c>
      <c r="X15" s="12">
        <v>0</v>
      </c>
      <c r="Y15" s="12">
        <v>0</v>
      </c>
      <c r="Z15" s="12">
        <v>1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 t="shared" ref="C16:G16" si="2">SUM(C13:C15)</f>
        <v>2</v>
      </c>
      <c r="D16" s="44">
        <f t="shared" si="2"/>
        <v>0</v>
      </c>
      <c r="E16" s="44">
        <f t="shared" si="2"/>
        <v>0</v>
      </c>
      <c r="F16" s="44">
        <f t="shared" si="2"/>
        <v>0</v>
      </c>
      <c r="G16" s="45">
        <f t="shared" si="2"/>
        <v>1</v>
      </c>
      <c r="H16" s="160">
        <f>SUM(C16:G16)</f>
        <v>3</v>
      </c>
      <c r="I16" s="31">
        <f>SUM(S16)</f>
        <v>1</v>
      </c>
      <c r="J16">
        <f>SUM(T16)</f>
        <v>2</v>
      </c>
      <c r="K16" s="8">
        <f>SUM(U16)</f>
        <v>2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0</v>
      </c>
      <c r="P16" s="44">
        <f t="shared" si="3"/>
        <v>0</v>
      </c>
      <c r="Q16" s="44">
        <f t="shared" si="3"/>
        <v>0</v>
      </c>
      <c r="R16" s="45">
        <f t="shared" si="3"/>
        <v>1</v>
      </c>
      <c r="S16" s="31">
        <f>SUM(N16:R16)</f>
        <v>1</v>
      </c>
      <c r="T16">
        <v>2</v>
      </c>
      <c r="U16">
        <v>2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1</v>
      </c>
      <c r="AA16" s="14">
        <f>SUM(AA13:AA15)</f>
        <v>0</v>
      </c>
      <c r="AB16" s="15">
        <f>SUM(AB13:AB15)</f>
        <v>1</v>
      </c>
      <c r="AC16" s="16">
        <f>SUM(X16:AB16)</f>
        <v>2</v>
      </c>
      <c r="AD16" s="16">
        <v>2</v>
      </c>
      <c r="AE16" t="s">
        <v>5</v>
      </c>
      <c r="AG16" s="13">
        <f>SUM(AG13:AG15)</f>
        <v>0</v>
      </c>
      <c r="AH16" s="14">
        <f>SUM(AH13:AH15)</f>
        <v>1</v>
      </c>
      <c r="AI16" s="14">
        <f>SUM(AI13:AI15)</f>
        <v>0</v>
      </c>
      <c r="AJ16" s="14">
        <f>SUM(AJ13:AJ15)</f>
        <v>0</v>
      </c>
      <c r="AK16" s="15">
        <f>SUM(AK13:AK15)</f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2</v>
      </c>
      <c r="D19" s="186">
        <f>SUM(D16)+D8</f>
        <v>0</v>
      </c>
      <c r="E19" s="178">
        <f t="shared" ref="E19:G19" si="4">SUM(E16)+E8</f>
        <v>0</v>
      </c>
      <c r="F19" s="169">
        <f t="shared" si="4"/>
        <v>0</v>
      </c>
      <c r="G19" s="169">
        <f t="shared" si="4"/>
        <v>3</v>
      </c>
      <c r="H19" s="166">
        <f>SUM(H16)+H8</f>
        <v>5</v>
      </c>
      <c r="I19" s="167">
        <f>SUM(S19)</f>
        <v>3</v>
      </c>
      <c r="J19">
        <f>SUM(T19)</f>
        <v>3</v>
      </c>
      <c r="K19" s="8">
        <f>SUM(U19)</f>
        <v>4</v>
      </c>
      <c r="L19" s="46" t="s">
        <v>5</v>
      </c>
      <c r="M19" s="46"/>
      <c r="N19" s="110">
        <f>SUM(N16)+N8</f>
        <v>0</v>
      </c>
      <c r="O19" s="111">
        <f>SUM(O16)+O8</f>
        <v>0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3</v>
      </c>
      <c r="S19" s="31">
        <f>SUM(S16)+S8</f>
        <v>3</v>
      </c>
      <c r="T19">
        <v>3</v>
      </c>
      <c r="U19">
        <v>4</v>
      </c>
      <c r="X19" s="113">
        <f>SUM(X16)+X8</f>
        <v>0</v>
      </c>
      <c r="Y19" s="114">
        <f>SUM(Y16)+Y8</f>
        <v>0</v>
      </c>
      <c r="Z19" s="115">
        <f t="shared" ref="Z19:AB19" si="6">SUM(Z16)+Z8</f>
        <v>1</v>
      </c>
      <c r="AA19" s="16">
        <f t="shared" si="6"/>
        <v>0</v>
      </c>
      <c r="AB19" s="16">
        <f t="shared" si="6"/>
        <v>2</v>
      </c>
      <c r="AC19" s="16">
        <f>SUM(AC16)+AC8</f>
        <v>3</v>
      </c>
      <c r="AD19" s="16">
        <f>SUM(AD16)+AD8</f>
        <v>4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2</v>
      </c>
      <c r="P23" s="50">
        <v>4</v>
      </c>
      <c r="Q23" s="50">
        <f>SUM(N23:P23)</f>
        <v>7</v>
      </c>
      <c r="R23" s="30"/>
      <c r="S23" s="107"/>
      <c r="V23" s="7" t="s">
        <v>457</v>
      </c>
      <c r="X23" s="26">
        <v>1</v>
      </c>
      <c r="Y23" s="26">
        <v>1</v>
      </c>
      <c r="Z23" s="26">
        <v>0</v>
      </c>
      <c r="AA23" s="26">
        <f>SUM(X23:Z23)</f>
        <v>2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2</v>
      </c>
      <c r="E25" s="162">
        <v>3</v>
      </c>
      <c r="F25" s="162">
        <f>SUM(C25:E25)</f>
        <v>5</v>
      </c>
      <c r="G25" s="30"/>
      <c r="H25" s="162">
        <f>SUM(F25)</f>
        <v>5</v>
      </c>
      <c r="I25" s="50">
        <f>SUM(Q23)</f>
        <v>7</v>
      </c>
      <c r="J25" s="26">
        <f>SUM(AA23)</f>
        <v>2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506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506</v>
      </c>
      <c r="O1" s="30"/>
      <c r="P1" s="30"/>
      <c r="Q1" s="30"/>
      <c r="R1" s="30"/>
      <c r="S1" s="31"/>
      <c r="V1" s="117" t="s">
        <v>347</v>
      </c>
      <c r="W1" s="109"/>
      <c r="X1" t="s">
        <v>29</v>
      </c>
      <c r="AC1" s="16"/>
      <c r="AD1" s="16"/>
      <c r="AE1" t="s">
        <v>6</v>
      </c>
      <c r="AG1" t="s">
        <v>29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2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2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1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1</v>
      </c>
      <c r="F7" s="161">
        <v>0</v>
      </c>
      <c r="G7" s="161">
        <v>2</v>
      </c>
      <c r="H7" s="160"/>
      <c r="I7" s="31"/>
      <c r="L7" s="41"/>
      <c r="M7" s="42">
        <v>3</v>
      </c>
      <c r="N7" s="38">
        <v>0</v>
      </c>
      <c r="O7" s="38">
        <v>1</v>
      </c>
      <c r="P7" s="38">
        <v>1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1</v>
      </c>
      <c r="Z7" s="12">
        <v>0</v>
      </c>
      <c r="AA7" s="12">
        <v>0</v>
      </c>
      <c r="AB7" s="12">
        <v>2</v>
      </c>
      <c r="AC7" s="16"/>
      <c r="AD7" s="16"/>
      <c r="AE7" s="9"/>
      <c r="AF7" s="10">
        <v>3</v>
      </c>
      <c r="AG7" s="12">
        <v>1</v>
      </c>
      <c r="AH7" s="12">
        <v>1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2</v>
      </c>
      <c r="E8" s="44">
        <f t="shared" si="0"/>
        <v>1</v>
      </c>
      <c r="F8" s="44">
        <f t="shared" si="0"/>
        <v>0</v>
      </c>
      <c r="G8" s="45">
        <f t="shared" si="0"/>
        <v>2</v>
      </c>
      <c r="H8" s="160">
        <f>SUM(C8:G8)</f>
        <v>5</v>
      </c>
      <c r="I8" s="31">
        <f>SUM(S8)</f>
        <v>3</v>
      </c>
      <c r="J8">
        <f>SUM(T8)</f>
        <v>5</v>
      </c>
      <c r="K8" s="8">
        <f>SUM(U8)</f>
        <v>3</v>
      </c>
      <c r="L8" s="30" t="s">
        <v>5</v>
      </c>
      <c r="M8" s="30"/>
      <c r="N8" s="43">
        <f>SUM(N5:N7)</f>
        <v>1</v>
      </c>
      <c r="O8" s="44">
        <f t="shared" ref="O8:R8" si="1">SUM(O5:O7)</f>
        <v>1</v>
      </c>
      <c r="P8" s="44">
        <f t="shared" si="1"/>
        <v>1</v>
      </c>
      <c r="Q8" s="44">
        <f t="shared" si="1"/>
        <v>0</v>
      </c>
      <c r="R8" s="45">
        <f t="shared" si="1"/>
        <v>0</v>
      </c>
      <c r="S8" s="31">
        <f>SUM(N8:R8)</f>
        <v>3</v>
      </c>
      <c r="T8">
        <v>5</v>
      </c>
      <c r="U8">
        <v>3</v>
      </c>
      <c r="V8" s="7" t="s">
        <v>5</v>
      </c>
      <c r="X8" s="13">
        <f>SUM(X5:X7)</f>
        <v>2</v>
      </c>
      <c r="Y8" s="14">
        <f>SUM(Y5:Y7)</f>
        <v>1</v>
      </c>
      <c r="Z8" s="14">
        <f>SUM(Z5:Z7)</f>
        <v>0</v>
      </c>
      <c r="AA8" s="14">
        <f>SUM(AA5:AA7)</f>
        <v>0</v>
      </c>
      <c r="AB8" s="15">
        <f>SUM(AB5:AB7)</f>
        <v>2</v>
      </c>
      <c r="AC8" s="16">
        <f>SUM(X8:AB8)</f>
        <v>5</v>
      </c>
      <c r="AD8" s="16">
        <v>3</v>
      </c>
      <c r="AE8" t="s">
        <v>5</v>
      </c>
      <c r="AG8" s="13">
        <f>SUM(AG5:AG7)</f>
        <v>1</v>
      </c>
      <c r="AH8" s="14">
        <f>SUM(AH5:AH7)</f>
        <v>2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3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2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0</v>
      </c>
      <c r="AJ15" s="12">
        <v>0</v>
      </c>
      <c r="AK15" s="12">
        <v>1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0</v>
      </c>
      <c r="E16" s="44">
        <f t="shared" si="2"/>
        <v>0</v>
      </c>
      <c r="F16" s="44">
        <f t="shared" si="2"/>
        <v>0</v>
      </c>
      <c r="G16" s="45">
        <f t="shared" si="2"/>
        <v>3</v>
      </c>
      <c r="H16" s="160">
        <f>SUM(C16:G16)</f>
        <v>3</v>
      </c>
      <c r="I16" s="31">
        <f>SUM(S16)</f>
        <v>2</v>
      </c>
      <c r="J16">
        <f>SUM(T16)</f>
        <v>2</v>
      </c>
      <c r="K16" s="8">
        <f>SUM(U16)</f>
        <v>2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0</v>
      </c>
      <c r="P16" s="44">
        <f t="shared" si="3"/>
        <v>0</v>
      </c>
      <c r="Q16" s="44">
        <f t="shared" si="3"/>
        <v>0</v>
      </c>
      <c r="R16" s="45">
        <f t="shared" si="3"/>
        <v>2</v>
      </c>
      <c r="S16" s="31">
        <f>SUM(N16:R16)</f>
        <v>2</v>
      </c>
      <c r="T16">
        <v>2</v>
      </c>
      <c r="U16">
        <v>2</v>
      </c>
      <c r="V16" s="7" t="s">
        <v>5</v>
      </c>
      <c r="X16" s="13">
        <f>SUM(X13:X15)</f>
        <v>0</v>
      </c>
      <c r="Y16" s="14">
        <f>SUM(Y13:Y15)</f>
        <v>1</v>
      </c>
      <c r="Z16" s="14">
        <f>SUM(Z13:Z15)</f>
        <v>0</v>
      </c>
      <c r="AA16" s="14">
        <f>SUM(AA13:AA15)</f>
        <v>0</v>
      </c>
      <c r="AB16" s="15">
        <f>SUM(AB13:AB15)</f>
        <v>1</v>
      </c>
      <c r="AC16" s="16">
        <f>SUM(X16:AB16)</f>
        <v>2</v>
      </c>
      <c r="AD16" s="16">
        <v>2</v>
      </c>
      <c r="AE16" t="s">
        <v>5</v>
      </c>
      <c r="AG16" s="13">
        <f>SUM(AG13:AG15)</f>
        <v>1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0</v>
      </c>
      <c r="D19" s="186">
        <f>SUM(D16)+D8</f>
        <v>2</v>
      </c>
      <c r="E19" s="178">
        <f t="shared" ref="E19:G19" si="4">SUM(E16)+E8</f>
        <v>1</v>
      </c>
      <c r="F19" s="169">
        <f t="shared" si="4"/>
        <v>0</v>
      </c>
      <c r="G19" s="169">
        <f t="shared" si="4"/>
        <v>5</v>
      </c>
      <c r="H19" s="166">
        <f>SUM(H16)+H8</f>
        <v>8</v>
      </c>
      <c r="I19" s="167">
        <f>SUM(S19)</f>
        <v>5</v>
      </c>
      <c r="J19">
        <f>SUM(T19)</f>
        <v>7</v>
      </c>
      <c r="K19" s="8">
        <f>SUM(U19)</f>
        <v>5</v>
      </c>
      <c r="L19" s="46" t="s">
        <v>5</v>
      </c>
      <c r="M19" s="46"/>
      <c r="N19" s="110">
        <f>SUM(N16)+N8</f>
        <v>1</v>
      </c>
      <c r="O19" s="111">
        <f>SUM(O16)+O8</f>
        <v>1</v>
      </c>
      <c r="P19" s="112">
        <f t="shared" ref="P19:R19" si="5">SUM(P16)+P8</f>
        <v>1</v>
      </c>
      <c r="Q19" s="46">
        <f t="shared" si="5"/>
        <v>0</v>
      </c>
      <c r="R19" s="46">
        <f t="shared" si="5"/>
        <v>2</v>
      </c>
      <c r="S19" s="31">
        <f>SUM(S16)+S8</f>
        <v>5</v>
      </c>
      <c r="T19">
        <v>7</v>
      </c>
      <c r="U19">
        <v>5</v>
      </c>
      <c r="X19" s="113">
        <f t="shared" ref="X19:AB19" si="6">SUM(X16)+X8</f>
        <v>2</v>
      </c>
      <c r="Y19" s="114">
        <f t="shared" si="6"/>
        <v>2</v>
      </c>
      <c r="Z19" s="115">
        <f t="shared" si="6"/>
        <v>0</v>
      </c>
      <c r="AA19" s="16">
        <f t="shared" si="6"/>
        <v>0</v>
      </c>
      <c r="AB19" s="16">
        <f t="shared" si="6"/>
        <v>3</v>
      </c>
      <c r="AC19" s="16">
        <f>SUM(AC16)+AC8</f>
        <v>7</v>
      </c>
      <c r="AD19" s="16">
        <f>SUM(AD16)+AD8</f>
        <v>5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1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2</v>
      </c>
      <c r="D21" s="174">
        <f>SUM(Y19)</f>
        <v>2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1</v>
      </c>
      <c r="P23" s="50">
        <v>5</v>
      </c>
      <c r="Q23" s="50">
        <f>SUM(N23:P23)</f>
        <v>6</v>
      </c>
      <c r="R23" s="30"/>
      <c r="S23" s="107"/>
      <c r="V23" s="7" t="s">
        <v>457</v>
      </c>
      <c r="X23" s="26">
        <v>0</v>
      </c>
      <c r="Y23" s="26">
        <v>4</v>
      </c>
      <c r="Z23" s="26">
        <v>3</v>
      </c>
      <c r="AA23" s="26">
        <f>SUM(X23:Z23)</f>
        <v>7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0</v>
      </c>
      <c r="E25" s="162">
        <v>1</v>
      </c>
      <c r="F25" s="162">
        <f>SUM(C25:E25)</f>
        <v>2</v>
      </c>
      <c r="G25" s="30"/>
      <c r="H25" s="162">
        <f>SUM(F25)</f>
        <v>2</v>
      </c>
      <c r="I25" s="50">
        <f>SUM(Q23)</f>
        <v>6</v>
      </c>
      <c r="J25" s="26">
        <f>SUM(AA23)</f>
        <v>7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0" sqref="F20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55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55</v>
      </c>
      <c r="O1" s="30"/>
      <c r="P1" s="30"/>
      <c r="Q1" s="30"/>
      <c r="R1" s="30"/>
      <c r="S1" s="31"/>
      <c r="V1" s="117" t="s">
        <v>347</v>
      </c>
      <c r="W1" s="109"/>
      <c r="X1" t="s">
        <v>55</v>
      </c>
      <c r="AC1" s="16"/>
      <c r="AD1" s="16"/>
      <c r="AE1" t="s">
        <v>6</v>
      </c>
      <c r="AG1" t="s">
        <v>55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1</v>
      </c>
      <c r="D6" s="161">
        <v>0</v>
      </c>
      <c r="E6" s="161">
        <v>0</v>
      </c>
      <c r="F6" s="161">
        <v>0</v>
      </c>
      <c r="G6" s="161">
        <v>2</v>
      </c>
      <c r="H6" s="160"/>
      <c r="I6" s="31"/>
      <c r="L6" s="39"/>
      <c r="M6" s="40">
        <v>2</v>
      </c>
      <c r="N6" s="38">
        <v>1</v>
      </c>
      <c r="O6" s="38">
        <v>0</v>
      </c>
      <c r="P6" s="38">
        <v>0</v>
      </c>
      <c r="Q6" s="38">
        <v>0</v>
      </c>
      <c r="R6" s="38">
        <v>2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2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1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2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1</v>
      </c>
      <c r="AK7" s="12">
        <v>0</v>
      </c>
    </row>
    <row r="8" spans="1:37" x14ac:dyDescent="0.25">
      <c r="A8" s="30" t="s">
        <v>5</v>
      </c>
      <c r="B8" s="30"/>
      <c r="C8" s="43">
        <f>SUM(C5:C7)</f>
        <v>1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3</v>
      </c>
      <c r="H8" s="160">
        <f>SUM(C8:G8)</f>
        <v>4</v>
      </c>
      <c r="I8" s="31">
        <f>SUM(S8)</f>
        <v>4</v>
      </c>
      <c r="J8">
        <f>SUM(T8)</f>
        <v>4</v>
      </c>
      <c r="K8" s="8">
        <f>SUM(U8)</f>
        <v>1</v>
      </c>
      <c r="L8" s="30" t="s">
        <v>5</v>
      </c>
      <c r="M8" s="30"/>
      <c r="N8" s="43">
        <f>SUM(N5:N7)</f>
        <v>1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3</v>
      </c>
      <c r="S8" s="31">
        <f>SUM(N8:R8)</f>
        <v>4</v>
      </c>
      <c r="T8">
        <v>4</v>
      </c>
      <c r="U8">
        <v>1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4</v>
      </c>
      <c r="AC8" s="16">
        <f>SUM(X8:AB8)</f>
        <v>4</v>
      </c>
      <c r="AD8" s="16">
        <v>1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1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1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1</v>
      </c>
      <c r="Q15" s="38">
        <v>0</v>
      </c>
      <c r="R15" s="38">
        <v>2</v>
      </c>
      <c r="S15" s="31"/>
      <c r="V15" s="9"/>
      <c r="W15" s="10">
        <v>3</v>
      </c>
      <c r="X15" s="12">
        <v>0</v>
      </c>
      <c r="Y15" s="12">
        <v>0</v>
      </c>
      <c r="Z15" s="12">
        <v>1</v>
      </c>
      <c r="AA15" s="12">
        <v>0</v>
      </c>
      <c r="AB15" s="12">
        <v>0</v>
      </c>
      <c r="AC15" s="16"/>
      <c r="AD15" s="16"/>
      <c r="AE15" s="9"/>
      <c r="AF15" s="10">
        <v>3</v>
      </c>
      <c r="AG15" s="12">
        <v>1</v>
      </c>
      <c r="AH15" s="12">
        <v>2</v>
      </c>
      <c r="AI15" s="12">
        <v>0</v>
      </c>
      <c r="AJ15" s="12">
        <v>1</v>
      </c>
      <c r="AK15" s="12">
        <v>1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0</v>
      </c>
      <c r="E16" s="44">
        <f t="shared" si="2"/>
        <v>0</v>
      </c>
      <c r="F16" s="44">
        <f t="shared" si="2"/>
        <v>0</v>
      </c>
      <c r="G16" s="45">
        <f t="shared" si="2"/>
        <v>2</v>
      </c>
      <c r="H16" s="160">
        <f>SUM(C16:G16)</f>
        <v>2</v>
      </c>
      <c r="I16" s="31">
        <f>SUM(S16)</f>
        <v>3</v>
      </c>
      <c r="J16">
        <f>SUM(T16)</f>
        <v>1</v>
      </c>
      <c r="K16" s="8">
        <f>SUM(U16)</f>
        <v>5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0</v>
      </c>
      <c r="P16" s="44">
        <f t="shared" si="3"/>
        <v>1</v>
      </c>
      <c r="Q16" s="44">
        <f t="shared" si="3"/>
        <v>0</v>
      </c>
      <c r="R16" s="45">
        <f t="shared" si="3"/>
        <v>2</v>
      </c>
      <c r="S16" s="31">
        <f>SUM(N16:R16)</f>
        <v>3</v>
      </c>
      <c r="T16">
        <v>1</v>
      </c>
      <c r="U16">
        <v>5</v>
      </c>
      <c r="V16" s="7" t="s">
        <v>5</v>
      </c>
      <c r="X16" s="13">
        <f>SUM(X13:X15)</f>
        <v>0</v>
      </c>
      <c r="Y16" s="14">
        <f>SUM(Y13:Y15)</f>
        <v>0</v>
      </c>
      <c r="Z16" s="14">
        <f>SUM(Z13:Z15)</f>
        <v>1</v>
      </c>
      <c r="AA16" s="14">
        <f>SUM(AA13:AA15)</f>
        <v>0</v>
      </c>
      <c r="AB16" s="15">
        <f>SUM(AB13:AB15)</f>
        <v>0</v>
      </c>
      <c r="AC16" s="16">
        <f>SUM(X16:AB16)</f>
        <v>1</v>
      </c>
      <c r="AD16" s="16">
        <v>5</v>
      </c>
      <c r="AE16" t="s">
        <v>5</v>
      </c>
      <c r="AG16" s="13">
        <f>SUM(AG13:AG15)</f>
        <v>1</v>
      </c>
      <c r="AH16" s="14">
        <f>SUM(AH13:AH15)</f>
        <v>2</v>
      </c>
      <c r="AI16" s="14">
        <f>SUM(AI13:AI15)</f>
        <v>0</v>
      </c>
      <c r="AJ16" s="14">
        <f>SUM(AJ13:AJ15)</f>
        <v>1</v>
      </c>
      <c r="AK16" s="15">
        <f>SUM(AK13:AK15)</f>
        <v>1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1</v>
      </c>
      <c r="D19" s="186">
        <f>SUM(D16)+D8</f>
        <v>0</v>
      </c>
      <c r="E19" s="178">
        <f t="shared" ref="E19:G19" si="4">SUM(E16)+E8</f>
        <v>0</v>
      </c>
      <c r="F19" s="169">
        <f t="shared" si="4"/>
        <v>0</v>
      </c>
      <c r="G19" s="169">
        <f t="shared" si="4"/>
        <v>5</v>
      </c>
      <c r="H19" s="166">
        <f>SUM(H16)+H8</f>
        <v>6</v>
      </c>
      <c r="I19" s="167">
        <f>SUM(S19)</f>
        <v>7</v>
      </c>
      <c r="J19">
        <f>SUM(T19)</f>
        <v>5</v>
      </c>
      <c r="K19" s="8">
        <f>SUM(U19)</f>
        <v>6</v>
      </c>
      <c r="L19" s="46" t="s">
        <v>5</v>
      </c>
      <c r="M19" s="46"/>
      <c r="N19" s="110">
        <f>SUM(N16)+N8</f>
        <v>1</v>
      </c>
      <c r="O19" s="111">
        <f>SUM(O16)+O8</f>
        <v>0</v>
      </c>
      <c r="P19" s="112">
        <f t="shared" ref="P19:R19" si="5">SUM(P16)+P8</f>
        <v>1</v>
      </c>
      <c r="Q19" s="46">
        <f t="shared" si="5"/>
        <v>0</v>
      </c>
      <c r="R19" s="46">
        <f t="shared" si="5"/>
        <v>5</v>
      </c>
      <c r="S19" s="31">
        <f>SUM(S16)+S8</f>
        <v>7</v>
      </c>
      <c r="T19">
        <v>5</v>
      </c>
      <c r="U19">
        <v>6</v>
      </c>
      <c r="X19" s="113">
        <f t="shared" ref="X19:AB19" si="6">SUM(X16)+X8</f>
        <v>0</v>
      </c>
      <c r="Y19" s="114">
        <f t="shared" si="6"/>
        <v>0</v>
      </c>
      <c r="Z19" s="115">
        <f t="shared" si="6"/>
        <v>1</v>
      </c>
      <c r="AA19" s="16">
        <f t="shared" si="6"/>
        <v>0</v>
      </c>
      <c r="AB19" s="16">
        <f t="shared" si="6"/>
        <v>4</v>
      </c>
      <c r="AC19" s="16">
        <f>SUM(AC16)+AC8</f>
        <v>5</v>
      </c>
      <c r="AD19" s="16">
        <f>SUM(AD16)+AD8</f>
        <v>6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0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0</v>
      </c>
      <c r="E21" s="175">
        <f>SUM(Z19)</f>
        <v>1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1</v>
      </c>
      <c r="O23" s="50">
        <v>3</v>
      </c>
      <c r="P23" s="50">
        <v>0</v>
      </c>
      <c r="Q23" s="50">
        <f>SUM(N23:P23)</f>
        <v>4</v>
      </c>
      <c r="R23" s="30"/>
      <c r="S23" s="107"/>
      <c r="V23" s="7" t="s">
        <v>457</v>
      </c>
      <c r="X23" s="26">
        <v>0</v>
      </c>
      <c r="Y23" s="26">
        <v>2</v>
      </c>
      <c r="Z23" s="26">
        <v>1</v>
      </c>
      <c r="AA23" s="26">
        <f>SUM(X23:Z23)</f>
        <v>3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0</v>
      </c>
      <c r="D25" s="162">
        <v>2</v>
      </c>
      <c r="E25" s="162">
        <v>2</v>
      </c>
      <c r="F25" s="162">
        <f>SUM(C25:E25)</f>
        <v>4</v>
      </c>
      <c r="G25" s="30"/>
      <c r="H25" s="162">
        <f>SUM(F25)</f>
        <v>4</v>
      </c>
      <c r="I25" s="50">
        <f>SUM(Q23)</f>
        <v>4</v>
      </c>
      <c r="J25" s="26">
        <f>SUM(AA23)</f>
        <v>3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60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60</v>
      </c>
      <c r="O1" s="30"/>
      <c r="P1" s="30"/>
      <c r="Q1" s="30"/>
      <c r="R1" s="30"/>
      <c r="S1" s="31"/>
      <c r="V1" s="117" t="s">
        <v>347</v>
      </c>
      <c r="W1" s="109"/>
      <c r="X1" t="s">
        <v>60</v>
      </c>
      <c r="AC1" s="16"/>
      <c r="AD1" s="16"/>
      <c r="AE1" t="s">
        <v>6</v>
      </c>
      <c r="AG1" t="s">
        <v>60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0</v>
      </c>
      <c r="E6" s="161">
        <v>0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1</v>
      </c>
      <c r="H7" s="160"/>
      <c r="I7" s="31"/>
      <c r="L7" s="41"/>
      <c r="M7" s="42">
        <v>3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6"/>
      <c r="AD7" s="16"/>
      <c r="AE7" s="9"/>
      <c r="AF7" s="10">
        <v>3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0</v>
      </c>
      <c r="E8" s="44">
        <f t="shared" si="0"/>
        <v>0</v>
      </c>
      <c r="F8" s="44">
        <f t="shared" si="0"/>
        <v>0</v>
      </c>
      <c r="G8" s="45">
        <f t="shared" si="0"/>
        <v>1</v>
      </c>
      <c r="H8" s="160">
        <f>SUM(C8:G8)</f>
        <v>1</v>
      </c>
      <c r="I8" s="31">
        <f>SUM(S8)</f>
        <v>0</v>
      </c>
      <c r="J8">
        <f>SUM(T8)</f>
        <v>0</v>
      </c>
      <c r="K8" s="8">
        <f>SUM(U8)</f>
        <v>0</v>
      </c>
      <c r="L8" s="30" t="s">
        <v>5</v>
      </c>
      <c r="M8" s="30"/>
      <c r="N8" s="43">
        <f>SUM(N5:N7)</f>
        <v>0</v>
      </c>
      <c r="O8" s="44">
        <f t="shared" ref="O8:R8" si="1">SUM(O5:O7)</f>
        <v>0</v>
      </c>
      <c r="P8" s="44">
        <f t="shared" si="1"/>
        <v>0</v>
      </c>
      <c r="Q8" s="44">
        <f t="shared" si="1"/>
        <v>0</v>
      </c>
      <c r="R8" s="45">
        <f t="shared" si="1"/>
        <v>0</v>
      </c>
      <c r="S8" s="31">
        <f>SUM(N8:R8)</f>
        <v>0</v>
      </c>
      <c r="T8">
        <v>0</v>
      </c>
      <c r="U8">
        <v>0</v>
      </c>
      <c r="V8" s="7" t="s">
        <v>5</v>
      </c>
      <c r="X8" s="13">
        <f>SUM(X5:X7)</f>
        <v>0</v>
      </c>
      <c r="Y8" s="14">
        <f>SUM(Y5:Y7)</f>
        <v>0</v>
      </c>
      <c r="Z8" s="14">
        <f>SUM(Z5:Z7)</f>
        <v>0</v>
      </c>
      <c r="AA8" s="14">
        <f>SUM(AA5:AA7)</f>
        <v>0</v>
      </c>
      <c r="AB8" s="15">
        <f>SUM(AB5:AB7)</f>
        <v>0</v>
      </c>
      <c r="AC8" s="16">
        <f>SUM(X8:AB8)</f>
        <v>0</v>
      </c>
      <c r="AD8" s="16">
        <v>0</v>
      </c>
      <c r="AE8" t="s">
        <v>5</v>
      </c>
      <c r="AG8" s="13">
        <f>SUM(AG5:AG7)</f>
        <v>0</v>
      </c>
      <c r="AH8" s="14">
        <f>SUM(AH5:AH7)</f>
        <v>0</v>
      </c>
      <c r="AI8" s="14">
        <f>SUM(AI5:AI7)</f>
        <v>0</v>
      </c>
      <c r="AJ8" s="14">
        <f>SUM(AJ5:AJ7)</f>
        <v>0</v>
      </c>
      <c r="AK8" s="15">
        <f>SUM(AK5:AK7)</f>
        <v>0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0</v>
      </c>
      <c r="H13" s="160"/>
      <c r="I13" s="31"/>
      <c r="L13" s="32" t="s">
        <v>2</v>
      </c>
      <c r="M13" s="34">
        <v>1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0</v>
      </c>
      <c r="E14" s="161">
        <v>0</v>
      </c>
      <c r="F14" s="161">
        <v>0</v>
      </c>
      <c r="G14" s="161">
        <v>0</v>
      </c>
      <c r="H14" s="160"/>
      <c r="I14" s="31"/>
      <c r="L14" s="39"/>
      <c r="M14" s="40">
        <v>2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1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0</v>
      </c>
      <c r="D15" s="161">
        <v>0</v>
      </c>
      <c r="E15" s="161">
        <v>0</v>
      </c>
      <c r="F15" s="161">
        <v>0</v>
      </c>
      <c r="G15" s="161">
        <v>2</v>
      </c>
      <c r="H15" s="160"/>
      <c r="I15" s="31"/>
      <c r="L15" s="41"/>
      <c r="M15" s="42">
        <v>3</v>
      </c>
      <c r="N15" s="38">
        <v>0</v>
      </c>
      <c r="O15" s="38">
        <v>0</v>
      </c>
      <c r="P15" s="38">
        <v>0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0</v>
      </c>
      <c r="AH15" s="12">
        <v>0</v>
      </c>
      <c r="AI15" s="12">
        <v>0</v>
      </c>
      <c r="AJ15" s="12">
        <v>0</v>
      </c>
      <c r="AK15" s="12">
        <v>2</v>
      </c>
    </row>
    <row r="16" spans="1:37" x14ac:dyDescent="0.25">
      <c r="A16" s="30" t="s">
        <v>5</v>
      </c>
      <c r="B16" s="30"/>
      <c r="C16" s="43">
        <f t="shared" ref="C16:G16" si="2">SUM(C13:C15)</f>
        <v>0</v>
      </c>
      <c r="D16" s="44">
        <f t="shared" si="2"/>
        <v>0</v>
      </c>
      <c r="E16" s="44">
        <f t="shared" si="2"/>
        <v>0</v>
      </c>
      <c r="F16" s="44">
        <f t="shared" si="2"/>
        <v>0</v>
      </c>
      <c r="G16" s="45">
        <f t="shared" si="2"/>
        <v>2</v>
      </c>
      <c r="H16" s="160">
        <f>SUM(C16:G16)</f>
        <v>2</v>
      </c>
      <c r="I16" s="31">
        <f>SUM(S16)</f>
        <v>1</v>
      </c>
      <c r="J16">
        <f>SUM(T16)</f>
        <v>2</v>
      </c>
      <c r="K16" s="8">
        <f>SUM(U16)</f>
        <v>3</v>
      </c>
      <c r="L16" s="30" t="s">
        <v>5</v>
      </c>
      <c r="M16" s="30"/>
      <c r="N16" s="43">
        <f t="shared" ref="N16:R16" si="3">SUM(N13:N15)</f>
        <v>0</v>
      </c>
      <c r="O16" s="44">
        <f t="shared" si="3"/>
        <v>0</v>
      </c>
      <c r="P16" s="44">
        <f t="shared" si="3"/>
        <v>0</v>
      </c>
      <c r="Q16" s="44">
        <f t="shared" si="3"/>
        <v>0</v>
      </c>
      <c r="R16" s="45">
        <f t="shared" si="3"/>
        <v>1</v>
      </c>
      <c r="S16" s="31">
        <f>SUM(N16:R16)</f>
        <v>1</v>
      </c>
      <c r="T16">
        <v>2</v>
      </c>
      <c r="U16">
        <v>3</v>
      </c>
      <c r="V16" s="7" t="s">
        <v>5</v>
      </c>
      <c r="X16" s="13">
        <f>SUM(X13:X15)</f>
        <v>0</v>
      </c>
      <c r="Y16" s="14">
        <f>SUM(Y13:Y15)</f>
        <v>1</v>
      </c>
      <c r="Z16" s="14">
        <f>SUM(Z13:Z15)</f>
        <v>0</v>
      </c>
      <c r="AA16" s="14">
        <f>SUM(AA13:AA15)</f>
        <v>0</v>
      </c>
      <c r="AB16" s="15">
        <f>SUM(AB13:AB15)</f>
        <v>1</v>
      </c>
      <c r="AC16" s="16">
        <f>SUM(X16:AB16)</f>
        <v>2</v>
      </c>
      <c r="AD16" s="16">
        <v>3</v>
      </c>
      <c r="AE16" t="s">
        <v>5</v>
      </c>
      <c r="AG16" s="13">
        <f>SUM(AG13:AG15)</f>
        <v>1</v>
      </c>
      <c r="AH16" s="14">
        <f>SUM(AH13:AH15)</f>
        <v>0</v>
      </c>
      <c r="AI16" s="14">
        <f>SUM(AI13:AI15)</f>
        <v>0</v>
      </c>
      <c r="AJ16" s="14">
        <f>SUM(AJ13:AJ15)</f>
        <v>0</v>
      </c>
      <c r="AK16" s="15">
        <f>SUM(AK13:AK15)</f>
        <v>2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0</v>
      </c>
      <c r="D19" s="186">
        <f>SUM(D16)+D8</f>
        <v>0</v>
      </c>
      <c r="E19" s="178">
        <f t="shared" ref="E19:G19" si="4">SUM(E16)+E8</f>
        <v>0</v>
      </c>
      <c r="F19" s="169">
        <f t="shared" si="4"/>
        <v>0</v>
      </c>
      <c r="G19" s="169">
        <f t="shared" si="4"/>
        <v>3</v>
      </c>
      <c r="H19" s="166">
        <f>SUM(H16)+H8</f>
        <v>3</v>
      </c>
      <c r="I19" s="167">
        <f>SUM(S19)</f>
        <v>1</v>
      </c>
      <c r="J19">
        <f>SUM(T19)</f>
        <v>2</v>
      </c>
      <c r="K19" s="8">
        <f>SUM(U19)</f>
        <v>3</v>
      </c>
      <c r="L19" s="46" t="s">
        <v>5</v>
      </c>
      <c r="M19" s="46"/>
      <c r="N19" s="110">
        <f>SUM(N16)+N8</f>
        <v>0</v>
      </c>
      <c r="O19" s="111">
        <f>SUM(O16)+O8</f>
        <v>0</v>
      </c>
      <c r="P19" s="112">
        <f t="shared" ref="P19:R19" si="5">SUM(P16)+P8</f>
        <v>0</v>
      </c>
      <c r="Q19" s="46">
        <f t="shared" si="5"/>
        <v>0</v>
      </c>
      <c r="R19" s="46">
        <f t="shared" si="5"/>
        <v>1</v>
      </c>
      <c r="S19" s="31">
        <f>SUM(S16)+S8</f>
        <v>1</v>
      </c>
      <c r="T19">
        <v>2</v>
      </c>
      <c r="U19">
        <v>3</v>
      </c>
      <c r="X19" s="113">
        <f t="shared" ref="X19:AB19" si="6">SUM(X16)+X8</f>
        <v>0</v>
      </c>
      <c r="Y19" s="114">
        <f t="shared" si="6"/>
        <v>1</v>
      </c>
      <c r="Z19" s="115">
        <f t="shared" si="6"/>
        <v>0</v>
      </c>
      <c r="AA19" s="16">
        <f t="shared" si="6"/>
        <v>0</v>
      </c>
      <c r="AB19" s="16">
        <f t="shared" si="6"/>
        <v>1</v>
      </c>
      <c r="AC19" s="16">
        <f>SUM(AC16)+AC8</f>
        <v>2</v>
      </c>
      <c r="AD19" s="16">
        <f>SUM(AD16)+AD8</f>
        <v>3</v>
      </c>
    </row>
    <row r="20" spans="1:30" x14ac:dyDescent="0.25">
      <c r="A20" s="177" t="s">
        <v>451</v>
      </c>
      <c r="B20" s="181">
        <v>2012</v>
      </c>
      <c r="C20" s="170">
        <f>SUM(N19)</f>
        <v>0</v>
      </c>
      <c r="D20" s="171">
        <f>SUM(O19)</f>
        <v>0</v>
      </c>
      <c r="E20" s="172">
        <f>SUM(P19)</f>
        <v>0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0</v>
      </c>
      <c r="D21" s="174">
        <f>SUM(Y19)</f>
        <v>1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0</v>
      </c>
      <c r="P23" s="50">
        <v>0</v>
      </c>
      <c r="Q23" s="50">
        <f>SUM(N23:P23)</f>
        <v>0</v>
      </c>
      <c r="R23" s="30"/>
      <c r="S23" s="107"/>
      <c r="V23" s="7" t="s">
        <v>457</v>
      </c>
      <c r="X23" s="26">
        <v>0</v>
      </c>
      <c r="Y23" s="26">
        <v>0</v>
      </c>
      <c r="Z23" s="26">
        <v>0</v>
      </c>
      <c r="AA23" s="26">
        <f>SUM(X23:Z23)</f>
        <v>0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1</v>
      </c>
      <c r="E25" s="162">
        <v>0</v>
      </c>
      <c r="F25" s="162">
        <f>SUM(C25:E25)</f>
        <v>2</v>
      </c>
      <c r="G25" s="30"/>
      <c r="H25" s="162">
        <f>SUM(F25)</f>
        <v>2</v>
      </c>
      <c r="I25" s="50">
        <f>SUM(Q23)</f>
        <v>0</v>
      </c>
      <c r="J25" s="26">
        <f>SUM(AA23)</f>
        <v>0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64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64</v>
      </c>
      <c r="O1" s="30"/>
      <c r="P1" s="30"/>
      <c r="Q1" s="30"/>
      <c r="R1" s="30"/>
      <c r="S1" s="31"/>
      <c r="V1" s="117" t="s">
        <v>347</v>
      </c>
      <c r="W1" s="109"/>
      <c r="X1" t="s">
        <v>64</v>
      </c>
      <c r="AC1" s="16"/>
      <c r="AD1" s="16"/>
      <c r="AE1" t="s">
        <v>6</v>
      </c>
      <c r="AG1" t="s">
        <v>64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0</v>
      </c>
      <c r="G5" s="161">
        <v>0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1"/>
      <c r="V5" s="1" t="s">
        <v>2</v>
      </c>
      <c r="W5" s="3">
        <v>1</v>
      </c>
      <c r="X5" s="12">
        <v>0</v>
      </c>
      <c r="Y5" s="12">
        <v>0</v>
      </c>
      <c r="Z5" s="12">
        <v>0</v>
      </c>
      <c r="AA5" s="12">
        <v>0</v>
      </c>
      <c r="AB5" s="12">
        <v>0</v>
      </c>
      <c r="AC5" s="16"/>
      <c r="AD5" s="16"/>
      <c r="AE5" s="1" t="s">
        <v>2</v>
      </c>
      <c r="AF5" s="3">
        <v>1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</row>
    <row r="6" spans="1:37" x14ac:dyDescent="0.25">
      <c r="A6" s="39"/>
      <c r="B6" s="40">
        <v>2</v>
      </c>
      <c r="C6" s="161">
        <v>0</v>
      </c>
      <c r="D6" s="161">
        <v>1</v>
      </c>
      <c r="E6" s="161">
        <v>1</v>
      </c>
      <c r="F6" s="161">
        <v>0</v>
      </c>
      <c r="G6" s="161">
        <v>0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1"/>
      <c r="W6" s="8">
        <v>2</v>
      </c>
      <c r="X6" s="12">
        <v>1</v>
      </c>
      <c r="Y6" s="12">
        <v>0</v>
      </c>
      <c r="Z6" s="12">
        <v>0</v>
      </c>
      <c r="AA6" s="12">
        <v>0</v>
      </c>
      <c r="AB6" s="12">
        <v>0</v>
      </c>
      <c r="AC6" s="16"/>
      <c r="AD6" s="16"/>
      <c r="AE6" s="7"/>
      <c r="AF6" s="8">
        <v>2</v>
      </c>
      <c r="AG6" s="12">
        <v>2</v>
      </c>
      <c r="AH6" s="12">
        <v>0</v>
      </c>
      <c r="AI6" s="12">
        <v>0</v>
      </c>
      <c r="AJ6" s="12">
        <v>0</v>
      </c>
      <c r="AK6" s="12">
        <v>0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0</v>
      </c>
      <c r="F7" s="161">
        <v>0</v>
      </c>
      <c r="G7" s="161">
        <v>0</v>
      </c>
      <c r="H7" s="160"/>
      <c r="I7" s="31"/>
      <c r="L7" s="41"/>
      <c r="M7" s="42">
        <v>3</v>
      </c>
      <c r="N7" s="38">
        <v>0</v>
      </c>
      <c r="O7" s="38">
        <v>3</v>
      </c>
      <c r="P7" s="38">
        <v>0</v>
      </c>
      <c r="Q7" s="38">
        <v>0</v>
      </c>
      <c r="R7" s="38">
        <v>3</v>
      </c>
      <c r="S7" s="31"/>
      <c r="V7" s="9"/>
      <c r="W7" s="10">
        <v>3</v>
      </c>
      <c r="X7" s="12">
        <v>1</v>
      </c>
      <c r="Y7" s="12">
        <v>2</v>
      </c>
      <c r="Z7" s="12">
        <v>0</v>
      </c>
      <c r="AA7" s="12">
        <v>0</v>
      </c>
      <c r="AB7" s="12">
        <v>4</v>
      </c>
      <c r="AC7" s="16"/>
      <c r="AD7" s="16"/>
      <c r="AE7" s="9"/>
      <c r="AF7" s="10">
        <v>3</v>
      </c>
      <c r="AG7" s="12">
        <v>2</v>
      </c>
      <c r="AH7" s="12">
        <v>0</v>
      </c>
      <c r="AI7" s="12">
        <v>0</v>
      </c>
      <c r="AJ7" s="12">
        <v>2</v>
      </c>
      <c r="AK7" s="12">
        <v>2</v>
      </c>
    </row>
    <row r="8" spans="1:37" x14ac:dyDescent="0.25">
      <c r="A8" s="30" t="s">
        <v>5</v>
      </c>
      <c r="B8" s="30"/>
      <c r="C8" s="43">
        <f>SUM(C5:C7)</f>
        <v>0</v>
      </c>
      <c r="D8" s="44">
        <f t="shared" ref="D8:G8" si="0">SUM(D5:D7)</f>
        <v>1</v>
      </c>
      <c r="E8" s="44">
        <f t="shared" si="0"/>
        <v>1</v>
      </c>
      <c r="F8" s="44">
        <f t="shared" si="0"/>
        <v>0</v>
      </c>
      <c r="G8" s="45">
        <f t="shared" si="0"/>
        <v>0</v>
      </c>
      <c r="H8" s="160">
        <f>SUM(C8:G8)</f>
        <v>2</v>
      </c>
      <c r="I8" s="31">
        <f>SUM(S8)</f>
        <v>6</v>
      </c>
      <c r="J8">
        <f>SUM(T8)</f>
        <v>8</v>
      </c>
      <c r="K8" s="8">
        <f>SUM(U8)</f>
        <v>8</v>
      </c>
      <c r="L8" s="30" t="s">
        <v>5</v>
      </c>
      <c r="M8" s="30"/>
      <c r="N8" s="43">
        <f>SUM(N5:N7)</f>
        <v>0</v>
      </c>
      <c r="O8" s="44">
        <f t="shared" ref="O8:R8" si="1">SUM(O5:O7)</f>
        <v>3</v>
      </c>
      <c r="P8" s="44">
        <f t="shared" si="1"/>
        <v>0</v>
      </c>
      <c r="Q8" s="44">
        <f t="shared" si="1"/>
        <v>0</v>
      </c>
      <c r="R8" s="45">
        <f t="shared" si="1"/>
        <v>3</v>
      </c>
      <c r="S8" s="31">
        <f>SUM(N8:R8)</f>
        <v>6</v>
      </c>
      <c r="T8">
        <v>8</v>
      </c>
      <c r="U8">
        <v>8</v>
      </c>
      <c r="V8" s="7" t="s">
        <v>5</v>
      </c>
      <c r="X8" s="13">
        <f>SUM(X5:X7)</f>
        <v>2</v>
      </c>
      <c r="Y8" s="14">
        <f>SUM(Y5:Y7)</f>
        <v>2</v>
      </c>
      <c r="Z8" s="14">
        <f>SUM(Z5:Z7)</f>
        <v>0</v>
      </c>
      <c r="AA8" s="14">
        <f>SUM(AA5:AA7)</f>
        <v>0</v>
      </c>
      <c r="AB8" s="15">
        <f>SUM(AB5:AB7)</f>
        <v>4</v>
      </c>
      <c r="AC8" s="16">
        <f>SUM(X8:AB8)</f>
        <v>8</v>
      </c>
      <c r="AD8" s="16">
        <v>8</v>
      </c>
      <c r="AE8" t="s">
        <v>5</v>
      </c>
      <c r="AG8" s="13">
        <f>SUM(AG5:AG7)</f>
        <v>4</v>
      </c>
      <c r="AH8" s="14">
        <f>SUM(AH5:AH7)</f>
        <v>0</v>
      </c>
      <c r="AI8" s="14">
        <f>SUM(AI5:AI7)</f>
        <v>0</v>
      </c>
      <c r="AJ8" s="14">
        <f>SUM(AJ5:AJ7)</f>
        <v>2</v>
      </c>
      <c r="AK8" s="15">
        <f>SUM(AK5:AK7)</f>
        <v>2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0</v>
      </c>
      <c r="D13" s="161">
        <v>0</v>
      </c>
      <c r="E13" s="161">
        <v>0</v>
      </c>
      <c r="F13" s="161">
        <v>0</v>
      </c>
      <c r="G13" s="161">
        <v>1</v>
      </c>
      <c r="H13" s="160"/>
      <c r="I13" s="31"/>
      <c r="L13" s="32" t="s">
        <v>2</v>
      </c>
      <c r="M13" s="34">
        <v>1</v>
      </c>
      <c r="N13" s="38">
        <v>1</v>
      </c>
      <c r="O13" s="38">
        <v>0</v>
      </c>
      <c r="P13" s="38">
        <v>0</v>
      </c>
      <c r="Q13" s="38">
        <v>0</v>
      </c>
      <c r="R13" s="38">
        <v>0</v>
      </c>
      <c r="S13" s="31"/>
      <c r="V13" s="1" t="s">
        <v>2</v>
      </c>
      <c r="W13" s="3">
        <v>1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6"/>
      <c r="AD13" s="16"/>
      <c r="AE13" s="1" t="s">
        <v>2</v>
      </c>
      <c r="AF13" s="3">
        <v>1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</row>
    <row r="14" spans="1:37" x14ac:dyDescent="0.25">
      <c r="A14" s="39"/>
      <c r="B14" s="40">
        <v>2</v>
      </c>
      <c r="C14" s="161">
        <v>0</v>
      </c>
      <c r="D14" s="161">
        <v>2</v>
      </c>
      <c r="E14" s="161">
        <v>0</v>
      </c>
      <c r="F14" s="161">
        <v>0</v>
      </c>
      <c r="G14" s="161">
        <v>1</v>
      </c>
      <c r="H14" s="160"/>
      <c r="I14" s="31"/>
      <c r="L14" s="39"/>
      <c r="M14" s="40">
        <v>2</v>
      </c>
      <c r="N14" s="38">
        <v>0</v>
      </c>
      <c r="O14" s="38">
        <v>1</v>
      </c>
      <c r="P14" s="38">
        <v>0</v>
      </c>
      <c r="Q14" s="38">
        <v>0</v>
      </c>
      <c r="R14" s="38">
        <v>0</v>
      </c>
      <c r="S14" s="31"/>
      <c r="W14" s="8">
        <v>2</v>
      </c>
      <c r="X14" s="12">
        <v>2</v>
      </c>
      <c r="Y14" s="12">
        <v>1</v>
      </c>
      <c r="Z14" s="12">
        <v>0</v>
      </c>
      <c r="AA14" s="12">
        <v>0</v>
      </c>
      <c r="AB14" s="12">
        <v>0</v>
      </c>
      <c r="AC14" s="16"/>
      <c r="AD14" s="16"/>
      <c r="AE14" s="7"/>
      <c r="AF14" s="8">
        <v>2</v>
      </c>
      <c r="AG14" s="12">
        <v>1</v>
      </c>
      <c r="AH14" s="12">
        <v>0</v>
      </c>
      <c r="AI14" s="12">
        <v>0</v>
      </c>
      <c r="AJ14" s="12">
        <v>0</v>
      </c>
      <c r="AK14" s="12">
        <v>0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0</v>
      </c>
      <c r="F15" s="161">
        <v>0</v>
      </c>
      <c r="G15" s="161">
        <v>2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1</v>
      </c>
      <c r="Q15" s="38">
        <v>0</v>
      </c>
      <c r="R15" s="38">
        <v>1</v>
      </c>
      <c r="S15" s="31"/>
      <c r="V15" s="9"/>
      <c r="W15" s="10">
        <v>3</v>
      </c>
      <c r="X15" s="12">
        <v>0</v>
      </c>
      <c r="Y15" s="12">
        <v>1</v>
      </c>
      <c r="Z15" s="12">
        <v>0</v>
      </c>
      <c r="AA15" s="12">
        <v>0</v>
      </c>
      <c r="AB15" s="12">
        <v>1</v>
      </c>
      <c r="AC15" s="16"/>
      <c r="AD15" s="16"/>
      <c r="AE15" s="9"/>
      <c r="AF15" s="10">
        <v>3</v>
      </c>
      <c r="AG15" s="12">
        <v>1</v>
      </c>
      <c r="AH15" s="12">
        <v>1</v>
      </c>
      <c r="AI15" s="12">
        <v>0</v>
      </c>
      <c r="AJ15" s="12">
        <v>0</v>
      </c>
      <c r="AK15" s="12">
        <v>2</v>
      </c>
    </row>
    <row r="16" spans="1:37" x14ac:dyDescent="0.25">
      <c r="A16" s="30" t="s">
        <v>5</v>
      </c>
      <c r="B16" s="30"/>
      <c r="C16" s="43">
        <f t="shared" ref="C16:G16" si="2">SUM(C13:C15)</f>
        <v>1</v>
      </c>
      <c r="D16" s="44">
        <f t="shared" si="2"/>
        <v>2</v>
      </c>
      <c r="E16" s="44">
        <f t="shared" si="2"/>
        <v>0</v>
      </c>
      <c r="F16" s="44">
        <f t="shared" si="2"/>
        <v>0</v>
      </c>
      <c r="G16" s="45">
        <f t="shared" si="2"/>
        <v>4</v>
      </c>
      <c r="H16" s="160">
        <f>SUM(C16:G16)</f>
        <v>7</v>
      </c>
      <c r="I16" s="31">
        <f>SUM(S16)</f>
        <v>5</v>
      </c>
      <c r="J16">
        <f>SUM(T16)</f>
        <v>5</v>
      </c>
      <c r="K16" s="8">
        <f>SUM(U16)</f>
        <v>5</v>
      </c>
      <c r="L16" s="30" t="s">
        <v>5</v>
      </c>
      <c r="M16" s="30"/>
      <c r="N16" s="43">
        <f t="shared" ref="N16:R16" si="3">SUM(N13:N15)</f>
        <v>1</v>
      </c>
      <c r="O16" s="44">
        <f t="shared" si="3"/>
        <v>2</v>
      </c>
      <c r="P16" s="44">
        <f t="shared" si="3"/>
        <v>1</v>
      </c>
      <c r="Q16" s="44">
        <f t="shared" si="3"/>
        <v>0</v>
      </c>
      <c r="R16" s="45">
        <f t="shared" si="3"/>
        <v>1</v>
      </c>
      <c r="S16" s="31">
        <f>SUM(N16:R16)</f>
        <v>5</v>
      </c>
      <c r="T16">
        <v>5</v>
      </c>
      <c r="U16">
        <v>5</v>
      </c>
      <c r="V16" s="7" t="s">
        <v>5</v>
      </c>
      <c r="X16" s="13">
        <f>SUM(X13:X15)</f>
        <v>2</v>
      </c>
      <c r="Y16" s="14">
        <f>SUM(Y13:Y15)</f>
        <v>2</v>
      </c>
      <c r="Z16" s="14">
        <f>SUM(Z13:Z15)</f>
        <v>0</v>
      </c>
      <c r="AA16" s="14">
        <f>SUM(AA13:AA15)</f>
        <v>0</v>
      </c>
      <c r="AB16" s="15">
        <f>SUM(AB13:AB15)</f>
        <v>1</v>
      </c>
      <c r="AC16" s="16">
        <f>SUM(X16:AB16)</f>
        <v>5</v>
      </c>
      <c r="AD16" s="16">
        <v>5</v>
      </c>
      <c r="AE16" t="s">
        <v>5</v>
      </c>
      <c r="AG16" s="13">
        <f>SUM(AG13:AG15)</f>
        <v>2</v>
      </c>
      <c r="AH16" s="14">
        <f>SUM(AH13:AH15)</f>
        <v>1</v>
      </c>
      <c r="AI16" s="14">
        <f>SUM(AI13:AI15)</f>
        <v>0</v>
      </c>
      <c r="AJ16" s="14">
        <f>SUM(AJ13:AJ15)</f>
        <v>0</v>
      </c>
      <c r="AK16" s="15">
        <f>SUM(AK13:AK15)</f>
        <v>2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1</v>
      </c>
      <c r="D19" s="186">
        <f>SUM(D16)+D8</f>
        <v>3</v>
      </c>
      <c r="E19" s="178">
        <f t="shared" ref="E19:G19" si="4">SUM(E16)+E8</f>
        <v>1</v>
      </c>
      <c r="F19" s="169">
        <f t="shared" si="4"/>
        <v>0</v>
      </c>
      <c r="G19" s="169">
        <f t="shared" si="4"/>
        <v>4</v>
      </c>
      <c r="H19" s="166">
        <f>SUM(H16)+H8</f>
        <v>9</v>
      </c>
      <c r="I19" s="167">
        <f>SUM(S19)</f>
        <v>11</v>
      </c>
      <c r="J19">
        <f>SUM(T19)</f>
        <v>13</v>
      </c>
      <c r="K19" s="8">
        <f>SUM(U19)</f>
        <v>13</v>
      </c>
      <c r="L19" s="46" t="s">
        <v>5</v>
      </c>
      <c r="M19" s="46"/>
      <c r="N19" s="110">
        <f>SUM(N16)+N8</f>
        <v>1</v>
      </c>
      <c r="O19" s="111">
        <f>SUM(O16)+O8</f>
        <v>5</v>
      </c>
      <c r="P19" s="112">
        <f t="shared" ref="P19:R19" si="5">SUM(P16)+P8</f>
        <v>1</v>
      </c>
      <c r="Q19" s="46">
        <f t="shared" si="5"/>
        <v>0</v>
      </c>
      <c r="R19" s="46">
        <f t="shared" si="5"/>
        <v>4</v>
      </c>
      <c r="S19" s="31">
        <f>SUM(S16)+S8</f>
        <v>11</v>
      </c>
      <c r="T19">
        <v>13</v>
      </c>
      <c r="U19">
        <v>13</v>
      </c>
      <c r="X19" s="113">
        <f t="shared" ref="X19:AB19" si="6">SUM(X16)+X8</f>
        <v>4</v>
      </c>
      <c r="Y19" s="114">
        <f t="shared" si="6"/>
        <v>4</v>
      </c>
      <c r="Z19" s="115">
        <f t="shared" si="6"/>
        <v>0</v>
      </c>
      <c r="AA19" s="16">
        <f t="shared" si="6"/>
        <v>0</v>
      </c>
      <c r="AB19" s="16">
        <f t="shared" si="6"/>
        <v>5</v>
      </c>
      <c r="AC19" s="16">
        <f>SUM(AC16)+AC8</f>
        <v>13</v>
      </c>
      <c r="AD19" s="16">
        <f>SUM(AD16)+AD8</f>
        <v>13</v>
      </c>
    </row>
    <row r="20" spans="1:30" x14ac:dyDescent="0.25">
      <c r="A20" s="177" t="s">
        <v>451</v>
      </c>
      <c r="B20" s="181">
        <v>2012</v>
      </c>
      <c r="C20" s="170">
        <f>SUM(N19)</f>
        <v>1</v>
      </c>
      <c r="D20" s="171">
        <f>SUM(O19)</f>
        <v>5</v>
      </c>
      <c r="E20" s="172">
        <f>SUM(P19)</f>
        <v>1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4</v>
      </c>
      <c r="D21" s="174">
        <f>SUM(Y19)</f>
        <v>4</v>
      </c>
      <c r="E21" s="175">
        <f>SUM(Z19)</f>
        <v>0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0</v>
      </c>
      <c r="O23" s="50">
        <v>2</v>
      </c>
      <c r="P23" s="50">
        <v>1</v>
      </c>
      <c r="Q23" s="50">
        <f>SUM(N23:P23)</f>
        <v>3</v>
      </c>
      <c r="R23" s="30"/>
      <c r="S23" s="107"/>
      <c r="V23" s="7" t="s">
        <v>457</v>
      </c>
      <c r="X23" s="26">
        <v>2</v>
      </c>
      <c r="Y23" s="26">
        <v>2</v>
      </c>
      <c r="Z23" s="26">
        <v>1</v>
      </c>
      <c r="AA23" s="26">
        <f>SUM(X23:Z23)</f>
        <v>5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1</v>
      </c>
      <c r="D25" s="162">
        <v>2</v>
      </c>
      <c r="E25" s="162">
        <v>1</v>
      </c>
      <c r="F25" s="162">
        <f>SUM(C25:E25)</f>
        <v>4</v>
      </c>
      <c r="G25" s="30"/>
      <c r="H25" s="162">
        <f>SUM(F25)</f>
        <v>4</v>
      </c>
      <c r="I25" s="50">
        <f>SUM(Q23)</f>
        <v>3</v>
      </c>
      <c r="J25" s="26">
        <f>SUM(AA23)</f>
        <v>5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7"/>
  <sheetViews>
    <sheetView workbookViewId="0">
      <selection activeCell="F21" sqref="F21"/>
    </sheetView>
  </sheetViews>
  <sheetFormatPr defaultRowHeight="15" x14ac:dyDescent="0.25"/>
  <cols>
    <col min="8" max="8" width="9.140625" style="163"/>
    <col min="11" max="11" width="9.140625" style="8"/>
    <col min="22" max="22" width="9.140625" style="7"/>
  </cols>
  <sheetData>
    <row r="1" spans="1:37" x14ac:dyDescent="0.25">
      <c r="A1" s="159" t="s">
        <v>634</v>
      </c>
      <c r="B1" s="159"/>
      <c r="C1" s="46" t="s">
        <v>69</v>
      </c>
      <c r="D1" s="30"/>
      <c r="E1" s="30"/>
      <c r="F1" s="30"/>
      <c r="G1" s="30"/>
      <c r="H1" s="160"/>
      <c r="I1" s="31"/>
      <c r="L1" s="106" t="s">
        <v>503</v>
      </c>
      <c r="M1" s="106"/>
      <c r="N1" s="46" t="s">
        <v>69</v>
      </c>
      <c r="O1" s="30"/>
      <c r="P1" s="30"/>
      <c r="Q1" s="30"/>
      <c r="R1" s="30"/>
      <c r="S1" s="31"/>
      <c r="V1" s="117" t="s">
        <v>347</v>
      </c>
      <c r="W1" s="109"/>
      <c r="X1" t="s">
        <v>69</v>
      </c>
      <c r="AC1" s="16"/>
      <c r="AD1" s="16"/>
      <c r="AE1" t="s">
        <v>6</v>
      </c>
      <c r="AG1" t="s">
        <v>69</v>
      </c>
    </row>
    <row r="2" spans="1:37" x14ac:dyDescent="0.25">
      <c r="A2" s="30" t="s">
        <v>3</v>
      </c>
      <c r="B2" s="30"/>
      <c r="C2" s="30"/>
      <c r="D2" s="30"/>
      <c r="E2" s="30"/>
      <c r="F2" s="30"/>
      <c r="G2" s="30"/>
      <c r="H2" s="160"/>
      <c r="I2" s="31"/>
      <c r="L2" s="30" t="s">
        <v>3</v>
      </c>
      <c r="M2" s="30"/>
      <c r="N2" s="30"/>
      <c r="O2" s="30"/>
      <c r="P2" s="30"/>
      <c r="Q2" s="30"/>
      <c r="R2" s="30"/>
      <c r="S2" s="31"/>
      <c r="V2" s="7" t="s">
        <v>3</v>
      </c>
      <c r="AC2" s="16"/>
      <c r="AD2" s="16"/>
      <c r="AE2" t="s">
        <v>3</v>
      </c>
    </row>
    <row r="3" spans="1:37" x14ac:dyDescent="0.25">
      <c r="A3" s="30"/>
      <c r="B3" s="30"/>
      <c r="C3" s="32" t="s">
        <v>1</v>
      </c>
      <c r="D3" s="33"/>
      <c r="E3" s="33"/>
      <c r="F3" s="33"/>
      <c r="G3" s="34"/>
      <c r="H3" s="160">
        <v>2013</v>
      </c>
      <c r="I3" s="31">
        <v>2012</v>
      </c>
      <c r="J3">
        <v>2011</v>
      </c>
      <c r="K3" s="8">
        <v>2010</v>
      </c>
      <c r="L3" s="30"/>
      <c r="M3" s="30"/>
      <c r="N3" s="32" t="s">
        <v>1</v>
      </c>
      <c r="O3" s="33"/>
      <c r="P3" s="33"/>
      <c r="Q3" s="33"/>
      <c r="R3" s="34"/>
      <c r="S3" s="31">
        <v>2012</v>
      </c>
      <c r="T3">
        <v>2011</v>
      </c>
      <c r="U3">
        <v>2010</v>
      </c>
      <c r="X3" s="1" t="s">
        <v>1</v>
      </c>
      <c r="Y3" s="2"/>
      <c r="Z3" s="2"/>
      <c r="AA3" s="2"/>
      <c r="AB3" s="3"/>
      <c r="AC3" s="16">
        <v>2011</v>
      </c>
      <c r="AD3" s="16">
        <v>2010</v>
      </c>
      <c r="AG3" s="1" t="s">
        <v>1</v>
      </c>
      <c r="AH3" s="2"/>
      <c r="AI3" s="2"/>
      <c r="AJ3" s="2"/>
      <c r="AK3" s="3"/>
    </row>
    <row r="4" spans="1:37" x14ac:dyDescent="0.25">
      <c r="A4" s="30"/>
      <c r="B4" s="30"/>
      <c r="C4" s="35" t="s">
        <v>7</v>
      </c>
      <c r="D4" s="36" t="s">
        <v>8</v>
      </c>
      <c r="E4" s="36" t="s">
        <v>9</v>
      </c>
      <c r="F4" s="36" t="s">
        <v>10</v>
      </c>
      <c r="G4" s="37" t="s">
        <v>11</v>
      </c>
      <c r="H4" s="160"/>
      <c r="I4" s="31"/>
      <c r="L4" s="30"/>
      <c r="M4" s="30"/>
      <c r="N4" s="35" t="s">
        <v>7</v>
      </c>
      <c r="O4" s="36" t="s">
        <v>8</v>
      </c>
      <c r="P4" s="36" t="s">
        <v>9</v>
      </c>
      <c r="Q4" s="36" t="s">
        <v>10</v>
      </c>
      <c r="R4" s="37" t="s">
        <v>11</v>
      </c>
      <c r="S4" s="31"/>
      <c r="X4" s="4" t="s">
        <v>7</v>
      </c>
      <c r="Y4" s="5" t="s">
        <v>8</v>
      </c>
      <c r="Z4" s="5" t="s">
        <v>9</v>
      </c>
      <c r="AA4" s="5" t="s">
        <v>10</v>
      </c>
      <c r="AB4" s="6" t="s">
        <v>11</v>
      </c>
      <c r="AC4" s="16"/>
      <c r="AD4" s="16"/>
      <c r="AG4" s="4" t="s">
        <v>7</v>
      </c>
      <c r="AH4" s="5" t="s">
        <v>8</v>
      </c>
      <c r="AI4" s="5" t="s">
        <v>9</v>
      </c>
      <c r="AJ4" s="5" t="s">
        <v>10</v>
      </c>
      <c r="AK4" s="6" t="s">
        <v>11</v>
      </c>
    </row>
    <row r="5" spans="1:37" x14ac:dyDescent="0.25">
      <c r="A5" s="32" t="s">
        <v>2</v>
      </c>
      <c r="B5" s="34">
        <v>1</v>
      </c>
      <c r="C5" s="161">
        <v>0</v>
      </c>
      <c r="D5" s="161">
        <v>0</v>
      </c>
      <c r="E5" s="161">
        <v>0</v>
      </c>
      <c r="F5" s="161">
        <v>1</v>
      </c>
      <c r="G5" s="161">
        <v>1</v>
      </c>
      <c r="H5" s="160"/>
      <c r="I5" s="31"/>
      <c r="L5" s="32" t="s">
        <v>2</v>
      </c>
      <c r="M5" s="34">
        <v>1</v>
      </c>
      <c r="N5" s="38">
        <v>0</v>
      </c>
      <c r="O5" s="38">
        <v>0</v>
      </c>
      <c r="P5" s="38">
        <v>1</v>
      </c>
      <c r="Q5" s="38">
        <v>0</v>
      </c>
      <c r="R5" s="38">
        <v>1</v>
      </c>
      <c r="S5" s="31"/>
      <c r="V5" s="1" t="s">
        <v>2</v>
      </c>
      <c r="W5" s="3">
        <v>1</v>
      </c>
      <c r="X5" s="12">
        <v>0</v>
      </c>
      <c r="Y5" s="12">
        <v>1</v>
      </c>
      <c r="Z5" s="12">
        <v>2</v>
      </c>
      <c r="AA5" s="12">
        <v>0</v>
      </c>
      <c r="AB5" s="12">
        <v>1</v>
      </c>
      <c r="AC5" s="16"/>
      <c r="AD5" s="16"/>
      <c r="AE5" s="1" t="s">
        <v>2</v>
      </c>
      <c r="AF5" s="3">
        <v>1</v>
      </c>
      <c r="AG5" s="12">
        <v>0</v>
      </c>
      <c r="AH5" s="12">
        <v>2</v>
      </c>
      <c r="AI5" s="12">
        <v>1</v>
      </c>
      <c r="AJ5" s="12">
        <v>0</v>
      </c>
      <c r="AK5" s="12">
        <v>1</v>
      </c>
    </row>
    <row r="6" spans="1:37" x14ac:dyDescent="0.25">
      <c r="A6" s="39"/>
      <c r="B6" s="40">
        <v>2</v>
      </c>
      <c r="C6" s="161">
        <v>2</v>
      </c>
      <c r="D6" s="161">
        <v>0</v>
      </c>
      <c r="E6" s="161">
        <v>2</v>
      </c>
      <c r="F6" s="161">
        <v>0</v>
      </c>
      <c r="G6" s="161">
        <v>1</v>
      </c>
      <c r="H6" s="160"/>
      <c r="I6" s="31"/>
      <c r="L6" s="39"/>
      <c r="M6" s="40">
        <v>2</v>
      </c>
      <c r="N6" s="38">
        <v>0</v>
      </c>
      <c r="O6" s="38">
        <v>0</v>
      </c>
      <c r="P6" s="38">
        <v>2</v>
      </c>
      <c r="Q6" s="38">
        <v>0</v>
      </c>
      <c r="R6" s="38">
        <v>1</v>
      </c>
      <c r="S6" s="31"/>
      <c r="W6" s="8">
        <v>2</v>
      </c>
      <c r="X6" s="12">
        <v>0</v>
      </c>
      <c r="Y6" s="12">
        <v>3</v>
      </c>
      <c r="Z6" s="12">
        <v>0</v>
      </c>
      <c r="AA6" s="12">
        <v>0</v>
      </c>
      <c r="AB6" s="12">
        <v>1</v>
      </c>
      <c r="AC6" s="16"/>
      <c r="AD6" s="16"/>
      <c r="AE6" s="7"/>
      <c r="AF6" s="8">
        <v>2</v>
      </c>
      <c r="AG6" s="12">
        <v>0</v>
      </c>
      <c r="AH6" s="12">
        <v>1</v>
      </c>
      <c r="AI6" s="12">
        <v>0</v>
      </c>
      <c r="AJ6" s="12">
        <v>0</v>
      </c>
      <c r="AK6" s="12">
        <v>4</v>
      </c>
    </row>
    <row r="7" spans="1:37" x14ac:dyDescent="0.25">
      <c r="A7" s="41"/>
      <c r="B7" s="42">
        <v>3</v>
      </c>
      <c r="C7" s="161">
        <v>0</v>
      </c>
      <c r="D7" s="161">
        <v>0</v>
      </c>
      <c r="E7" s="161">
        <v>2</v>
      </c>
      <c r="F7" s="161">
        <v>0</v>
      </c>
      <c r="G7" s="161">
        <v>4</v>
      </c>
      <c r="H7" s="160"/>
      <c r="I7" s="31"/>
      <c r="L7" s="41"/>
      <c r="M7" s="42">
        <v>3</v>
      </c>
      <c r="N7" s="38">
        <v>1</v>
      </c>
      <c r="O7" s="38">
        <v>1</v>
      </c>
      <c r="P7" s="38">
        <v>1</v>
      </c>
      <c r="Q7" s="38">
        <v>1</v>
      </c>
      <c r="R7" s="38">
        <v>1</v>
      </c>
      <c r="S7" s="31"/>
      <c r="V7" s="9"/>
      <c r="W7" s="10">
        <v>3</v>
      </c>
      <c r="X7" s="12">
        <v>0</v>
      </c>
      <c r="Y7" s="12">
        <v>0</v>
      </c>
      <c r="Z7" s="12">
        <v>0</v>
      </c>
      <c r="AA7" s="12">
        <v>1</v>
      </c>
      <c r="AB7" s="12">
        <v>3</v>
      </c>
      <c r="AC7" s="16"/>
      <c r="AD7" s="16"/>
      <c r="AE7" s="9"/>
      <c r="AF7" s="10">
        <v>3</v>
      </c>
      <c r="AG7" s="12">
        <v>1</v>
      </c>
      <c r="AH7" s="12">
        <v>1</v>
      </c>
      <c r="AI7" s="12">
        <v>1</v>
      </c>
      <c r="AJ7" s="12">
        <v>1</v>
      </c>
      <c r="AK7" s="12">
        <v>2</v>
      </c>
    </row>
    <row r="8" spans="1:37" x14ac:dyDescent="0.25">
      <c r="A8" s="30" t="s">
        <v>5</v>
      </c>
      <c r="B8" s="30"/>
      <c r="C8" s="43">
        <f>SUM(C5:C7)</f>
        <v>2</v>
      </c>
      <c r="D8" s="44">
        <f t="shared" ref="D8:G8" si="0">SUM(D5:D7)</f>
        <v>0</v>
      </c>
      <c r="E8" s="44">
        <f t="shared" si="0"/>
        <v>4</v>
      </c>
      <c r="F8" s="44">
        <f t="shared" si="0"/>
        <v>1</v>
      </c>
      <c r="G8" s="45">
        <f t="shared" si="0"/>
        <v>6</v>
      </c>
      <c r="H8" s="160">
        <f>SUM(C8:G8)</f>
        <v>13</v>
      </c>
      <c r="I8" s="31">
        <f>SUM(S8)</f>
        <v>10</v>
      </c>
      <c r="J8">
        <f>SUM(T8)</f>
        <v>12</v>
      </c>
      <c r="K8" s="8">
        <f>SUM(U8)</f>
        <v>15</v>
      </c>
      <c r="L8" s="30" t="s">
        <v>5</v>
      </c>
      <c r="M8" s="30"/>
      <c r="N8" s="43">
        <f>SUM(N5:N7)</f>
        <v>1</v>
      </c>
      <c r="O8" s="44">
        <f t="shared" ref="O8:R8" si="1">SUM(O5:O7)</f>
        <v>1</v>
      </c>
      <c r="P8" s="44">
        <f t="shared" si="1"/>
        <v>4</v>
      </c>
      <c r="Q8" s="44">
        <f t="shared" si="1"/>
        <v>1</v>
      </c>
      <c r="R8" s="45">
        <f t="shared" si="1"/>
        <v>3</v>
      </c>
      <c r="S8" s="31">
        <f>SUM(N8:R8)</f>
        <v>10</v>
      </c>
      <c r="T8">
        <v>12</v>
      </c>
      <c r="U8">
        <v>15</v>
      </c>
      <c r="V8" s="7" t="s">
        <v>5</v>
      </c>
      <c r="X8" s="13">
        <f>SUM(X5:X7)</f>
        <v>0</v>
      </c>
      <c r="Y8" s="14">
        <f>SUM(Y5:Y7)</f>
        <v>4</v>
      </c>
      <c r="Z8" s="14">
        <f>SUM(Z5:Z7)</f>
        <v>2</v>
      </c>
      <c r="AA8" s="14">
        <f>SUM(AA5:AA7)</f>
        <v>1</v>
      </c>
      <c r="AB8" s="15">
        <f>SUM(AB5:AB7)</f>
        <v>5</v>
      </c>
      <c r="AC8" s="16">
        <f>SUM(X8:AB8)</f>
        <v>12</v>
      </c>
      <c r="AD8" s="16">
        <v>15</v>
      </c>
      <c r="AE8" t="s">
        <v>5</v>
      </c>
      <c r="AG8" s="13">
        <f>SUM(AG5:AG7)</f>
        <v>1</v>
      </c>
      <c r="AH8" s="14">
        <f>SUM(AH5:AH7)</f>
        <v>4</v>
      </c>
      <c r="AI8" s="14">
        <f>SUM(AI5:AI7)</f>
        <v>2</v>
      </c>
      <c r="AJ8" s="14">
        <f>SUM(AJ5:AJ7)</f>
        <v>1</v>
      </c>
      <c r="AK8" s="15">
        <f>SUM(AK5:AK7)</f>
        <v>7</v>
      </c>
    </row>
    <row r="9" spans="1:37" x14ac:dyDescent="0.25">
      <c r="A9" s="30"/>
      <c r="B9" s="30"/>
      <c r="C9" s="30"/>
      <c r="D9" s="30"/>
      <c r="E9" s="30"/>
      <c r="F9" s="30"/>
      <c r="G9" s="30"/>
      <c r="H9" s="160"/>
      <c r="I9" s="31"/>
      <c r="L9" s="30"/>
      <c r="M9" s="30"/>
      <c r="N9" s="30"/>
      <c r="O9" s="30"/>
      <c r="P9" s="30"/>
      <c r="Q9" s="30"/>
      <c r="R9" s="30"/>
      <c r="S9" s="31"/>
      <c r="AC9" s="16"/>
      <c r="AD9" s="16"/>
    </row>
    <row r="10" spans="1:37" x14ac:dyDescent="0.25">
      <c r="A10" s="30" t="s">
        <v>4</v>
      </c>
      <c r="B10" s="30"/>
      <c r="C10" s="30"/>
      <c r="D10" s="30"/>
      <c r="E10" s="30"/>
      <c r="F10" s="30"/>
      <c r="G10" s="30"/>
      <c r="H10" s="160"/>
      <c r="I10" s="31"/>
      <c r="L10" s="30" t="s">
        <v>4</v>
      </c>
      <c r="M10" s="30"/>
      <c r="N10" s="30"/>
      <c r="O10" s="30"/>
      <c r="P10" s="30"/>
      <c r="Q10" s="30"/>
      <c r="R10" s="30"/>
      <c r="S10" s="31"/>
      <c r="V10" s="7" t="s">
        <v>4</v>
      </c>
      <c r="AC10" s="16"/>
      <c r="AD10" s="16"/>
      <c r="AE10" t="s">
        <v>4</v>
      </c>
    </row>
    <row r="11" spans="1:37" x14ac:dyDescent="0.25">
      <c r="A11" s="30"/>
      <c r="B11" s="30"/>
      <c r="C11" s="32" t="s">
        <v>1</v>
      </c>
      <c r="D11" s="33"/>
      <c r="E11" s="33"/>
      <c r="F11" s="33"/>
      <c r="G11" s="34"/>
      <c r="H11" s="160"/>
      <c r="I11" s="31"/>
      <c r="L11" s="30"/>
      <c r="M11" s="30"/>
      <c r="N11" s="32" t="s">
        <v>1</v>
      </c>
      <c r="O11" s="33"/>
      <c r="P11" s="33"/>
      <c r="Q11" s="33"/>
      <c r="R11" s="34"/>
      <c r="S11" s="31"/>
      <c r="X11" s="1" t="s">
        <v>1</v>
      </c>
      <c r="Y11" s="2"/>
      <c r="Z11" s="2"/>
      <c r="AA11" s="2"/>
      <c r="AB11" s="3"/>
      <c r="AC11" s="16"/>
      <c r="AD11" s="16"/>
      <c r="AG11" s="1" t="s">
        <v>1</v>
      </c>
      <c r="AH11" s="2"/>
      <c r="AI11" s="2"/>
      <c r="AJ11" s="2"/>
      <c r="AK11" s="3"/>
    </row>
    <row r="12" spans="1:37" x14ac:dyDescent="0.25">
      <c r="A12" s="30"/>
      <c r="B12" s="30"/>
      <c r="C12" s="35" t="s">
        <v>7</v>
      </c>
      <c r="D12" s="36" t="s">
        <v>8</v>
      </c>
      <c r="E12" s="36" t="s">
        <v>9</v>
      </c>
      <c r="F12" s="36" t="s">
        <v>10</v>
      </c>
      <c r="G12" s="37" t="s">
        <v>12</v>
      </c>
      <c r="H12" s="160"/>
      <c r="I12" s="31"/>
      <c r="L12" s="30"/>
      <c r="M12" s="30"/>
      <c r="N12" s="35" t="s">
        <v>7</v>
      </c>
      <c r="O12" s="36" t="s">
        <v>8</v>
      </c>
      <c r="P12" s="36" t="s">
        <v>9</v>
      </c>
      <c r="Q12" s="36" t="s">
        <v>10</v>
      </c>
      <c r="R12" s="37" t="s">
        <v>12</v>
      </c>
      <c r="S12" s="31"/>
      <c r="X12" s="4" t="s">
        <v>7</v>
      </c>
      <c r="Y12" s="5" t="s">
        <v>8</v>
      </c>
      <c r="Z12" s="5" t="s">
        <v>9</v>
      </c>
      <c r="AA12" s="5" t="s">
        <v>10</v>
      </c>
      <c r="AB12" s="6" t="s">
        <v>12</v>
      </c>
      <c r="AC12" s="16"/>
      <c r="AD12" s="16"/>
      <c r="AG12" s="4" t="s">
        <v>7</v>
      </c>
      <c r="AH12" s="5" t="s">
        <v>8</v>
      </c>
      <c r="AI12" s="5" t="s">
        <v>9</v>
      </c>
      <c r="AJ12" s="5" t="s">
        <v>10</v>
      </c>
      <c r="AK12" s="6" t="s">
        <v>12</v>
      </c>
    </row>
    <row r="13" spans="1:37" x14ac:dyDescent="0.25">
      <c r="A13" s="32" t="s">
        <v>2</v>
      </c>
      <c r="B13" s="34">
        <v>1</v>
      </c>
      <c r="C13" s="161">
        <v>1</v>
      </c>
      <c r="D13" s="161">
        <v>1</v>
      </c>
      <c r="E13" s="161">
        <v>0</v>
      </c>
      <c r="F13" s="161">
        <v>1</v>
      </c>
      <c r="G13" s="161">
        <v>1</v>
      </c>
      <c r="H13" s="160"/>
      <c r="I13" s="31"/>
      <c r="L13" s="32" t="s">
        <v>2</v>
      </c>
      <c r="M13" s="34">
        <v>1</v>
      </c>
      <c r="N13" s="38">
        <v>2</v>
      </c>
      <c r="O13" s="38">
        <v>0</v>
      </c>
      <c r="P13" s="38">
        <v>2</v>
      </c>
      <c r="Q13" s="38">
        <v>0</v>
      </c>
      <c r="R13" s="38">
        <v>1</v>
      </c>
      <c r="S13" s="31"/>
      <c r="V13" s="1" t="s">
        <v>2</v>
      </c>
      <c r="W13" s="3">
        <v>1</v>
      </c>
      <c r="X13" s="12">
        <v>1</v>
      </c>
      <c r="Y13" s="12">
        <v>0</v>
      </c>
      <c r="Z13" s="12">
        <v>1</v>
      </c>
      <c r="AA13" s="12">
        <v>0</v>
      </c>
      <c r="AB13" s="12">
        <v>1</v>
      </c>
      <c r="AC13" s="16"/>
      <c r="AD13" s="16"/>
      <c r="AE13" s="1" t="s">
        <v>2</v>
      </c>
      <c r="AF13" s="3">
        <v>1</v>
      </c>
      <c r="AG13" s="12">
        <v>2</v>
      </c>
      <c r="AH13" s="12">
        <v>2</v>
      </c>
      <c r="AI13" s="12">
        <v>0</v>
      </c>
      <c r="AJ13" s="12">
        <v>0</v>
      </c>
      <c r="AK13" s="12">
        <v>1</v>
      </c>
    </row>
    <row r="14" spans="1:37" x14ac:dyDescent="0.25">
      <c r="A14" s="39"/>
      <c r="B14" s="40">
        <v>2</v>
      </c>
      <c r="C14" s="161">
        <v>4</v>
      </c>
      <c r="D14" s="161">
        <v>1</v>
      </c>
      <c r="E14" s="161">
        <v>1</v>
      </c>
      <c r="F14" s="161">
        <v>0</v>
      </c>
      <c r="G14" s="161">
        <v>7</v>
      </c>
      <c r="H14" s="160"/>
      <c r="I14" s="31"/>
      <c r="L14" s="39"/>
      <c r="M14" s="40">
        <v>2</v>
      </c>
      <c r="N14" s="38">
        <v>2</v>
      </c>
      <c r="O14" s="38">
        <v>2</v>
      </c>
      <c r="P14" s="38">
        <v>0</v>
      </c>
      <c r="Q14" s="38">
        <v>0</v>
      </c>
      <c r="R14" s="38">
        <v>5</v>
      </c>
      <c r="S14" s="31"/>
      <c r="W14" s="8">
        <v>2</v>
      </c>
      <c r="X14" s="12">
        <v>1</v>
      </c>
      <c r="Y14" s="12">
        <v>1</v>
      </c>
      <c r="Z14" s="12">
        <v>1</v>
      </c>
      <c r="AA14" s="12">
        <v>0</v>
      </c>
      <c r="AB14" s="12">
        <v>4</v>
      </c>
      <c r="AC14" s="16"/>
      <c r="AD14" s="16"/>
      <c r="AE14" s="7"/>
      <c r="AF14" s="8">
        <v>2</v>
      </c>
      <c r="AG14" s="12">
        <v>1</v>
      </c>
      <c r="AH14" s="12">
        <v>0</v>
      </c>
      <c r="AI14" s="12">
        <v>0</v>
      </c>
      <c r="AJ14" s="12">
        <v>0</v>
      </c>
      <c r="AK14" s="12">
        <v>4</v>
      </c>
    </row>
    <row r="15" spans="1:37" x14ac:dyDescent="0.25">
      <c r="A15" s="41"/>
      <c r="B15" s="42">
        <v>3</v>
      </c>
      <c r="C15" s="161">
        <v>1</v>
      </c>
      <c r="D15" s="161">
        <v>0</v>
      </c>
      <c r="E15" s="161">
        <v>1</v>
      </c>
      <c r="F15" s="161">
        <v>0</v>
      </c>
      <c r="G15" s="161">
        <v>3</v>
      </c>
      <c r="H15" s="160"/>
      <c r="I15" s="31"/>
      <c r="L15" s="41"/>
      <c r="M15" s="42">
        <v>3</v>
      </c>
      <c r="N15" s="38">
        <v>0</v>
      </c>
      <c r="O15" s="38">
        <v>1</v>
      </c>
      <c r="P15" s="38">
        <v>0</v>
      </c>
      <c r="Q15" s="38">
        <v>0</v>
      </c>
      <c r="R15" s="38">
        <v>3</v>
      </c>
      <c r="S15" s="31"/>
      <c r="V15" s="9"/>
      <c r="W15" s="10">
        <v>3</v>
      </c>
      <c r="X15" s="12">
        <v>0</v>
      </c>
      <c r="Y15" s="12">
        <v>1</v>
      </c>
      <c r="Z15" s="12">
        <v>1</v>
      </c>
      <c r="AA15" s="12">
        <v>1</v>
      </c>
      <c r="AB15" s="12">
        <v>3</v>
      </c>
      <c r="AC15" s="16"/>
      <c r="AD15" s="16"/>
      <c r="AE15" s="9"/>
      <c r="AF15" s="10">
        <v>3</v>
      </c>
      <c r="AG15" s="12">
        <v>1</v>
      </c>
      <c r="AH15" s="12">
        <v>0</v>
      </c>
      <c r="AI15" s="12">
        <v>1</v>
      </c>
      <c r="AJ15" s="12">
        <v>1</v>
      </c>
      <c r="AK15" s="12">
        <v>5</v>
      </c>
    </row>
    <row r="16" spans="1:37" x14ac:dyDescent="0.25">
      <c r="A16" s="30" t="s">
        <v>5</v>
      </c>
      <c r="B16" s="30"/>
      <c r="C16" s="43">
        <f t="shared" ref="C16:G16" si="2">SUM(C13:C15)</f>
        <v>6</v>
      </c>
      <c r="D16" s="44">
        <f t="shared" si="2"/>
        <v>2</v>
      </c>
      <c r="E16" s="44">
        <f t="shared" si="2"/>
        <v>2</v>
      </c>
      <c r="F16" s="44">
        <f t="shared" si="2"/>
        <v>1</v>
      </c>
      <c r="G16" s="45">
        <f t="shared" si="2"/>
        <v>11</v>
      </c>
      <c r="H16" s="160">
        <f>SUM(C16:G16)</f>
        <v>22</v>
      </c>
      <c r="I16" s="31">
        <f>SUM(S16)</f>
        <v>18</v>
      </c>
      <c r="J16">
        <f>SUM(T16)</f>
        <v>16</v>
      </c>
      <c r="K16" s="8">
        <f>SUM(U16)</f>
        <v>18</v>
      </c>
      <c r="L16" s="30" t="s">
        <v>5</v>
      </c>
      <c r="M16" s="30"/>
      <c r="N16" s="43">
        <f t="shared" ref="N16:R16" si="3">SUM(N13:N15)</f>
        <v>4</v>
      </c>
      <c r="O16" s="44">
        <f t="shared" si="3"/>
        <v>3</v>
      </c>
      <c r="P16" s="44">
        <f t="shared" si="3"/>
        <v>2</v>
      </c>
      <c r="Q16" s="44">
        <f t="shared" si="3"/>
        <v>0</v>
      </c>
      <c r="R16" s="45">
        <f t="shared" si="3"/>
        <v>9</v>
      </c>
      <c r="S16" s="31">
        <f>SUM(N16:R16)</f>
        <v>18</v>
      </c>
      <c r="T16">
        <v>16</v>
      </c>
      <c r="U16">
        <v>18</v>
      </c>
      <c r="V16" s="7" t="s">
        <v>5</v>
      </c>
      <c r="X16" s="13">
        <f>SUM(X13:X15)</f>
        <v>2</v>
      </c>
      <c r="Y16" s="14">
        <f>SUM(Y13:Y15)</f>
        <v>2</v>
      </c>
      <c r="Z16" s="14">
        <f>SUM(Z13:Z15)</f>
        <v>3</v>
      </c>
      <c r="AA16" s="14">
        <f>SUM(AA13:AA15)</f>
        <v>1</v>
      </c>
      <c r="AB16" s="15">
        <f>SUM(AB13:AB15)</f>
        <v>8</v>
      </c>
      <c r="AC16" s="16">
        <f>SUM(X16:AB16)</f>
        <v>16</v>
      </c>
      <c r="AD16" s="16">
        <v>18</v>
      </c>
      <c r="AE16" t="s">
        <v>5</v>
      </c>
      <c r="AG16" s="13">
        <f>SUM(AG13:AG15)</f>
        <v>4</v>
      </c>
      <c r="AH16" s="14">
        <f>SUM(AH13:AH15)</f>
        <v>2</v>
      </c>
      <c r="AI16" s="14">
        <f>SUM(AI13:AI15)</f>
        <v>1</v>
      </c>
      <c r="AJ16" s="14">
        <f>SUM(AJ13:AJ15)</f>
        <v>1</v>
      </c>
      <c r="AK16" s="15">
        <f>SUM(AK13:AK15)</f>
        <v>10</v>
      </c>
    </row>
    <row r="17" spans="1:30" x14ac:dyDescent="0.25">
      <c r="A17" s="30"/>
      <c r="B17" s="30"/>
      <c r="C17" s="30"/>
      <c r="D17" s="30"/>
      <c r="E17" s="30"/>
      <c r="F17" s="30"/>
      <c r="G17" s="30"/>
      <c r="H17" s="160"/>
      <c r="I17" s="31"/>
      <c r="L17" s="30"/>
      <c r="M17" s="30"/>
      <c r="N17" s="30"/>
      <c r="O17" s="30"/>
      <c r="P17" s="30"/>
      <c r="Q17" s="30"/>
      <c r="R17" s="30"/>
      <c r="S17" s="31"/>
      <c r="AC17" s="16"/>
      <c r="AD17" s="16"/>
    </row>
    <row r="18" spans="1:30" x14ac:dyDescent="0.25">
      <c r="A18" s="46"/>
      <c r="B18" s="30"/>
      <c r="C18" s="27" t="s">
        <v>7</v>
      </c>
      <c r="D18" s="27" t="s">
        <v>8</v>
      </c>
      <c r="E18" s="27" t="s">
        <v>9</v>
      </c>
      <c r="F18" s="27" t="s">
        <v>10</v>
      </c>
      <c r="G18" s="119">
        <v>21</v>
      </c>
      <c r="H18" s="160"/>
      <c r="I18" s="31"/>
      <c r="L18" s="46"/>
      <c r="M18" s="30"/>
      <c r="N18" s="5" t="s">
        <v>7</v>
      </c>
      <c r="O18" s="5" t="s">
        <v>8</v>
      </c>
      <c r="P18" s="5" t="s">
        <v>9</v>
      </c>
      <c r="Q18" s="27" t="s">
        <v>10</v>
      </c>
      <c r="R18" s="119">
        <v>21</v>
      </c>
      <c r="S18" s="31"/>
      <c r="X18" s="5" t="s">
        <v>7</v>
      </c>
      <c r="Y18" s="5" t="s">
        <v>8</v>
      </c>
      <c r="Z18" s="5" t="s">
        <v>9</v>
      </c>
      <c r="AA18" s="27" t="s">
        <v>10</v>
      </c>
      <c r="AB18" s="119">
        <v>21</v>
      </c>
      <c r="AC18" s="16"/>
      <c r="AD18" s="16"/>
    </row>
    <row r="19" spans="1:30" x14ac:dyDescent="0.25">
      <c r="A19" s="179" t="s">
        <v>451</v>
      </c>
      <c r="B19" s="180">
        <v>2013</v>
      </c>
      <c r="C19" s="187">
        <f>SUM(C16)+C8</f>
        <v>8</v>
      </c>
      <c r="D19" s="186">
        <f>SUM(D16)+D8</f>
        <v>2</v>
      </c>
      <c r="E19" s="178">
        <f t="shared" ref="E19:G19" si="4">SUM(E16)+E8</f>
        <v>6</v>
      </c>
      <c r="F19" s="169">
        <f t="shared" si="4"/>
        <v>2</v>
      </c>
      <c r="G19" s="169">
        <f t="shared" si="4"/>
        <v>17</v>
      </c>
      <c r="H19" s="166">
        <f>SUM(H16)+H8</f>
        <v>35</v>
      </c>
      <c r="I19" s="167">
        <f>SUM(S19)</f>
        <v>28</v>
      </c>
      <c r="J19">
        <f>SUM(T19)</f>
        <v>28</v>
      </c>
      <c r="K19" s="8">
        <f>SUM(U19)</f>
        <v>33</v>
      </c>
      <c r="L19" s="46" t="s">
        <v>5</v>
      </c>
      <c r="M19" s="46"/>
      <c r="N19" s="110">
        <f>SUM(N16)+N8</f>
        <v>5</v>
      </c>
      <c r="O19" s="111">
        <f>SUM(O16)+O8</f>
        <v>4</v>
      </c>
      <c r="P19" s="112">
        <f t="shared" ref="P19:R19" si="5">SUM(P16)+P8</f>
        <v>6</v>
      </c>
      <c r="Q19" s="46">
        <f t="shared" si="5"/>
        <v>1</v>
      </c>
      <c r="R19" s="46">
        <f t="shared" si="5"/>
        <v>12</v>
      </c>
      <c r="S19" s="31">
        <f>SUM(S16)+S8</f>
        <v>28</v>
      </c>
      <c r="T19">
        <v>28</v>
      </c>
      <c r="U19">
        <v>33</v>
      </c>
      <c r="X19" s="113">
        <f t="shared" ref="X19:AB19" si="6">SUM(X16)+X8</f>
        <v>2</v>
      </c>
      <c r="Y19" s="114">
        <f t="shared" si="6"/>
        <v>6</v>
      </c>
      <c r="Z19" s="115">
        <f t="shared" si="6"/>
        <v>5</v>
      </c>
      <c r="AA19" s="16">
        <f t="shared" si="6"/>
        <v>2</v>
      </c>
      <c r="AB19" s="16">
        <f t="shared" si="6"/>
        <v>13</v>
      </c>
      <c r="AC19" s="16">
        <f>SUM(AC16)+AC8</f>
        <v>28</v>
      </c>
      <c r="AD19" s="16">
        <f>SUM(AD16)+AD8</f>
        <v>33</v>
      </c>
    </row>
    <row r="20" spans="1:30" x14ac:dyDescent="0.25">
      <c r="A20" s="177" t="s">
        <v>451</v>
      </c>
      <c r="B20" s="181">
        <v>2012</v>
      </c>
      <c r="C20" s="170">
        <f>SUM(N19)</f>
        <v>5</v>
      </c>
      <c r="D20" s="171">
        <f>SUM(O19)</f>
        <v>4</v>
      </c>
      <c r="E20" s="172">
        <f>SUM(P19)</f>
        <v>6</v>
      </c>
      <c r="F20" s="48"/>
      <c r="G20" s="48"/>
      <c r="H20" s="107"/>
      <c r="I20" s="107"/>
      <c r="L20" s="30"/>
      <c r="M20" s="30"/>
      <c r="N20" s="30"/>
      <c r="O20" s="30"/>
      <c r="P20" s="30"/>
      <c r="Q20" s="30"/>
      <c r="R20" s="30"/>
      <c r="S20" s="107"/>
    </row>
    <row r="21" spans="1:30" x14ac:dyDescent="0.25">
      <c r="A21" s="176" t="s">
        <v>451</v>
      </c>
      <c r="B21" s="182">
        <v>2011</v>
      </c>
      <c r="C21" s="173">
        <f>SUM(X19)</f>
        <v>2</v>
      </c>
      <c r="D21" s="174">
        <f>SUM(Y19)</f>
        <v>6</v>
      </c>
      <c r="E21" s="175">
        <f>SUM(Z19)</f>
        <v>5</v>
      </c>
      <c r="F21" s="48"/>
      <c r="G21" s="48"/>
      <c r="H21" s="107"/>
      <c r="I21" s="107"/>
      <c r="L21" s="30"/>
      <c r="M21" s="30"/>
      <c r="N21" s="32" t="s">
        <v>459</v>
      </c>
      <c r="O21" s="33"/>
      <c r="P21" s="33"/>
      <c r="Q21" s="34"/>
      <c r="R21" s="30"/>
      <c r="S21" s="107"/>
      <c r="X21" s="1" t="s">
        <v>459</v>
      </c>
      <c r="Y21" s="2"/>
      <c r="Z21" s="2"/>
      <c r="AA21" s="3"/>
    </row>
    <row r="22" spans="1:30" x14ac:dyDescent="0.25">
      <c r="A22" s="30"/>
      <c r="B22" s="30"/>
      <c r="C22" s="30"/>
      <c r="D22" s="30"/>
      <c r="E22" s="30"/>
      <c r="F22" s="30"/>
      <c r="G22" s="30"/>
      <c r="H22" s="107"/>
      <c r="I22" s="107"/>
      <c r="L22" s="30"/>
      <c r="M22" s="30"/>
      <c r="N22" s="47" t="s">
        <v>454</v>
      </c>
      <c r="O22" s="48" t="s">
        <v>455</v>
      </c>
      <c r="P22" s="48" t="s">
        <v>456</v>
      </c>
      <c r="Q22" s="49" t="s">
        <v>458</v>
      </c>
      <c r="R22" s="30"/>
      <c r="S22" s="107"/>
      <c r="X22" s="29" t="s">
        <v>454</v>
      </c>
      <c r="Y22" s="27" t="s">
        <v>455</v>
      </c>
      <c r="Z22" s="27" t="s">
        <v>456</v>
      </c>
      <c r="AA22" s="28" t="s">
        <v>458</v>
      </c>
    </row>
    <row r="23" spans="1:30" x14ac:dyDescent="0.25">
      <c r="A23" s="30"/>
      <c r="B23" s="30"/>
      <c r="C23" s="32" t="s">
        <v>459</v>
      </c>
      <c r="D23" s="33"/>
      <c r="E23" s="33"/>
      <c r="F23" s="34"/>
      <c r="G23" s="30" t="s">
        <v>635</v>
      </c>
      <c r="H23" s="107"/>
      <c r="I23" s="107"/>
      <c r="L23" s="30" t="s">
        <v>457</v>
      </c>
      <c r="M23" s="30"/>
      <c r="N23" s="50">
        <v>3</v>
      </c>
      <c r="O23" s="50">
        <v>6</v>
      </c>
      <c r="P23" s="50">
        <v>7</v>
      </c>
      <c r="Q23" s="50">
        <f>SUM(N23:P23)</f>
        <v>16</v>
      </c>
      <c r="R23" s="30"/>
      <c r="S23" s="107"/>
      <c r="V23" s="7" t="s">
        <v>457</v>
      </c>
      <c r="X23" s="26">
        <v>2</v>
      </c>
      <c r="Y23" s="26">
        <v>6</v>
      </c>
      <c r="Z23" s="26">
        <v>9</v>
      </c>
      <c r="AA23" s="26">
        <f>SUM(X23:Z23)</f>
        <v>17</v>
      </c>
    </row>
    <row r="24" spans="1:30" x14ac:dyDescent="0.25">
      <c r="A24" s="30"/>
      <c r="B24" s="30"/>
      <c r="C24" s="47" t="s">
        <v>454</v>
      </c>
      <c r="D24" s="48" t="s">
        <v>455</v>
      </c>
      <c r="E24" s="48" t="s">
        <v>456</v>
      </c>
      <c r="F24" s="49" t="s">
        <v>458</v>
      </c>
      <c r="G24" s="30"/>
      <c r="H24" s="107">
        <v>2013</v>
      </c>
      <c r="I24" s="107">
        <v>2012</v>
      </c>
      <c r="J24">
        <v>2011</v>
      </c>
      <c r="S24" s="118"/>
    </row>
    <row r="25" spans="1:30" x14ac:dyDescent="0.25">
      <c r="A25" s="30" t="s">
        <v>457</v>
      </c>
      <c r="B25" s="30"/>
      <c r="C25" s="162">
        <v>5</v>
      </c>
      <c r="D25" s="162">
        <v>5</v>
      </c>
      <c r="E25" s="162">
        <v>6</v>
      </c>
      <c r="F25" s="162">
        <f>SUM(C25:E25)</f>
        <v>16</v>
      </c>
      <c r="G25" s="30"/>
      <c r="H25" s="162">
        <f>SUM(F25)</f>
        <v>16</v>
      </c>
      <c r="I25" s="50">
        <f>SUM(Q23)</f>
        <v>16</v>
      </c>
      <c r="J25" s="26">
        <f>SUM(AA23)</f>
        <v>17</v>
      </c>
    </row>
    <row r="26" spans="1:30" x14ac:dyDescent="0.25">
      <c r="H26" s="118"/>
      <c r="I26" s="118"/>
    </row>
    <row r="27" spans="1:30" x14ac:dyDescent="0.25">
      <c r="H27" s="11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252</vt:i4>
      </vt:variant>
    </vt:vector>
  </HeadingPairs>
  <TitlesOfParts>
    <vt:vector size="252" baseType="lpstr">
      <vt:lpstr>Aseur1AlahKi</vt:lpstr>
      <vt:lpstr>Aseur2AlajA</vt:lpstr>
      <vt:lpstr>Aseur3JalJa</vt:lpstr>
      <vt:lpstr>Aseur4KauKa</vt:lpstr>
      <vt:lpstr>Aseur5KauWi</vt:lpstr>
      <vt:lpstr>Aseur6KortJV</vt:lpstr>
      <vt:lpstr>Aseur7KuortKu</vt:lpstr>
      <vt:lpstr>Aseur8LaihLu</vt:lpstr>
      <vt:lpstr>AseurLappVe</vt:lpstr>
      <vt:lpstr>Aseur9LapVi</vt:lpstr>
      <vt:lpstr>Aseur10PoRa</vt:lpstr>
      <vt:lpstr>Aseur11RaJu</vt:lpstr>
      <vt:lpstr>Aseur12RasKe</vt:lpstr>
      <vt:lpstr>Aseur13RasKu</vt:lpstr>
      <vt:lpstr>Aseur14RMH</vt:lpstr>
      <vt:lpstr>Aseur15SuJu</vt:lpstr>
      <vt:lpstr>Aseur16TeuRi</vt:lpstr>
      <vt:lpstr>Aseur17VaaSu</vt:lpstr>
      <vt:lpstr>Aseur18VäVi</vt:lpstr>
      <vt:lpstr>Aseur19YKV</vt:lpstr>
      <vt:lpstr>Aseur20ÄhtU</vt:lpstr>
      <vt:lpstr>Aalue1EP</vt:lpstr>
      <vt:lpstr>Bseur1AOK</vt:lpstr>
      <vt:lpstr>Bseur2GIF</vt:lpstr>
      <vt:lpstr>Bseur3Brahe</vt:lpstr>
      <vt:lpstr>Bseur4Femman</vt:lpstr>
      <vt:lpstr>Bseur5Minken</vt:lpstr>
      <vt:lpstr>Bseur6SV</vt:lpstr>
      <vt:lpstr>Bseur7Falken</vt:lpstr>
      <vt:lpstr>Bseur8Kronan</vt:lpstr>
      <vt:lpstr>Bseur9KSF</vt:lpstr>
      <vt:lpstr>Bseur10Malax</vt:lpstr>
      <vt:lpstr>Bseur11NOK</vt:lpstr>
      <vt:lpstr>Bseur12Botnia</vt:lpstr>
      <vt:lpstr>Bseur13Kristina</vt:lpstr>
      <vt:lpstr>Bseur14Orient</vt:lpstr>
      <vt:lpstr>Bseur15Raseborg</vt:lpstr>
      <vt:lpstr>Bseur16OK77</vt:lpstr>
      <vt:lpstr>BseurTerjärv</vt:lpstr>
      <vt:lpstr>Bseur17PIF</vt:lpstr>
      <vt:lpstr>Bseur18Solf</vt:lpstr>
      <vt:lpstr>Balue2FSO</vt:lpstr>
      <vt:lpstr>Cseur1EE</vt:lpstr>
      <vt:lpstr>Cseur2HauSi</vt:lpstr>
      <vt:lpstr>Cseur3HlS</vt:lpstr>
      <vt:lpstr>Cseur4HlT</vt:lpstr>
      <vt:lpstr>Cseur5IkNV</vt:lpstr>
      <vt:lpstr>Cseur6KalvKe</vt:lpstr>
      <vt:lpstr>Cseur7KangSK</vt:lpstr>
      <vt:lpstr>Cseur8Koovee</vt:lpstr>
      <vt:lpstr>Cseur9KyRa</vt:lpstr>
      <vt:lpstr>Cseur10LHR</vt:lpstr>
      <vt:lpstr>Cseur11Eräp</vt:lpstr>
      <vt:lpstr>Cseur12OrPo</vt:lpstr>
      <vt:lpstr>Cseur13PirHi</vt:lpstr>
      <vt:lpstr>Cseur14PäLuLu</vt:lpstr>
      <vt:lpstr>Cseur15RaN</vt:lpstr>
      <vt:lpstr>Cseur16SahKu</vt:lpstr>
      <vt:lpstr>Cseur17TP</vt:lpstr>
      <vt:lpstr>Cseur18TY</vt:lpstr>
      <vt:lpstr>Cseur19TarpSu</vt:lpstr>
      <vt:lpstr>Cseur20VaHa</vt:lpstr>
      <vt:lpstr>Cseur21ViRuS</vt:lpstr>
      <vt:lpstr>Calue3Häme</vt:lpstr>
      <vt:lpstr>DseurAnttU</vt:lpstr>
      <vt:lpstr>Dseur1EnonkU</vt:lpstr>
      <vt:lpstr>Dseur2JoKu</vt:lpstr>
      <vt:lpstr>DseurJuvU</vt:lpstr>
      <vt:lpstr>Dseur3KaaRa</vt:lpstr>
      <vt:lpstr>Dseur4KS</vt:lpstr>
      <vt:lpstr>DseurKouRa</vt:lpstr>
      <vt:lpstr>DseurKuUS</vt:lpstr>
      <vt:lpstr>Dseur5KyS</vt:lpstr>
      <vt:lpstr>Dseur6LappRi</vt:lpstr>
      <vt:lpstr>DseurLemE</vt:lpstr>
      <vt:lpstr>Dseur7LuuRa</vt:lpstr>
      <vt:lpstr>Dseur8MiehVi</vt:lpstr>
      <vt:lpstr>Dseur9Navi</vt:lpstr>
      <vt:lpstr>Dseur10ORa</vt:lpstr>
      <vt:lpstr>DseurPyhtVo</vt:lpstr>
      <vt:lpstr>Dseur11RaKaS</vt:lpstr>
      <vt:lpstr>DseurSipRa</vt:lpstr>
      <vt:lpstr>Dseur12SKVuoksi</vt:lpstr>
      <vt:lpstr>Dseur13VeVe</vt:lpstr>
      <vt:lpstr>Dseur14YlämPy</vt:lpstr>
      <vt:lpstr>Dalue4Kaak</vt:lpstr>
      <vt:lpstr>Eseur1KaSu</vt:lpstr>
      <vt:lpstr>Eseur2KuPe</vt:lpstr>
      <vt:lpstr>Eseur3PuolRy</vt:lpstr>
      <vt:lpstr>Eseur4RasHy</vt:lpstr>
      <vt:lpstr>Eseur5SoJy</vt:lpstr>
      <vt:lpstr>Eseur6SuomRa</vt:lpstr>
      <vt:lpstr>Ealue5Kain</vt:lpstr>
      <vt:lpstr>Fseur1HalTo</vt:lpstr>
      <vt:lpstr>Fseur2HimU</vt:lpstr>
      <vt:lpstr>Fseur3KaJu</vt:lpstr>
      <vt:lpstr>Fseur4KannUra</vt:lpstr>
      <vt:lpstr>Fseur5KPV</vt:lpstr>
      <vt:lpstr>Fseur6KoS</vt:lpstr>
      <vt:lpstr>Fseur7LohtVe</vt:lpstr>
      <vt:lpstr>Fseur8NivU</vt:lpstr>
      <vt:lpstr>Fseur9PerhKi</vt:lpstr>
      <vt:lpstr>FseurPyPo</vt:lpstr>
      <vt:lpstr>Fseur10RasTiimi</vt:lpstr>
      <vt:lpstr>Fseur11VetU</vt:lpstr>
      <vt:lpstr>Fseur12YlivKu</vt:lpstr>
      <vt:lpstr>Falue6KP</vt:lpstr>
      <vt:lpstr>Gseur1Hanka</vt:lpstr>
      <vt:lpstr>Gseur2IPR</vt:lpstr>
      <vt:lpstr>Gseur3JRV</vt:lpstr>
      <vt:lpstr>Gseur4Kalske</vt:lpstr>
      <vt:lpstr>Gseur5KeuKi</vt:lpstr>
      <vt:lpstr>Gseur6KonnU</vt:lpstr>
      <vt:lpstr>GseurLaukU</vt:lpstr>
      <vt:lpstr>GseurLohiRa</vt:lpstr>
      <vt:lpstr>GseurMuuRa</vt:lpstr>
      <vt:lpstr>Gseur7RastiE4</vt:lpstr>
      <vt:lpstr>Gseur8SaPu</vt:lpstr>
      <vt:lpstr>Gseur9SaRa</vt:lpstr>
      <vt:lpstr>Gseur10SJKL</vt:lpstr>
      <vt:lpstr>Gseur11ViPa</vt:lpstr>
      <vt:lpstr>Gseur12ViiSu</vt:lpstr>
      <vt:lpstr>Galue7KS</vt:lpstr>
      <vt:lpstr>Hseur1AlatPi</vt:lpstr>
      <vt:lpstr>Hseur2KemU</vt:lpstr>
      <vt:lpstr>Hseur3LapVe</vt:lpstr>
      <vt:lpstr>Hseur4LänRa</vt:lpstr>
      <vt:lpstr>Hseur5OH</vt:lpstr>
      <vt:lpstr>Hseur6PelPo</vt:lpstr>
      <vt:lpstr>Hseur7PosPy</vt:lpstr>
      <vt:lpstr>Hseur8S2000</vt:lpstr>
      <vt:lpstr>Hseur9YllRa</vt:lpstr>
      <vt:lpstr>Halue8Lap</vt:lpstr>
      <vt:lpstr>Iseur1HaHe</vt:lpstr>
      <vt:lpstr>Iseur2HaapavU</vt:lpstr>
      <vt:lpstr>Iseur3IinYr</vt:lpstr>
      <vt:lpstr>Iseur4Iisu</vt:lpstr>
      <vt:lpstr>Iseur5KiimU</vt:lpstr>
      <vt:lpstr>Iseur6KoskRi</vt:lpstr>
      <vt:lpstr>Iseur7KEV</vt:lpstr>
      <vt:lpstr>IseurKärsKa</vt:lpstr>
      <vt:lpstr>Iseur8LaiVe</vt:lpstr>
      <vt:lpstr>Iseur9OuHu</vt:lpstr>
      <vt:lpstr>Iseur10ONMKY</vt:lpstr>
      <vt:lpstr>Iseur11OulRe</vt:lpstr>
      <vt:lpstr>Iseur12OuTa</vt:lpstr>
      <vt:lpstr>Iseur13OTaru</vt:lpstr>
      <vt:lpstr>Iseur14OSVA</vt:lpstr>
      <vt:lpstr>IseurOYUS</vt:lpstr>
      <vt:lpstr>Iseur15PeRa</vt:lpstr>
      <vt:lpstr>Iseur16PudU</vt:lpstr>
      <vt:lpstr>Iseur17SalRe</vt:lpstr>
      <vt:lpstr>IseurSiSe</vt:lpstr>
      <vt:lpstr>Iseur18Pohjant</vt:lpstr>
      <vt:lpstr>IseurTaivKu</vt:lpstr>
      <vt:lpstr>Iseur19VaKa</vt:lpstr>
      <vt:lpstr>Iseur20VePo</vt:lpstr>
      <vt:lpstr>Iseur21YlikNM</vt:lpstr>
      <vt:lpstr>Ialue9PP</vt:lpstr>
      <vt:lpstr>Jseur1AR</vt:lpstr>
      <vt:lpstr>Jseur2HU46</vt:lpstr>
      <vt:lpstr>Jseur3IitPy</vt:lpstr>
      <vt:lpstr>JseurIHR</vt:lpstr>
      <vt:lpstr>Jseur4KärKV</vt:lpstr>
      <vt:lpstr>Jseur5LS37</vt:lpstr>
      <vt:lpstr>Jseur6LamSä</vt:lpstr>
      <vt:lpstr>JseurNaTe</vt:lpstr>
      <vt:lpstr>Jseur7PäijRa</vt:lpstr>
      <vt:lpstr>Jseur8RaVa</vt:lpstr>
      <vt:lpstr>Jalue10PH</vt:lpstr>
      <vt:lpstr>Kseur1EKU</vt:lpstr>
      <vt:lpstr>Kseur2Hiisi</vt:lpstr>
      <vt:lpstr>KseurHinnYr</vt:lpstr>
      <vt:lpstr>Kseur3HSU</vt:lpstr>
      <vt:lpstr>Kseur4KanSu</vt:lpstr>
      <vt:lpstr>Kseur5KoKV</vt:lpstr>
      <vt:lpstr>Kseur6LLuja</vt:lpstr>
      <vt:lpstr>Kseur7LLL</vt:lpstr>
      <vt:lpstr>Kseur8NaWi</vt:lpstr>
      <vt:lpstr>Kseur9PunKu</vt:lpstr>
      <vt:lpstr>Kseur10RasKa</vt:lpstr>
      <vt:lpstr>Kseur11RaLu</vt:lpstr>
      <vt:lpstr>Kseur12SiikSi</vt:lpstr>
      <vt:lpstr>Kseur13SuSe</vt:lpstr>
      <vt:lpstr>Kseur14UlvUra</vt:lpstr>
      <vt:lpstr>Kseur15ValSu</vt:lpstr>
      <vt:lpstr>Kalue11Sat</vt:lpstr>
      <vt:lpstr>Lseur1IisVi</vt:lpstr>
      <vt:lpstr>Lseur2IlU</vt:lpstr>
      <vt:lpstr>Lseur3KR</vt:lpstr>
      <vt:lpstr>Lseur4KeKaRa</vt:lpstr>
      <vt:lpstr>Lseur5KuoSu</vt:lpstr>
      <vt:lpstr>Lseur6LipTa</vt:lpstr>
      <vt:lpstr>Lseur7RasPi</vt:lpstr>
      <vt:lpstr>Lseur8SaSu</vt:lpstr>
      <vt:lpstr>Lseur9SiiRa</vt:lpstr>
      <vt:lpstr>Lseur10SonPa</vt:lpstr>
      <vt:lpstr>Lseur11TuuSe</vt:lpstr>
      <vt:lpstr>Lalue12SK</vt:lpstr>
      <vt:lpstr>Mseur1AskU</vt:lpstr>
      <vt:lpstr>MseurDelta</vt:lpstr>
      <vt:lpstr>Mseur2EsAk</vt:lpstr>
      <vt:lpstr>Mseur3EsSu</vt:lpstr>
      <vt:lpstr>MseurFU47</vt:lpstr>
      <vt:lpstr>Mseur4HS</vt:lpstr>
      <vt:lpstr>Mseur5HiKi</vt:lpstr>
      <vt:lpstr>Mseur6HyRa</vt:lpstr>
      <vt:lpstr>Mseur7JäPa</vt:lpstr>
      <vt:lpstr>Mseur8KarjUra</vt:lpstr>
      <vt:lpstr>Mseur9KaRa</vt:lpstr>
      <vt:lpstr>Mseur10KeU</vt:lpstr>
      <vt:lpstr>Mseur11LeSi</vt:lpstr>
      <vt:lpstr>Mseur12Lynx</vt:lpstr>
      <vt:lpstr>Mseur13LUS</vt:lpstr>
      <vt:lpstr>MseurMeKo</vt:lpstr>
      <vt:lpstr>Mseur14MU</vt:lpstr>
      <vt:lpstr>Mseur15Pihkan</vt:lpstr>
      <vt:lpstr>Mseur16PorvU</vt:lpstr>
      <vt:lpstr>Mseur17RR</vt:lpstr>
      <vt:lpstr>Mseur18RaHa</vt:lpstr>
      <vt:lpstr>Mseur19Jyry</vt:lpstr>
      <vt:lpstr>Mseur20RaVi</vt:lpstr>
      <vt:lpstr>Mseur21RiSu</vt:lpstr>
      <vt:lpstr>MseurSuVe</vt:lpstr>
      <vt:lpstr>Mseur22Lost</vt:lpstr>
      <vt:lpstr>Mseur23TVV</vt:lpstr>
      <vt:lpstr>Malue13Uus</vt:lpstr>
      <vt:lpstr>Nseur1AngA</vt:lpstr>
      <vt:lpstr>Nseur2AuVa</vt:lpstr>
      <vt:lpstr>NseurHirvHe</vt:lpstr>
      <vt:lpstr>Nseur3KemKi</vt:lpstr>
      <vt:lpstr>Nseur4LaJy</vt:lpstr>
      <vt:lpstr>NseurLoJa</vt:lpstr>
      <vt:lpstr>Nseur5LoJa</vt:lpstr>
      <vt:lpstr>Nseur6MaMa</vt:lpstr>
      <vt:lpstr>Nseur7MSParma</vt:lpstr>
      <vt:lpstr>Nseur8MS52</vt:lpstr>
      <vt:lpstr>Nseur9PR</vt:lpstr>
      <vt:lpstr>Nseur10PertPe</vt:lpstr>
      <vt:lpstr>NseurRaiKu</vt:lpstr>
      <vt:lpstr>NseurRP</vt:lpstr>
      <vt:lpstr>Nseur11RaPi</vt:lpstr>
      <vt:lpstr>Nseur12Rasti88</vt:lpstr>
      <vt:lpstr>Nseur13SalVil</vt:lpstr>
      <vt:lpstr>Nseur14SomEsa</vt:lpstr>
      <vt:lpstr>Nseur15SuSi</vt:lpstr>
      <vt:lpstr>NseurTuMe</vt:lpstr>
      <vt:lpstr>Nseur16TuS</vt:lpstr>
      <vt:lpstr>Nseur17VaRa</vt:lpstr>
      <vt:lpstr>Nseur18YlKi</vt:lpstr>
      <vt:lpstr>Nalue14VS</vt:lpstr>
      <vt:lpstr>LIITTO</vt:lpstr>
    </vt:vector>
  </TitlesOfParts>
  <Company>BasWare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esat</dc:creator>
  <cp:lastModifiedBy>Katri Lilja</cp:lastModifiedBy>
  <cp:lastPrinted>2011-08-24T04:58:11Z</cp:lastPrinted>
  <dcterms:created xsi:type="dcterms:W3CDTF">2011-08-11T08:31:35Z</dcterms:created>
  <dcterms:modified xsi:type="dcterms:W3CDTF">2014-03-27T13:24:36Z</dcterms:modified>
</cp:coreProperties>
</file>