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7155" yWindow="180" windowWidth="19545" windowHeight="10800" tabRatio="796" firstSheet="237" activeTab="244"/>
  </bookViews>
  <sheets>
    <sheet name="Aseur1AlahKi" sheetId="204" r:id="rId1"/>
    <sheet name="Aseur2AlajA" sheetId="2" r:id="rId2"/>
    <sheet name="Aseur3JalJa" sheetId="58" r:id="rId3"/>
    <sheet name="Aseur4KauKa" sheetId="72" r:id="rId4"/>
    <sheet name="Aseur5KauWi" sheetId="211" r:id="rId5"/>
    <sheet name="Aseur6KortJV" sheetId="81" r:id="rId6"/>
    <sheet name="Aseur7KuortKu" sheetId="85" r:id="rId7"/>
    <sheet name="Aseur8LaihLu" sheetId="92" r:id="rId8"/>
    <sheet name="Aseur9LappVe" sheetId="98" r:id="rId9"/>
    <sheet name="Aseur10LapVi" sheetId="100" r:id="rId10"/>
    <sheet name="Aseur11PoRa" sheetId="137" r:id="rId11"/>
    <sheet name="Aseur12RaJu" sheetId="147" r:id="rId12"/>
    <sheet name="Aseur13RasKe" sheetId="149" r:id="rId13"/>
    <sheet name="Aseur14RasKu" sheetId="150" r:id="rId14"/>
    <sheet name="Aseur15RMH" sheetId="248" r:id="rId15"/>
    <sheet name="Aseur16SuJu" sheetId="175" r:id="rId16"/>
    <sheet name="Aseur17TeuRi" sheetId="182" r:id="rId17"/>
    <sheet name="Aseur18VaaSu" sheetId="190" r:id="rId18"/>
    <sheet name="Aseur19VäVi" sheetId="247" r:id="rId19"/>
    <sheet name="Aseur20YKV" sheetId="199" r:id="rId20"/>
    <sheet name="Aseur21ÄhtU" sheetId="223" r:id="rId21"/>
    <sheet name="Aalue1EP" sheetId="3" r:id="rId22"/>
    <sheet name="Bseur1AOK" sheetId="203" r:id="rId23"/>
    <sheet name="Bseur2GIF" sheetId="206" r:id="rId24"/>
    <sheet name="Bseur3Brahe" sheetId="5" r:id="rId25"/>
    <sheet name="Bseur4Femman" sheetId="46" r:id="rId26"/>
    <sheet name="Bseur5Minken" sheetId="47" r:id="rId27"/>
    <sheet name="Bseur6SV" sheetId="48" r:id="rId28"/>
    <sheet name="Bseur7Falken" sheetId="53" r:id="rId29"/>
    <sheet name="Bseur8Kronan" sheetId="54" r:id="rId30"/>
    <sheet name="Bseur9KSF" sheetId="213" r:id="rId31"/>
    <sheet name="Bseur10Malax" sheetId="111" r:id="rId32"/>
    <sheet name="Bseur11NOK" sheetId="119" r:id="rId33"/>
    <sheet name="Bseur12Botnia" sheetId="120" r:id="rId34"/>
    <sheet name="Bseur13Kristina" sheetId="121" r:id="rId35"/>
    <sheet name="Bseur14Orient" sheetId="122" r:id="rId36"/>
    <sheet name="Bseur15Raseborg" sheetId="123" r:id="rId37"/>
    <sheet name="Bseur16OK77" sheetId="124" r:id="rId38"/>
    <sheet name="BseurTerjärv" sheetId="189" r:id="rId39"/>
    <sheet name="Bseur17PIF" sheetId="132" r:id="rId40"/>
    <sheet name="Bseur18Solf" sheetId="169" r:id="rId41"/>
    <sheet name="Balue2FSO" sheetId="6" r:id="rId42"/>
    <sheet name="Cseur1EE" sheetId="224" r:id="rId43"/>
    <sheet name="Cseur2HauSi" sheetId="34" r:id="rId44"/>
    <sheet name="Cseur3HlS" sheetId="44" r:id="rId45"/>
    <sheet name="Cseur4HlT" sheetId="45" r:id="rId46"/>
    <sheet name="Cseur5IkNV" sheetId="52" r:id="rId47"/>
    <sheet name="Cseur6KalvKe" sheetId="66" r:id="rId48"/>
    <sheet name="Cseur7KangSK" sheetId="67" r:id="rId49"/>
    <sheet name="Cseur8Koovee" sheetId="80" r:id="rId50"/>
    <sheet name="Cseur9KyRa" sheetId="89" r:id="rId51"/>
    <sheet name="Cseur10LHR" sheetId="106" r:id="rId52"/>
    <sheet name="Cseur11Eräp" sheetId="115" r:id="rId53"/>
    <sheet name="Cseur12OrPo" sheetId="126" r:id="rId54"/>
    <sheet name="Cseur13PirHi" sheetId="136" r:id="rId55"/>
    <sheet name="Cseur14PäLuLu" sheetId="225" r:id="rId56"/>
    <sheet name="Cseur15RaN" sheetId="152" r:id="rId57"/>
    <sheet name="CseurSahKu" sheetId="159" r:id="rId58"/>
    <sheet name="Cseur16TP" sheetId="37" r:id="rId59"/>
    <sheet name="Cseur17TY" sheetId="187" r:id="rId60"/>
    <sheet name="Cseur18TarpSu" sheetId="181" r:id="rId61"/>
    <sheet name="Cseur19VaHa" sheetId="192" r:id="rId62"/>
    <sheet name="CseurViRuS" sheetId="197" r:id="rId63"/>
    <sheet name="Calue3Häme" sheetId="8" r:id="rId64"/>
    <sheet name="DseurAnttU" sheetId="23" r:id="rId65"/>
    <sheet name="Dseur1EnonkU" sheetId="31" r:id="rId66"/>
    <sheet name="Dseur2JoKu" sheetId="209" r:id="rId67"/>
    <sheet name="DseurJuvU" sheetId="59" r:id="rId68"/>
    <sheet name="Dseur3KaaRa" sheetId="62" r:id="rId69"/>
    <sheet name="Dseur4KS" sheetId="214" r:id="rId70"/>
    <sheet name="DseurKouRa" sheetId="82" r:id="rId71"/>
    <sheet name="DseurKuUS" sheetId="87" r:id="rId72"/>
    <sheet name="Dseur5KyS" sheetId="88" r:id="rId73"/>
    <sheet name="Dseur6LappRi" sheetId="99" r:id="rId74"/>
    <sheet name="DseurLemE" sheetId="102" r:id="rId75"/>
    <sheet name="Dseur7LuuRa" sheetId="107" r:id="rId76"/>
    <sheet name="Dseur8Navi" sheetId="117" r:id="rId77"/>
    <sheet name="Dseur9ORa" sheetId="125" r:id="rId78"/>
    <sheet name="DseurPyhtVo" sheetId="218" r:id="rId79"/>
    <sheet name="Dseur10RaKaS" sheetId="142" r:id="rId80"/>
    <sheet name="DseurSipRa" sheetId="166" r:id="rId81"/>
    <sheet name="Dseur11SKVuoksi" sheetId="168" r:id="rId82"/>
    <sheet name="Dseur12VeVe" sheetId="193" r:id="rId83"/>
    <sheet name="Dalue4Kaak" sheetId="9" r:id="rId84"/>
    <sheet name="Eseur1KaSu" sheetId="63" r:id="rId85"/>
    <sheet name="Eseur2KuPe" sheetId="83" r:id="rId86"/>
    <sheet name="Eseur3PuolRy" sheetId="245" r:id="rId87"/>
    <sheet name="Eseur4RasHy" sheetId="145" r:id="rId88"/>
    <sheet name="Eseur5SoJy" sheetId="172" r:id="rId89"/>
    <sheet name="Eseur6SuomRa" sheetId="174" r:id="rId90"/>
    <sheet name="Ealue5Kain" sheetId="10" r:id="rId91"/>
    <sheet name="Fseur1HalTo" sheetId="32" r:id="rId92"/>
    <sheet name="Fseur2HimU" sheetId="39" r:id="rId93"/>
    <sheet name="Fseur3KaJu" sheetId="64" r:id="rId94"/>
    <sheet name="FseurKannUra" sheetId="69" r:id="rId95"/>
    <sheet name="Fseur4KPV" sheetId="73" r:id="rId96"/>
    <sheet name="Fseur5KoS" sheetId="79" r:id="rId97"/>
    <sheet name="Fseur6LohtVe" sheetId="217" r:id="rId98"/>
    <sheet name="Fseur7NivU" sheetId="118" r:id="rId99"/>
    <sheet name="Fseur8PerhKi" sheetId="134" r:id="rId100"/>
    <sheet name="FseurPyPo" sheetId="140" r:id="rId101"/>
    <sheet name="Fseur9RasTiimi" sheetId="146" r:id="rId102"/>
    <sheet name="Fseur10VetU" sheetId="195" r:id="rId103"/>
    <sheet name="Fseur11YlivKu" sheetId="200" r:id="rId104"/>
    <sheet name="Falue6KP" sheetId="11" r:id="rId105"/>
    <sheet name="Gseur1Hanka" sheetId="33" r:id="rId106"/>
    <sheet name="Gseur2IPR" sheetId="57" r:id="rId107"/>
    <sheet name="Gseur3JRV" sheetId="60" r:id="rId108"/>
    <sheet name="Gseur4Kalske" sheetId="68" r:id="rId109"/>
    <sheet name="Gseur5KeuKi" sheetId="77" r:id="rId110"/>
    <sheet name="GseurLaukU" sheetId="216" r:id="rId111"/>
    <sheet name="Gseur6LohiRa" sheetId="104" r:id="rId112"/>
    <sheet name="Gseur7MuuRa" sheetId="226" r:id="rId113"/>
    <sheet name="Gseur8RastiE4" sheetId="144" r:id="rId114"/>
    <sheet name="Gseur9SaPu" sheetId="158" r:id="rId115"/>
    <sheet name="Gseur10SaRa" sheetId="161" r:id="rId116"/>
    <sheet name="Gseur11SJKL" sheetId="176" r:id="rId117"/>
    <sheet name="Gseur12ViPa" sheetId="196" r:id="rId118"/>
    <sheet name="Gseur13ViiSu" sheetId="222" r:id="rId119"/>
    <sheet name="Galue7KS" sheetId="12" r:id="rId120"/>
    <sheet name="Hseur1AlatPi" sheetId="21" r:id="rId121"/>
    <sheet name="Hseur2KemU" sheetId="75" r:id="rId122"/>
    <sheet name="Hseur3LapVe" sheetId="96" r:id="rId123"/>
    <sheet name="Hseur4LänRa" sheetId="110" r:id="rId124"/>
    <sheet name="Hseur5OH" sheetId="130" r:id="rId125"/>
    <sheet name="Hseur6PelPo" sheetId="133" r:id="rId126"/>
    <sheet name="Hseur7PosPy" sheetId="249" r:id="rId127"/>
    <sheet name="Hseur8S2000" sheetId="179" r:id="rId128"/>
    <sheet name="Hseur9YllRa" sheetId="227" r:id="rId129"/>
    <sheet name="Halue8Lap" sheetId="13" r:id="rId130"/>
    <sheet name="Iseur1HaHe" sheetId="35" r:id="rId131"/>
    <sheet name="Iseur2HaapavU" sheetId="30" r:id="rId132"/>
    <sheet name="Iseur3IinYr" sheetId="208" r:id="rId133"/>
    <sheet name="Iseur4Iisu" sheetId="50" r:id="rId134"/>
    <sheet name="Iseur5KiimU" sheetId="78" r:id="rId135"/>
    <sheet name="Iseur6KoskRi" sheetId="228" r:id="rId136"/>
    <sheet name="Iseur7KEV" sheetId="86" r:id="rId137"/>
    <sheet name="IseurKärsKa" sheetId="215" r:id="rId138"/>
    <sheet name="Iseur8LaiVe" sheetId="93" r:id="rId139"/>
    <sheet name="Iseur9OuHu" sheetId="127" r:id="rId140"/>
    <sheet name="Iseur10ONMKY" sheetId="229" r:id="rId141"/>
    <sheet name="Iseur11OulRe" sheetId="230" r:id="rId142"/>
    <sheet name="Iseur12OuTa" sheetId="231" r:id="rId143"/>
    <sheet name="Iseur13OTaru" sheetId="128" r:id="rId144"/>
    <sheet name="Iseur14OSVA" sheetId="129" r:id="rId145"/>
    <sheet name="Iseur15OYUS" sheetId="243" r:id="rId146"/>
    <sheet name="Iseur16PeRa" sheetId="232" r:id="rId147"/>
    <sheet name="Iseur17PudU" sheetId="139" r:id="rId148"/>
    <sheet name="Iseur18SalRe" sheetId="160" r:id="rId149"/>
    <sheet name="IseurSiSe" sheetId="165" r:id="rId150"/>
    <sheet name="Iseur19Pohjant" sheetId="167" r:id="rId151"/>
    <sheet name="IseurTaivKu" sheetId="180" r:id="rId152"/>
    <sheet name="Iseur20VaKa" sheetId="188" r:id="rId153"/>
    <sheet name="Iseur21VePo" sheetId="194" r:id="rId154"/>
    <sheet name="Iseur22YlikNM" sheetId="198" r:id="rId155"/>
    <sheet name="Ialue9PP" sheetId="14" r:id="rId156"/>
    <sheet name="Jseur1AR" sheetId="24" r:id="rId157"/>
    <sheet name="Jseur2HU46" sheetId="233" r:id="rId158"/>
    <sheet name="Jseur3IitPy" sheetId="51" r:id="rId159"/>
    <sheet name="JseurIHR" sheetId="56" r:id="rId160"/>
    <sheet name="Jseur4KärKV" sheetId="90" r:id="rId161"/>
    <sheet name="Jseur5LS37" sheetId="91" r:id="rId162"/>
    <sheet name="Jseur6LamSä" sheetId="95" r:id="rId163"/>
    <sheet name="JseurNaTe" sheetId="116" r:id="rId164"/>
    <sheet name="Jseur7PäijRa" sheetId="234" r:id="rId165"/>
    <sheet name="Jseur8RaVa" sheetId="156" r:id="rId166"/>
    <sheet name="Jalue10PH" sheetId="15" r:id="rId167"/>
    <sheet name="Kseur1EKU" sheetId="235" r:id="rId168"/>
    <sheet name="Kseur2Hiisi" sheetId="38" r:id="rId169"/>
    <sheet name="KseurHinnYr" sheetId="41" r:id="rId170"/>
    <sheet name="Kseur3HSU" sheetId="42" r:id="rId171"/>
    <sheet name="Kseur4KanSu" sheetId="210" r:id="rId172"/>
    <sheet name="Kseur5KoKV" sheetId="236" r:id="rId173"/>
    <sheet name="Kseur6LLuja" sheetId="101" r:id="rId174"/>
    <sheet name="Kseur7LLL" sheetId="109" r:id="rId175"/>
    <sheet name="Kseur8NaWi" sheetId="250" r:id="rId176"/>
    <sheet name="Kseur9PunKu" sheetId="237" r:id="rId177"/>
    <sheet name="Kseur10RasKa" sheetId="148" r:id="rId178"/>
    <sheet name="Kseur11RaLu" sheetId="151" r:id="rId179"/>
    <sheet name="Kseur12SiikSi" sheetId="163" r:id="rId180"/>
    <sheet name="Kseur13SuSe" sheetId="177" r:id="rId181"/>
    <sheet name="Kseur14UlvUra" sheetId="186" r:id="rId182"/>
    <sheet name="Kseur15ValSu" sheetId="251" r:id="rId183"/>
    <sheet name="Kalue11Sat" sheetId="16" r:id="rId184"/>
    <sheet name="Lseur1IisVi" sheetId="49" r:id="rId185"/>
    <sheet name="Lseur2IlU" sheetId="55" r:id="rId186"/>
    <sheet name="Lseur3KR" sheetId="65" r:id="rId187"/>
    <sheet name="Lseur4KeKaRa" sheetId="212" r:id="rId188"/>
    <sheet name="Lseur5KuoSu" sheetId="84" r:id="rId189"/>
    <sheet name="Lseur6LipTa" sheetId="238" r:id="rId190"/>
    <sheet name="Lseur7RasPi" sheetId="154" r:id="rId191"/>
    <sheet name="Lseur8SaSu" sheetId="162" r:id="rId192"/>
    <sheet name="Lseur9SiiRa" sheetId="164" r:id="rId193"/>
    <sheet name="Lseur10SonPa" sheetId="171" r:id="rId194"/>
    <sheet name="Lseur11TuuSe" sheetId="221" r:id="rId195"/>
    <sheet name="Lalue12SK" sheetId="17" r:id="rId196"/>
    <sheet name="Mseur1AskU" sheetId="25" r:id="rId197"/>
    <sheet name="Mseur2Delta" sheetId="27" r:id="rId198"/>
    <sheet name="Mseur3EsAk" sheetId="28" r:id="rId199"/>
    <sheet name="Mseur4EsSu" sheetId="29" r:id="rId200"/>
    <sheet name="MseurFU47" sheetId="205" r:id="rId201"/>
    <sheet name="Mseur5HS" sheetId="36" r:id="rId202"/>
    <sheet name="Mseur6HiKi" sheetId="252" r:id="rId203"/>
    <sheet name="Mseur7HyRa" sheetId="43" r:id="rId204"/>
    <sheet name="Mseur8JäPa" sheetId="61" r:id="rId205"/>
    <sheet name="Mseur9KarjUra" sheetId="70" r:id="rId206"/>
    <sheet name="Mseur10KaRa" sheetId="71" r:id="rId207"/>
    <sheet name="Mseur11KeU" sheetId="76" r:id="rId208"/>
    <sheet name="Mseur12LeSi" sheetId="103" r:id="rId209"/>
    <sheet name="Mseur13Lynx" sheetId="108" r:id="rId210"/>
    <sheet name="MseurMeKo" sheetId="112" r:id="rId211"/>
    <sheet name="Mseur14MU" sheetId="114" r:id="rId212"/>
    <sheet name="Mseur15Pihkan" sheetId="135" r:id="rId213"/>
    <sheet name="Mseur16PorvU" sheetId="138" r:id="rId214"/>
    <sheet name="Mseur17RR" sheetId="143" r:id="rId215"/>
    <sheet name="Mseur18RaHa" sheetId="219" r:id="rId216"/>
    <sheet name="Mseur19Jyry" sheetId="246" r:id="rId217"/>
    <sheet name="Mseur20RaVi" sheetId="253" r:id="rId218"/>
    <sheet name="Mseur21RiSu" sheetId="157" r:id="rId219"/>
    <sheet name="Mseur22SuVe" sheetId="178" r:id="rId220"/>
    <sheet name="Mseur23TVV" sheetId="185" r:id="rId221"/>
    <sheet name="Malue13Uus" sheetId="18" r:id="rId222"/>
    <sheet name="Nseur1AngA" sheetId="22" r:id="rId223"/>
    <sheet name="Nseur2AuVa" sheetId="239" r:id="rId224"/>
    <sheet name="NseurHirvHe" sheetId="40" r:id="rId225"/>
    <sheet name="Nseur3LaJy" sheetId="202" r:id="rId226"/>
    <sheet name="NseurLoJa" sheetId="240" state="hidden" r:id="rId227"/>
    <sheet name="Nseur4LoJa" sheetId="105" r:id="rId228"/>
    <sheet name="Nseur5MaMa" sheetId="241" r:id="rId229"/>
    <sheet name="Nseur6MSParma" sheetId="113" r:id="rId230"/>
    <sheet name="Nseur7MS52" sheetId="254" r:id="rId231"/>
    <sheet name="Nseur8PR" sheetId="131" r:id="rId232"/>
    <sheet name="Nseur9PertPe" sheetId="242" r:id="rId233"/>
    <sheet name="NseurRaiKu" sheetId="141" r:id="rId234"/>
    <sheet name="NseurRP" sheetId="153" r:id="rId235"/>
    <sheet name="Nseur10RaPi" sheetId="155" r:id="rId236"/>
    <sheet name="Nseur11Rasti88" sheetId="220" r:id="rId237"/>
    <sheet name="Nseur12SomEsa" sheetId="170" r:id="rId238"/>
    <sheet name="Nseur13SuSi" sheetId="173" r:id="rId239"/>
    <sheet name="NseurTuMe" sheetId="183" r:id="rId240"/>
    <sheet name="Nseur14TuS" sheetId="184" r:id="rId241"/>
    <sheet name="Nseur15VaRa" sheetId="191" r:id="rId242"/>
    <sheet name="Nseur16YlKi" sheetId="201" r:id="rId243"/>
    <sheet name="Nalue14VS" sheetId="19" r:id="rId244"/>
    <sheet name="LIITTO" sheetId="7" r:id="rId245"/>
  </sheets>
  <calcPr calcId="145621" refMode="R1C1"/>
</workbook>
</file>

<file path=xl/calcChain.xml><?xml version="1.0" encoding="utf-8"?>
<calcChain xmlns="http://schemas.openxmlformats.org/spreadsheetml/2006/main">
  <c r="P88" i="7" l="1"/>
  <c r="P87" i="7"/>
  <c r="P86" i="7"/>
  <c r="P85" i="7"/>
  <c r="P84" i="7"/>
  <c r="P83" i="7"/>
  <c r="P82" i="7"/>
  <c r="P81" i="7"/>
  <c r="P80" i="7"/>
  <c r="P79" i="7"/>
  <c r="P78" i="7"/>
  <c r="P77" i="7"/>
  <c r="P76" i="7"/>
  <c r="F76" i="7"/>
  <c r="P75" i="7"/>
  <c r="E27" i="3"/>
  <c r="D27" i="3"/>
  <c r="Q19" i="183"/>
  <c r="P19" i="183"/>
  <c r="O19" i="183"/>
  <c r="N19" i="183"/>
  <c r="M19" i="183"/>
  <c r="Q19" i="116"/>
  <c r="P19" i="116"/>
  <c r="O19" i="116"/>
  <c r="N19" i="116"/>
  <c r="M19" i="116"/>
  <c r="Q19" i="215"/>
  <c r="P19" i="215"/>
  <c r="O19" i="215"/>
  <c r="N19" i="215"/>
  <c r="M19" i="215"/>
  <c r="Q19" i="104"/>
  <c r="P19" i="104"/>
  <c r="O19" i="104"/>
  <c r="N19" i="104"/>
  <c r="M19" i="104"/>
  <c r="Q19" i="216"/>
  <c r="P19" i="216"/>
  <c r="O19" i="216"/>
  <c r="N19" i="216"/>
  <c r="M19" i="216"/>
  <c r="Q19" i="32"/>
  <c r="P19" i="32"/>
  <c r="O19" i="32"/>
  <c r="N19" i="32"/>
  <c r="M19" i="32"/>
  <c r="G15" i="19"/>
  <c r="G14" i="19"/>
  <c r="G13" i="19"/>
  <c r="G7" i="19"/>
  <c r="G6" i="19"/>
  <c r="G5" i="19"/>
  <c r="F15" i="19"/>
  <c r="F14" i="19"/>
  <c r="F13" i="19"/>
  <c r="F7" i="19"/>
  <c r="F6" i="19"/>
  <c r="F5" i="19"/>
  <c r="E15" i="19"/>
  <c r="E14" i="19"/>
  <c r="E13" i="19"/>
  <c r="E7" i="19"/>
  <c r="E6" i="19"/>
  <c r="E5" i="19"/>
  <c r="D15" i="19"/>
  <c r="D14" i="19"/>
  <c r="D13" i="19"/>
  <c r="D7" i="19"/>
  <c r="D6" i="19"/>
  <c r="D5" i="19"/>
  <c r="C15" i="19"/>
  <c r="C14" i="19"/>
  <c r="C13" i="19"/>
  <c r="C7" i="19"/>
  <c r="C6" i="19"/>
  <c r="C5" i="19"/>
  <c r="E27" i="19"/>
  <c r="G16" i="254"/>
  <c r="F16" i="254"/>
  <c r="E16" i="254"/>
  <c r="D16" i="254"/>
  <c r="H16" i="254" s="1"/>
  <c r="C16" i="254"/>
  <c r="G8" i="254"/>
  <c r="F8" i="254"/>
  <c r="F19" i="254" s="1"/>
  <c r="E8" i="254"/>
  <c r="E19" i="254" s="1"/>
  <c r="D8" i="254"/>
  <c r="H8" i="254" s="1"/>
  <c r="C8" i="254"/>
  <c r="C19" i="254" s="1"/>
  <c r="G15" i="18"/>
  <c r="G13" i="18"/>
  <c r="G14" i="18"/>
  <c r="G7" i="18"/>
  <c r="G6" i="18"/>
  <c r="G5" i="18"/>
  <c r="F15" i="18"/>
  <c r="F14" i="18"/>
  <c r="F13" i="18"/>
  <c r="F7" i="18"/>
  <c r="F6" i="18"/>
  <c r="F5" i="18"/>
  <c r="E15" i="18"/>
  <c r="E14" i="18"/>
  <c r="E13" i="18"/>
  <c r="E7" i="18"/>
  <c r="E6" i="18"/>
  <c r="E5" i="18"/>
  <c r="D15" i="18"/>
  <c r="D14" i="18"/>
  <c r="D13" i="18"/>
  <c r="D7" i="18"/>
  <c r="D6" i="18"/>
  <c r="D5" i="18"/>
  <c r="C15" i="18"/>
  <c r="C14" i="18"/>
  <c r="C13" i="18"/>
  <c r="C7" i="18"/>
  <c r="C6" i="18"/>
  <c r="C5" i="18"/>
  <c r="E27" i="18"/>
  <c r="G16" i="252"/>
  <c r="F16" i="252"/>
  <c r="E16" i="252"/>
  <c r="D16" i="252"/>
  <c r="C16" i="252"/>
  <c r="H16" i="252" s="1"/>
  <c r="G8" i="252"/>
  <c r="G19" i="252" s="1"/>
  <c r="F8" i="252"/>
  <c r="F19" i="252" s="1"/>
  <c r="E8" i="252"/>
  <c r="E19" i="252" s="1"/>
  <c r="D8" i="252"/>
  <c r="D19" i="252" s="1"/>
  <c r="C8" i="252"/>
  <c r="H8" i="252" s="1"/>
  <c r="G16" i="253"/>
  <c r="F16" i="253"/>
  <c r="E16" i="253"/>
  <c r="D16" i="253"/>
  <c r="H16" i="253" s="1"/>
  <c r="C16" i="253"/>
  <c r="G8" i="253"/>
  <c r="F8" i="253"/>
  <c r="F19" i="253" s="1"/>
  <c r="E8" i="253"/>
  <c r="E19" i="253" s="1"/>
  <c r="D8" i="253"/>
  <c r="D19" i="253" s="1"/>
  <c r="C8" i="253"/>
  <c r="C19" i="253" s="1"/>
  <c r="G15" i="17"/>
  <c r="G14" i="17"/>
  <c r="G13" i="17"/>
  <c r="G7" i="17"/>
  <c r="G5" i="17"/>
  <c r="G6" i="17"/>
  <c r="F15" i="17"/>
  <c r="F14" i="17"/>
  <c r="F13" i="17"/>
  <c r="F7" i="17"/>
  <c r="F6" i="17"/>
  <c r="F5" i="17"/>
  <c r="E15" i="17"/>
  <c r="E14" i="17"/>
  <c r="E13" i="17"/>
  <c r="E7" i="17"/>
  <c r="E6" i="17"/>
  <c r="E5" i="17"/>
  <c r="D15" i="17"/>
  <c r="D14" i="17"/>
  <c r="D13" i="17"/>
  <c r="D7" i="17"/>
  <c r="D6" i="17"/>
  <c r="D5" i="17"/>
  <c r="C15" i="17"/>
  <c r="C14" i="17"/>
  <c r="C13" i="17"/>
  <c r="C7" i="17"/>
  <c r="C6" i="17"/>
  <c r="C5" i="17"/>
  <c r="E27" i="17"/>
  <c r="G15" i="16"/>
  <c r="G14" i="16"/>
  <c r="G13" i="16"/>
  <c r="G7" i="16"/>
  <c r="G6" i="16"/>
  <c r="G5" i="16"/>
  <c r="F15" i="16"/>
  <c r="F14" i="16"/>
  <c r="F13" i="16"/>
  <c r="F7" i="16"/>
  <c r="F6" i="16"/>
  <c r="F5" i="16"/>
  <c r="E15" i="16"/>
  <c r="E14" i="16"/>
  <c r="E13" i="16"/>
  <c r="E7" i="16"/>
  <c r="E6" i="16"/>
  <c r="E5" i="16"/>
  <c r="D15" i="16"/>
  <c r="D14" i="16"/>
  <c r="D13" i="16"/>
  <c r="D7" i="16"/>
  <c r="D6" i="16"/>
  <c r="D5" i="16"/>
  <c r="C15" i="16"/>
  <c r="C14" i="16"/>
  <c r="C13" i="16"/>
  <c r="C7" i="16"/>
  <c r="C6" i="16"/>
  <c r="C5" i="16"/>
  <c r="C27" i="16"/>
  <c r="D27" i="16"/>
  <c r="E27" i="16"/>
  <c r="G16" i="250"/>
  <c r="F16" i="250"/>
  <c r="E16" i="250"/>
  <c r="D16" i="250"/>
  <c r="C16" i="250"/>
  <c r="G8" i="250"/>
  <c r="G19" i="250" s="1"/>
  <c r="F8" i="250"/>
  <c r="F19" i="250" s="1"/>
  <c r="E8" i="250"/>
  <c r="E19" i="250" s="1"/>
  <c r="D8" i="250"/>
  <c r="D19" i="250" s="1"/>
  <c r="C8" i="250"/>
  <c r="C19" i="250" s="1"/>
  <c r="G16" i="251"/>
  <c r="F16" i="251"/>
  <c r="E16" i="251"/>
  <c r="D16" i="251"/>
  <c r="C16" i="251"/>
  <c r="G8" i="251"/>
  <c r="F8" i="251"/>
  <c r="F19" i="251" s="1"/>
  <c r="E8" i="251"/>
  <c r="E19" i="251" s="1"/>
  <c r="D8" i="251"/>
  <c r="D19" i="251" s="1"/>
  <c r="C8" i="251"/>
  <c r="C19" i="251" s="1"/>
  <c r="Q16" i="229"/>
  <c r="P16" i="229"/>
  <c r="O16" i="229"/>
  <c r="N16" i="229"/>
  <c r="R16" i="229" s="1"/>
  <c r="M16" i="229"/>
  <c r="Q8" i="229"/>
  <c r="Q19" i="229" s="1"/>
  <c r="P8" i="229"/>
  <c r="P19" i="229" s="1"/>
  <c r="O8" i="229"/>
  <c r="O19" i="229" s="1"/>
  <c r="N8" i="229"/>
  <c r="R8" i="229" s="1"/>
  <c r="M8" i="229"/>
  <c r="M19" i="229" s="1"/>
  <c r="Q16" i="230"/>
  <c r="Q19" i="230" s="1"/>
  <c r="P16" i="230"/>
  <c r="O16" i="230"/>
  <c r="N16" i="230"/>
  <c r="N19" i="230" s="1"/>
  <c r="M16" i="230"/>
  <c r="R8" i="230"/>
  <c r="P19" i="230"/>
  <c r="O19" i="230"/>
  <c r="M19" i="230"/>
  <c r="Q8" i="230"/>
  <c r="P8" i="230"/>
  <c r="O8" i="230"/>
  <c r="N8" i="230"/>
  <c r="M8" i="230"/>
  <c r="G15" i="13"/>
  <c r="G14" i="13"/>
  <c r="G13" i="13"/>
  <c r="G7" i="13"/>
  <c r="G6" i="13"/>
  <c r="G5" i="13"/>
  <c r="F15" i="13"/>
  <c r="F14" i="13"/>
  <c r="F13" i="13"/>
  <c r="F7" i="13"/>
  <c r="F6" i="13"/>
  <c r="F5" i="13"/>
  <c r="E15" i="13"/>
  <c r="E14" i="13"/>
  <c r="E13" i="13"/>
  <c r="E7" i="13"/>
  <c r="E6" i="13"/>
  <c r="E5" i="13"/>
  <c r="D15" i="13"/>
  <c r="D14" i="13"/>
  <c r="D13" i="13"/>
  <c r="D7" i="13"/>
  <c r="D6" i="13"/>
  <c r="D5" i="13"/>
  <c r="C15" i="13"/>
  <c r="C14" i="13"/>
  <c r="C13" i="13"/>
  <c r="C7" i="13"/>
  <c r="C6" i="13"/>
  <c r="C5" i="13"/>
  <c r="G16" i="249"/>
  <c r="F16" i="249"/>
  <c r="E16" i="249"/>
  <c r="D16" i="249"/>
  <c r="H16" i="249" s="1"/>
  <c r="C16" i="249"/>
  <c r="G8" i="249"/>
  <c r="G19" i="249" s="1"/>
  <c r="F8" i="249"/>
  <c r="F19" i="249" s="1"/>
  <c r="E8" i="249"/>
  <c r="E19" i="249" s="1"/>
  <c r="D8" i="249"/>
  <c r="H8" i="249" s="1"/>
  <c r="C8" i="249"/>
  <c r="C19" i="249" s="1"/>
  <c r="Q16" i="227"/>
  <c r="P16" i="227"/>
  <c r="O16" i="227"/>
  <c r="N16" i="227"/>
  <c r="M16" i="227"/>
  <c r="Q8" i="227"/>
  <c r="P8" i="227"/>
  <c r="P19" i="227" s="1"/>
  <c r="O8" i="227"/>
  <c r="O19" i="227" s="1"/>
  <c r="N8" i="227"/>
  <c r="M8" i="227"/>
  <c r="M19" i="227" s="1"/>
  <c r="G15" i="12"/>
  <c r="G14" i="12"/>
  <c r="G13" i="12"/>
  <c r="G7" i="12"/>
  <c r="G6" i="12"/>
  <c r="G5" i="12"/>
  <c r="F15" i="12"/>
  <c r="F14" i="12"/>
  <c r="F13" i="12"/>
  <c r="F7" i="12"/>
  <c r="F6" i="12"/>
  <c r="F5" i="12"/>
  <c r="E15" i="12"/>
  <c r="E14" i="12"/>
  <c r="E13" i="12"/>
  <c r="E7" i="12"/>
  <c r="E6" i="12"/>
  <c r="E5" i="12"/>
  <c r="D15" i="12"/>
  <c r="D14" i="12"/>
  <c r="D13" i="12"/>
  <c r="D7" i="12"/>
  <c r="D6" i="12"/>
  <c r="D5" i="12"/>
  <c r="C15" i="12"/>
  <c r="C14" i="12"/>
  <c r="C13" i="12"/>
  <c r="C7" i="12"/>
  <c r="C6" i="12"/>
  <c r="C5" i="12"/>
  <c r="C27" i="12"/>
  <c r="P23" i="226"/>
  <c r="F23" i="226"/>
  <c r="S19" i="226"/>
  <c r="F19" i="226"/>
  <c r="Z16" i="226"/>
  <c r="Y16" i="226"/>
  <c r="X16" i="226"/>
  <c r="W16" i="226"/>
  <c r="V16" i="226"/>
  <c r="Q16" i="226"/>
  <c r="P16" i="226"/>
  <c r="P19" i="226" s="1"/>
  <c r="O16" i="226"/>
  <c r="R16" i="226" s="1"/>
  <c r="N16" i="226"/>
  <c r="M16" i="226"/>
  <c r="M19" i="226" s="1"/>
  <c r="G16" i="226"/>
  <c r="F16" i="226"/>
  <c r="E16" i="226"/>
  <c r="D16" i="226"/>
  <c r="C16" i="226"/>
  <c r="C19" i="226" s="1"/>
  <c r="Z8" i="226"/>
  <c r="Y8" i="226"/>
  <c r="X8" i="226"/>
  <c r="W8" i="226"/>
  <c r="V8" i="226"/>
  <c r="Q8" i="226"/>
  <c r="Q19" i="226" s="1"/>
  <c r="P8" i="226"/>
  <c r="O8" i="226"/>
  <c r="O19" i="226" s="1"/>
  <c r="N8" i="226"/>
  <c r="N19" i="226" s="1"/>
  <c r="M8" i="226"/>
  <c r="G8" i="226"/>
  <c r="G19" i="226" s="1"/>
  <c r="F8" i="226"/>
  <c r="E8" i="226"/>
  <c r="E19" i="226" s="1"/>
  <c r="D8" i="226"/>
  <c r="D19" i="226" s="1"/>
  <c r="C8" i="226"/>
  <c r="P23" i="104"/>
  <c r="F23" i="104"/>
  <c r="S19" i="104"/>
  <c r="Z16" i="104"/>
  <c r="Y16" i="104"/>
  <c r="X16" i="104"/>
  <c r="W16" i="104"/>
  <c r="V16" i="104"/>
  <c r="Q16" i="104"/>
  <c r="P16" i="104"/>
  <c r="O16" i="104"/>
  <c r="N16" i="104"/>
  <c r="M16" i="104"/>
  <c r="G16" i="104"/>
  <c r="F16" i="104"/>
  <c r="E16" i="104"/>
  <c r="D16" i="104"/>
  <c r="C16" i="104"/>
  <c r="Z8" i="104"/>
  <c r="Y8" i="104"/>
  <c r="X8" i="104"/>
  <c r="W8" i="104"/>
  <c r="V8" i="104"/>
  <c r="Q8" i="104"/>
  <c r="P8" i="104"/>
  <c r="O8" i="104"/>
  <c r="N8" i="104"/>
  <c r="M8" i="104"/>
  <c r="R8" i="104" s="1"/>
  <c r="G8" i="104"/>
  <c r="G19" i="104" s="1"/>
  <c r="F8" i="104"/>
  <c r="F19" i="104" s="1"/>
  <c r="E8" i="104"/>
  <c r="E19" i="104" s="1"/>
  <c r="D8" i="104"/>
  <c r="D19" i="104" s="1"/>
  <c r="C8" i="104"/>
  <c r="C19" i="104" s="1"/>
  <c r="P23" i="216"/>
  <c r="F23" i="216"/>
  <c r="S19" i="216"/>
  <c r="Z16" i="216"/>
  <c r="Y16" i="216"/>
  <c r="X16" i="216"/>
  <c r="W16" i="216"/>
  <c r="V16" i="216"/>
  <c r="Q16" i="216"/>
  <c r="P16" i="216"/>
  <c r="O16" i="216"/>
  <c r="R16" i="216" s="1"/>
  <c r="N16" i="216"/>
  <c r="M16" i="216"/>
  <c r="G16" i="216"/>
  <c r="F16" i="216"/>
  <c r="E16" i="216"/>
  <c r="D16" i="216"/>
  <c r="C16" i="216"/>
  <c r="Z8" i="216"/>
  <c r="Y8" i="216"/>
  <c r="X8" i="216"/>
  <c r="W8" i="216"/>
  <c r="V8" i="216"/>
  <c r="Q8" i="216"/>
  <c r="P8" i="216"/>
  <c r="O8" i="216"/>
  <c r="N8" i="216"/>
  <c r="M8" i="216"/>
  <c r="G8" i="216"/>
  <c r="G19" i="216" s="1"/>
  <c r="F8" i="216"/>
  <c r="F19" i="216" s="1"/>
  <c r="E8" i="216"/>
  <c r="E19" i="216" s="1"/>
  <c r="D8" i="216"/>
  <c r="D19" i="216" s="1"/>
  <c r="C8" i="216"/>
  <c r="C19" i="216" s="1"/>
  <c r="P23" i="77"/>
  <c r="F23" i="77"/>
  <c r="S19" i="77"/>
  <c r="Z16" i="77"/>
  <c r="Y16" i="77"/>
  <c r="X16" i="77"/>
  <c r="W16" i="77"/>
  <c r="V16" i="77"/>
  <c r="Q16" i="77"/>
  <c r="P16" i="77"/>
  <c r="O16" i="77"/>
  <c r="N16" i="77"/>
  <c r="M16" i="77"/>
  <c r="R16" i="77" s="1"/>
  <c r="G16" i="77"/>
  <c r="F16" i="77"/>
  <c r="E16" i="77"/>
  <c r="D16" i="77"/>
  <c r="C16" i="77"/>
  <c r="Z8" i="77"/>
  <c r="Y8" i="77"/>
  <c r="X8" i="77"/>
  <c r="W8" i="77"/>
  <c r="V8" i="77"/>
  <c r="Q8" i="77"/>
  <c r="Q19" i="77" s="1"/>
  <c r="P8" i="77"/>
  <c r="P19" i="77" s="1"/>
  <c r="O8" i="77"/>
  <c r="O19" i="77" s="1"/>
  <c r="N8" i="77"/>
  <c r="N19" i="77" s="1"/>
  <c r="M8" i="77"/>
  <c r="R8" i="77" s="1"/>
  <c r="R19" i="77" s="1"/>
  <c r="G8" i="77"/>
  <c r="G19" i="77" s="1"/>
  <c r="F8" i="77"/>
  <c r="F19" i="77" s="1"/>
  <c r="E8" i="77"/>
  <c r="E19" i="77" s="1"/>
  <c r="D8" i="77"/>
  <c r="D19" i="77" s="1"/>
  <c r="C8" i="77"/>
  <c r="C19" i="77" s="1"/>
  <c r="P23" i="68"/>
  <c r="F23" i="68"/>
  <c r="S19" i="68"/>
  <c r="Z16" i="68"/>
  <c r="Y16" i="68"/>
  <c r="X16" i="68"/>
  <c r="W16" i="68"/>
  <c r="V16" i="68"/>
  <c r="Q16" i="68"/>
  <c r="P16" i="68"/>
  <c r="P19" i="68" s="1"/>
  <c r="O16" i="68"/>
  <c r="N16" i="68"/>
  <c r="M16" i="68"/>
  <c r="M19" i="68" s="1"/>
  <c r="G16" i="68"/>
  <c r="F16" i="68"/>
  <c r="F19" i="68" s="1"/>
  <c r="E16" i="68"/>
  <c r="D16" i="68"/>
  <c r="C16" i="68"/>
  <c r="C19" i="68" s="1"/>
  <c r="Z8" i="68"/>
  <c r="Y8" i="68"/>
  <c r="X8" i="68"/>
  <c r="W8" i="68"/>
  <c r="V8" i="68"/>
  <c r="Q8" i="68"/>
  <c r="Q19" i="68" s="1"/>
  <c r="P8" i="68"/>
  <c r="O8" i="68"/>
  <c r="O19" i="68" s="1"/>
  <c r="N8" i="68"/>
  <c r="N19" i="68" s="1"/>
  <c r="M8" i="68"/>
  <c r="G8" i="68"/>
  <c r="G19" i="68" s="1"/>
  <c r="F8" i="68"/>
  <c r="E8" i="68"/>
  <c r="E19" i="68" s="1"/>
  <c r="D8" i="68"/>
  <c r="D19" i="68" s="1"/>
  <c r="C8" i="68"/>
  <c r="H8" i="68" s="1"/>
  <c r="P23" i="60"/>
  <c r="F23" i="60"/>
  <c r="S19" i="60"/>
  <c r="Z16" i="60"/>
  <c r="Y16" i="60"/>
  <c r="X16" i="60"/>
  <c r="W16" i="60"/>
  <c r="V16" i="60"/>
  <c r="Q16" i="60"/>
  <c r="P16" i="60"/>
  <c r="O16" i="60"/>
  <c r="N16" i="60"/>
  <c r="M16" i="60"/>
  <c r="R16" i="60" s="1"/>
  <c r="G16" i="60"/>
  <c r="F16" i="60"/>
  <c r="E16" i="60"/>
  <c r="D16" i="60"/>
  <c r="C16" i="60"/>
  <c r="H16" i="60" s="1"/>
  <c r="Z8" i="60"/>
  <c r="Y8" i="60"/>
  <c r="X8" i="60"/>
  <c r="W8" i="60"/>
  <c r="V8" i="60"/>
  <c r="Q8" i="60"/>
  <c r="P8" i="60"/>
  <c r="P19" i="60" s="1"/>
  <c r="O8" i="60"/>
  <c r="N8" i="60"/>
  <c r="M8" i="60"/>
  <c r="M19" i="60" s="1"/>
  <c r="G8" i="60"/>
  <c r="F8" i="60"/>
  <c r="F19" i="60" s="1"/>
  <c r="E8" i="60"/>
  <c r="E19" i="60" s="1"/>
  <c r="D8" i="60"/>
  <c r="C8" i="60"/>
  <c r="C19" i="60" s="1"/>
  <c r="P23" i="57"/>
  <c r="F23" i="57"/>
  <c r="S19" i="57"/>
  <c r="Z16" i="57"/>
  <c r="Y16" i="57"/>
  <c r="X16" i="57"/>
  <c r="W16" i="57"/>
  <c r="V16" i="57"/>
  <c r="Q16" i="57"/>
  <c r="P16" i="57"/>
  <c r="O16" i="57"/>
  <c r="N16" i="57"/>
  <c r="M16" i="57"/>
  <c r="R16" i="57" s="1"/>
  <c r="G16" i="57"/>
  <c r="F16" i="57"/>
  <c r="E16" i="57"/>
  <c r="D16" i="57"/>
  <c r="C16" i="57"/>
  <c r="Z8" i="57"/>
  <c r="Y8" i="57"/>
  <c r="X8" i="57"/>
  <c r="W8" i="57"/>
  <c r="V8" i="57"/>
  <c r="Q8" i="57"/>
  <c r="Q19" i="57" s="1"/>
  <c r="P8" i="57"/>
  <c r="P19" i="57" s="1"/>
  <c r="O8" i="57"/>
  <c r="O19" i="57" s="1"/>
  <c r="N8" i="57"/>
  <c r="N19" i="57" s="1"/>
  <c r="M8" i="57"/>
  <c r="M19" i="57" s="1"/>
  <c r="G8" i="57"/>
  <c r="G19" i="57" s="1"/>
  <c r="F8" i="57"/>
  <c r="F19" i="57" s="1"/>
  <c r="E8" i="57"/>
  <c r="E19" i="57" s="1"/>
  <c r="D8" i="57"/>
  <c r="D19" i="57" s="1"/>
  <c r="C8" i="57"/>
  <c r="C19" i="57" s="1"/>
  <c r="P23" i="33"/>
  <c r="F23" i="33"/>
  <c r="Z16" i="33"/>
  <c r="Y16" i="33"/>
  <c r="X16" i="33"/>
  <c r="W16" i="33"/>
  <c r="V16" i="33"/>
  <c r="Q16" i="33"/>
  <c r="P16" i="33"/>
  <c r="O16" i="33"/>
  <c r="R16" i="33" s="1"/>
  <c r="N16" i="33"/>
  <c r="M16" i="33"/>
  <c r="G16" i="33"/>
  <c r="F16" i="33"/>
  <c r="E16" i="33"/>
  <c r="D16" i="33"/>
  <c r="C16" i="33"/>
  <c r="Z8" i="33"/>
  <c r="Y8" i="33"/>
  <c r="X8" i="33"/>
  <c r="W8" i="33"/>
  <c r="V8" i="33"/>
  <c r="Q8" i="33"/>
  <c r="Q19" i="33" s="1"/>
  <c r="P8" i="33"/>
  <c r="P19" i="33" s="1"/>
  <c r="O8" i="33"/>
  <c r="O19" i="33" s="1"/>
  <c r="N8" i="33"/>
  <c r="N19" i="33" s="1"/>
  <c r="M8" i="33"/>
  <c r="M19" i="33" s="1"/>
  <c r="G8" i="33"/>
  <c r="G19" i="33" s="1"/>
  <c r="F8" i="33"/>
  <c r="F19" i="33" s="1"/>
  <c r="E8" i="33"/>
  <c r="E19" i="33" s="1"/>
  <c r="D8" i="33"/>
  <c r="D19" i="33" s="1"/>
  <c r="C8" i="33"/>
  <c r="C19" i="33" s="1"/>
  <c r="G19" i="254" l="1"/>
  <c r="H19" i="254"/>
  <c r="D19" i="254"/>
  <c r="H19" i="252"/>
  <c r="C19" i="252"/>
  <c r="G19" i="253"/>
  <c r="H8" i="253"/>
  <c r="H19" i="253" s="1"/>
  <c r="H16" i="250"/>
  <c r="H8" i="250"/>
  <c r="H19" i="250" s="1"/>
  <c r="G19" i="251"/>
  <c r="H16" i="251"/>
  <c r="H8" i="251"/>
  <c r="R19" i="229"/>
  <c r="N19" i="229"/>
  <c r="R16" i="230"/>
  <c r="R19" i="230"/>
  <c r="H19" i="249"/>
  <c r="D19" i="249"/>
  <c r="R16" i="227"/>
  <c r="R8" i="227"/>
  <c r="Q19" i="227"/>
  <c r="N19" i="227"/>
  <c r="H16" i="33"/>
  <c r="H16" i="57"/>
  <c r="R8" i="60"/>
  <c r="R19" i="60" s="1"/>
  <c r="D19" i="60"/>
  <c r="G19" i="60"/>
  <c r="N19" i="60"/>
  <c r="Q19" i="60"/>
  <c r="R8" i="68"/>
  <c r="R19" i="68" s="1"/>
  <c r="H16" i="68"/>
  <c r="H19" i="68" s="1"/>
  <c r="R16" i="68"/>
  <c r="H16" i="77"/>
  <c r="R8" i="216"/>
  <c r="R19" i="216" s="1"/>
  <c r="H16" i="216"/>
  <c r="H16" i="104"/>
  <c r="R19" i="104"/>
  <c r="R16" i="104"/>
  <c r="H16" i="226"/>
  <c r="H8" i="226"/>
  <c r="H19" i="226" s="1"/>
  <c r="R8" i="226"/>
  <c r="R19" i="226" s="1"/>
  <c r="H8" i="104"/>
  <c r="H19" i="104" s="1"/>
  <c r="H8" i="216"/>
  <c r="H19" i="216" s="1"/>
  <c r="M19" i="77"/>
  <c r="H8" i="77"/>
  <c r="H19" i="77" s="1"/>
  <c r="H8" i="60"/>
  <c r="H19" i="60" s="1"/>
  <c r="O19" i="60"/>
  <c r="H8" i="57"/>
  <c r="H19" i="57" s="1"/>
  <c r="R8" i="57"/>
  <c r="R19" i="57" s="1"/>
  <c r="R8" i="33"/>
  <c r="R19" i="33" s="1"/>
  <c r="H8" i="33"/>
  <c r="H19" i="33" s="1"/>
  <c r="H19" i="251" l="1"/>
  <c r="R19" i="227"/>
  <c r="G15" i="9"/>
  <c r="G14" i="9"/>
  <c r="G13" i="9"/>
  <c r="G7" i="9"/>
  <c r="G6" i="9"/>
  <c r="G5" i="9"/>
  <c r="F15" i="9"/>
  <c r="F14" i="9"/>
  <c r="F13" i="9"/>
  <c r="F7" i="9"/>
  <c r="F6" i="9"/>
  <c r="F5" i="9"/>
  <c r="E15" i="9"/>
  <c r="E14" i="9"/>
  <c r="E13" i="9"/>
  <c r="E7" i="9"/>
  <c r="E6" i="9"/>
  <c r="E5" i="9"/>
  <c r="D14" i="9"/>
  <c r="D15" i="9"/>
  <c r="D13" i="9"/>
  <c r="D7" i="9"/>
  <c r="D6" i="9"/>
  <c r="D5" i="9"/>
  <c r="C15" i="9"/>
  <c r="C14" i="9"/>
  <c r="C13" i="9"/>
  <c r="C7" i="9"/>
  <c r="C6" i="9"/>
  <c r="C5" i="9"/>
  <c r="C27" i="9"/>
  <c r="G15" i="3"/>
  <c r="G14" i="3"/>
  <c r="G13" i="3"/>
  <c r="G7" i="3"/>
  <c r="G6" i="3"/>
  <c r="F15" i="3"/>
  <c r="F14" i="3"/>
  <c r="F13" i="3"/>
  <c r="F7" i="3"/>
  <c r="F6" i="3"/>
  <c r="F5" i="3"/>
  <c r="E15" i="3"/>
  <c r="E14" i="3"/>
  <c r="E13" i="3"/>
  <c r="E7" i="3"/>
  <c r="E6" i="3"/>
  <c r="E5" i="3"/>
  <c r="D15" i="3"/>
  <c r="D14" i="3"/>
  <c r="D13" i="3"/>
  <c r="D7" i="3"/>
  <c r="D6" i="3"/>
  <c r="D5" i="3"/>
  <c r="C15" i="3"/>
  <c r="C14" i="3"/>
  <c r="C13" i="3"/>
  <c r="C7" i="3"/>
  <c r="C6" i="3"/>
  <c r="C5" i="3"/>
  <c r="G5" i="3"/>
  <c r="M8" i="248"/>
  <c r="N8" i="248"/>
  <c r="N19" i="248" s="1"/>
  <c r="O8" i="248"/>
  <c r="P8" i="248"/>
  <c r="Q8" i="248"/>
  <c r="Q16" i="248"/>
  <c r="P16" i="248"/>
  <c r="P19" i="248" s="1"/>
  <c r="O16" i="248"/>
  <c r="N16" i="248"/>
  <c r="M16" i="248"/>
  <c r="M19" i="248" s="1"/>
  <c r="G16" i="248"/>
  <c r="F16" i="248"/>
  <c r="E16" i="248"/>
  <c r="D16" i="248"/>
  <c r="H16" i="248" s="1"/>
  <c r="C16" i="248"/>
  <c r="Q19" i="248"/>
  <c r="O19" i="248"/>
  <c r="G8" i="248"/>
  <c r="F8" i="248"/>
  <c r="F19" i="248" s="1"/>
  <c r="E8" i="248"/>
  <c r="E19" i="248" s="1"/>
  <c r="D8" i="248"/>
  <c r="C8" i="248"/>
  <c r="C19" i="248" s="1"/>
  <c r="D19" i="248" l="1"/>
  <c r="G19" i="248"/>
  <c r="R16" i="248"/>
  <c r="H8" i="248"/>
  <c r="H19" i="248" s="1"/>
  <c r="R8" i="248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3" i="143"/>
  <c r="R19" i="248" l="1"/>
  <c r="E88" i="7"/>
  <c r="D27" i="19"/>
  <c r="D88" i="7" s="1"/>
  <c r="C27" i="19"/>
  <c r="C88" i="7" s="1"/>
  <c r="F23" i="254"/>
  <c r="E87" i="7"/>
  <c r="D27" i="18"/>
  <c r="D87" i="7" s="1"/>
  <c r="C27" i="18"/>
  <c r="C87" i="7" s="1"/>
  <c r="F23" i="253"/>
  <c r="F23" i="252"/>
  <c r="E85" i="7" l="1"/>
  <c r="M27" i="16"/>
  <c r="M85" i="7" s="1"/>
  <c r="N27" i="16"/>
  <c r="N85" i="7" s="1"/>
  <c r="O27" i="16"/>
  <c r="O85" i="7" s="1"/>
  <c r="D85" i="7"/>
  <c r="C85" i="7"/>
  <c r="F23" i="251"/>
  <c r="F23" i="250"/>
  <c r="E27" i="13"/>
  <c r="E82" i="7" s="1"/>
  <c r="D27" i="13"/>
  <c r="D82" i="7" s="1"/>
  <c r="C27" i="13"/>
  <c r="C82" i="7" s="1"/>
  <c r="F23" i="249"/>
  <c r="E75" i="7"/>
  <c r="D75" i="7"/>
  <c r="C27" i="3"/>
  <c r="C75" i="7" s="1"/>
  <c r="F23" i="248" l="1"/>
  <c r="E86" i="7" l="1"/>
  <c r="D27" i="17"/>
  <c r="D86" i="7" s="1"/>
  <c r="C27" i="17"/>
  <c r="C86" i="7" s="1"/>
  <c r="E27" i="12"/>
  <c r="E81" i="7" s="1"/>
  <c r="D27" i="12"/>
  <c r="D81" i="7" s="1"/>
  <c r="C81" i="7"/>
  <c r="E27" i="9"/>
  <c r="E78" i="7" s="1"/>
  <c r="D27" i="9"/>
  <c r="D78" i="7" s="1"/>
  <c r="C78" i="7"/>
  <c r="E27" i="6" l="1"/>
  <c r="E76" i="7" s="1"/>
  <c r="D27" i="6"/>
  <c r="D76" i="7" s="1"/>
  <c r="C27" i="6"/>
  <c r="C76" i="7" s="1"/>
  <c r="E27" i="8"/>
  <c r="E77" i="7" s="1"/>
  <c r="D27" i="8"/>
  <c r="D77" i="7" s="1"/>
  <c r="C27" i="8"/>
  <c r="C77" i="7" s="1"/>
  <c r="O27" i="9"/>
  <c r="O78" i="7" s="1"/>
  <c r="N27" i="9"/>
  <c r="N78" i="7" s="1"/>
  <c r="M27" i="9"/>
  <c r="M78" i="7" s="1"/>
  <c r="E27" i="10"/>
  <c r="E79" i="7" s="1"/>
  <c r="D27" i="10"/>
  <c r="D79" i="7" s="1"/>
  <c r="C27" i="10"/>
  <c r="C79" i="7" s="1"/>
  <c r="N27" i="11"/>
  <c r="N80" i="7" s="1"/>
  <c r="M27" i="11"/>
  <c r="M80" i="7" s="1"/>
  <c r="E27" i="11"/>
  <c r="E80" i="7" s="1"/>
  <c r="D27" i="11"/>
  <c r="D80" i="7" s="1"/>
  <c r="C27" i="11"/>
  <c r="C80" i="7" s="1"/>
  <c r="E27" i="14"/>
  <c r="E83" i="7" s="1"/>
  <c r="D27" i="14"/>
  <c r="D83" i="7" s="1"/>
  <c r="C27" i="14"/>
  <c r="C83" i="7" s="1"/>
  <c r="O27" i="14"/>
  <c r="O83" i="7" s="1"/>
  <c r="N27" i="14"/>
  <c r="N83" i="7" s="1"/>
  <c r="M27" i="14"/>
  <c r="M83" i="7" s="1"/>
  <c r="M15" i="14"/>
  <c r="E27" i="15"/>
  <c r="E84" i="7" s="1"/>
  <c r="D27" i="15"/>
  <c r="D84" i="7" s="1"/>
  <c r="C27" i="15"/>
  <c r="C84" i="7" s="1"/>
  <c r="F27" i="19" l="1"/>
  <c r="F27" i="3"/>
  <c r="F27" i="6"/>
  <c r="F27" i="8"/>
  <c r="F27" i="9"/>
  <c r="F27" i="10"/>
  <c r="F27" i="11"/>
  <c r="F27" i="12"/>
  <c r="F27" i="13"/>
  <c r="F27" i="14"/>
  <c r="F27" i="15"/>
  <c r="F27" i="16"/>
  <c r="F27" i="17"/>
  <c r="F27" i="18"/>
  <c r="O48" i="7" l="1"/>
  <c r="G15" i="8"/>
  <c r="G14" i="8"/>
  <c r="G13" i="8"/>
  <c r="G7" i="8"/>
  <c r="G6" i="8"/>
  <c r="G5" i="8"/>
  <c r="F15" i="8"/>
  <c r="F14" i="8"/>
  <c r="F13" i="8"/>
  <c r="F7" i="8"/>
  <c r="F6" i="8"/>
  <c r="F5" i="8"/>
  <c r="E15" i="8"/>
  <c r="E14" i="8"/>
  <c r="E13" i="8"/>
  <c r="E7" i="8"/>
  <c r="E6" i="8"/>
  <c r="E5" i="8"/>
  <c r="D15" i="8"/>
  <c r="D14" i="8"/>
  <c r="D13" i="8"/>
  <c r="D7" i="8"/>
  <c r="D6" i="8"/>
  <c r="D5" i="8"/>
  <c r="C15" i="8"/>
  <c r="C14" i="8"/>
  <c r="C13" i="8"/>
  <c r="C7" i="8"/>
  <c r="C6" i="8"/>
  <c r="C5" i="8"/>
  <c r="I41" i="7"/>
  <c r="H41" i="7"/>
  <c r="G41" i="7"/>
  <c r="E41" i="7"/>
  <c r="D41" i="7"/>
  <c r="C41" i="7"/>
  <c r="G15" i="6"/>
  <c r="G14" i="6"/>
  <c r="G13" i="6"/>
  <c r="F15" i="6"/>
  <c r="F14" i="6"/>
  <c r="F13" i="6"/>
  <c r="E15" i="6"/>
  <c r="E14" i="6"/>
  <c r="E13" i="6"/>
  <c r="D15" i="6"/>
  <c r="D14" i="6"/>
  <c r="D13" i="6"/>
  <c r="C15" i="6"/>
  <c r="C14" i="6"/>
  <c r="C13" i="6"/>
  <c r="G7" i="6"/>
  <c r="G6" i="6"/>
  <c r="G5" i="6"/>
  <c r="F7" i="6"/>
  <c r="F6" i="6"/>
  <c r="F5" i="6"/>
  <c r="E7" i="6"/>
  <c r="E6" i="6"/>
  <c r="E5" i="6"/>
  <c r="D7" i="6"/>
  <c r="D6" i="6"/>
  <c r="D5" i="6"/>
  <c r="C7" i="6"/>
  <c r="C6" i="6"/>
  <c r="C5" i="6"/>
  <c r="G8" i="9"/>
  <c r="F23" i="102"/>
  <c r="G16" i="102"/>
  <c r="F16" i="102"/>
  <c r="E16" i="102"/>
  <c r="D16" i="102"/>
  <c r="C16" i="102"/>
  <c r="G8" i="102"/>
  <c r="F8" i="102"/>
  <c r="E8" i="102"/>
  <c r="D8" i="102"/>
  <c r="C8" i="102"/>
  <c r="F23" i="62"/>
  <c r="G16" i="62"/>
  <c r="F16" i="62"/>
  <c r="E16" i="62"/>
  <c r="D16" i="62"/>
  <c r="C16" i="62"/>
  <c r="G8" i="62"/>
  <c r="F8" i="62"/>
  <c r="E8" i="62"/>
  <c r="D8" i="62"/>
  <c r="C8" i="62"/>
  <c r="F23" i="59"/>
  <c r="G16" i="59"/>
  <c r="F16" i="59"/>
  <c r="E16" i="59"/>
  <c r="D16" i="59"/>
  <c r="C16" i="59"/>
  <c r="G8" i="59"/>
  <c r="F8" i="59"/>
  <c r="E8" i="59"/>
  <c r="D8" i="59"/>
  <c r="C8" i="59"/>
  <c r="G15" i="10"/>
  <c r="G14" i="10"/>
  <c r="G13" i="10"/>
  <c r="G7" i="10"/>
  <c r="G6" i="10"/>
  <c r="G5" i="10"/>
  <c r="F15" i="10"/>
  <c r="F14" i="10"/>
  <c r="F13" i="10"/>
  <c r="F7" i="10"/>
  <c r="F6" i="10"/>
  <c r="F5" i="10"/>
  <c r="E15" i="10"/>
  <c r="E14" i="10"/>
  <c r="E13" i="10"/>
  <c r="E7" i="10"/>
  <c r="E6" i="10"/>
  <c r="E5" i="10"/>
  <c r="D15" i="10"/>
  <c r="D14" i="10"/>
  <c r="D13" i="10"/>
  <c r="D7" i="10"/>
  <c r="D6" i="10"/>
  <c r="D5" i="10"/>
  <c r="C15" i="10"/>
  <c r="C14" i="10"/>
  <c r="C13" i="10"/>
  <c r="C7" i="10"/>
  <c r="C6" i="10"/>
  <c r="C5" i="10"/>
  <c r="G15" i="11"/>
  <c r="G14" i="11"/>
  <c r="G13" i="11"/>
  <c r="G7" i="11"/>
  <c r="G6" i="11"/>
  <c r="G5" i="11"/>
  <c r="F15" i="11"/>
  <c r="F14" i="11"/>
  <c r="F13" i="11"/>
  <c r="F7" i="11"/>
  <c r="F6" i="11"/>
  <c r="F5" i="11"/>
  <c r="E15" i="11"/>
  <c r="E14" i="11"/>
  <c r="E13" i="11"/>
  <c r="E7" i="11"/>
  <c r="E6" i="11"/>
  <c r="E5" i="11"/>
  <c r="D15" i="11"/>
  <c r="D14" i="11"/>
  <c r="D13" i="11"/>
  <c r="D7" i="11"/>
  <c r="D6" i="11"/>
  <c r="D5" i="11"/>
  <c r="C15" i="11"/>
  <c r="C14" i="11"/>
  <c r="C13" i="11"/>
  <c r="C7" i="11"/>
  <c r="C6" i="11"/>
  <c r="C5" i="11"/>
  <c r="Y16" i="11"/>
  <c r="X16" i="11"/>
  <c r="W16" i="11"/>
  <c r="V16" i="11"/>
  <c r="Y8" i="11"/>
  <c r="X8" i="11"/>
  <c r="W8" i="11"/>
  <c r="V8" i="11"/>
  <c r="F23" i="227"/>
  <c r="G16" i="227"/>
  <c r="F16" i="227"/>
  <c r="E16" i="227"/>
  <c r="D16" i="227"/>
  <c r="C16" i="227"/>
  <c r="G8" i="227"/>
  <c r="F8" i="227"/>
  <c r="E8" i="227"/>
  <c r="D8" i="227"/>
  <c r="C8" i="227"/>
  <c r="G15" i="14"/>
  <c r="G14" i="14"/>
  <c r="G13" i="14"/>
  <c r="G7" i="14"/>
  <c r="G6" i="14"/>
  <c r="G5" i="14"/>
  <c r="F15" i="14"/>
  <c r="F14" i="14"/>
  <c r="F13" i="14"/>
  <c r="F7" i="14"/>
  <c r="F6" i="14"/>
  <c r="F5" i="14"/>
  <c r="E15" i="14"/>
  <c r="E14" i="14"/>
  <c r="E13" i="14"/>
  <c r="E7" i="14"/>
  <c r="E6" i="14"/>
  <c r="E5" i="14"/>
  <c r="D15" i="14"/>
  <c r="D14" i="14"/>
  <c r="D13" i="14"/>
  <c r="D7" i="14"/>
  <c r="D6" i="14"/>
  <c r="D5" i="14"/>
  <c r="C15" i="14"/>
  <c r="C14" i="14"/>
  <c r="C13" i="14"/>
  <c r="C7" i="14"/>
  <c r="C6" i="14"/>
  <c r="C5" i="14"/>
  <c r="M5" i="14"/>
  <c r="F23" i="230"/>
  <c r="G16" i="230"/>
  <c r="F16" i="230"/>
  <c r="E16" i="230"/>
  <c r="D16" i="230"/>
  <c r="C16" i="230"/>
  <c r="G8" i="230"/>
  <c r="F8" i="230"/>
  <c r="E8" i="230"/>
  <c r="D8" i="230"/>
  <c r="C8" i="230"/>
  <c r="F23" i="229"/>
  <c r="G16" i="229"/>
  <c r="F16" i="229"/>
  <c r="E16" i="229"/>
  <c r="D16" i="229"/>
  <c r="C16" i="229"/>
  <c r="G8" i="229"/>
  <c r="F8" i="229"/>
  <c r="E8" i="229"/>
  <c r="D8" i="229"/>
  <c r="C8" i="229"/>
  <c r="F23" i="215"/>
  <c r="G16" i="215"/>
  <c r="F16" i="215"/>
  <c r="E16" i="215"/>
  <c r="D16" i="215"/>
  <c r="C16" i="215"/>
  <c r="G8" i="215"/>
  <c r="F8" i="215"/>
  <c r="E8" i="215"/>
  <c r="D8" i="215"/>
  <c r="C8" i="215"/>
  <c r="G15" i="15"/>
  <c r="F15" i="15"/>
  <c r="E15" i="15"/>
  <c r="D15" i="15"/>
  <c r="C15" i="15"/>
  <c r="G14" i="15"/>
  <c r="F14" i="15"/>
  <c r="E14" i="15"/>
  <c r="D14" i="15"/>
  <c r="C14" i="15"/>
  <c r="G13" i="15"/>
  <c r="F13" i="15"/>
  <c r="E13" i="15"/>
  <c r="D13" i="15"/>
  <c r="C13" i="15"/>
  <c r="G7" i="15"/>
  <c r="F7" i="15"/>
  <c r="E7" i="15"/>
  <c r="D7" i="15"/>
  <c r="C7" i="15"/>
  <c r="G6" i="15"/>
  <c r="F6" i="15"/>
  <c r="E6" i="15"/>
  <c r="D6" i="15"/>
  <c r="G5" i="15"/>
  <c r="F5" i="15"/>
  <c r="E5" i="15"/>
  <c r="D5" i="15"/>
  <c r="C5" i="15"/>
  <c r="C6" i="15"/>
  <c r="F23" i="116"/>
  <c r="G16" i="116"/>
  <c r="F16" i="116"/>
  <c r="E16" i="116"/>
  <c r="D16" i="116"/>
  <c r="C16" i="116"/>
  <c r="G8" i="116"/>
  <c r="F8" i="116"/>
  <c r="E8" i="116"/>
  <c r="D8" i="116"/>
  <c r="C8" i="116"/>
  <c r="F23" i="236"/>
  <c r="G16" i="236"/>
  <c r="F16" i="236"/>
  <c r="E16" i="236"/>
  <c r="D16" i="236"/>
  <c r="C16" i="236"/>
  <c r="G8" i="236"/>
  <c r="F8" i="236"/>
  <c r="E8" i="236"/>
  <c r="D8" i="236"/>
  <c r="C8" i="236"/>
  <c r="F16" i="11" l="1"/>
  <c r="G16" i="10"/>
  <c r="D16" i="8"/>
  <c r="E16" i="6"/>
  <c r="F16" i="3"/>
  <c r="E19" i="102"/>
  <c r="D8" i="6"/>
  <c r="G8" i="6"/>
  <c r="F41" i="7"/>
  <c r="D19" i="236"/>
  <c r="G19" i="236"/>
  <c r="E19" i="116"/>
  <c r="C19" i="215"/>
  <c r="F19" i="215"/>
  <c r="D19" i="59"/>
  <c r="G19" i="59"/>
  <c r="D19" i="102"/>
  <c r="G19" i="102"/>
  <c r="D16" i="10"/>
  <c r="G8" i="11"/>
  <c r="F16" i="9"/>
  <c r="E16" i="10"/>
  <c r="F8" i="10"/>
  <c r="F19" i="10" s="1"/>
  <c r="E19" i="230"/>
  <c r="E19" i="227"/>
  <c r="D8" i="13"/>
  <c r="D19" i="116"/>
  <c r="G19" i="116"/>
  <c r="E19" i="215"/>
  <c r="F19" i="229"/>
  <c r="G19" i="230"/>
  <c r="V19" i="11"/>
  <c r="D19" i="62"/>
  <c r="G19" i="62"/>
  <c r="C16" i="9"/>
  <c r="G16" i="9"/>
  <c r="E19" i="236"/>
  <c r="H16" i="236"/>
  <c r="E19" i="59"/>
  <c r="H16" i="59"/>
  <c r="C19" i="62"/>
  <c r="F19" i="62"/>
  <c r="H16" i="102"/>
  <c r="D8" i="3"/>
  <c r="C16" i="11"/>
  <c r="D8" i="11"/>
  <c r="E16" i="11"/>
  <c r="H16" i="62"/>
  <c r="E16" i="3"/>
  <c r="C8" i="6"/>
  <c r="E8" i="6"/>
  <c r="E19" i="6" s="1"/>
  <c r="F8" i="6"/>
  <c r="C16" i="6"/>
  <c r="D16" i="6"/>
  <c r="D19" i="6" s="1"/>
  <c r="F16" i="6"/>
  <c r="G16" i="6"/>
  <c r="C8" i="8"/>
  <c r="G16" i="8"/>
  <c r="C8" i="9"/>
  <c r="E16" i="9"/>
  <c r="C16" i="10"/>
  <c r="H16" i="10" s="1"/>
  <c r="F16" i="10"/>
  <c r="D16" i="11"/>
  <c r="D19" i="11" s="1"/>
  <c r="G16" i="11"/>
  <c r="F8" i="17"/>
  <c r="C8" i="17"/>
  <c r="C16" i="17"/>
  <c r="F16" i="17"/>
  <c r="C19" i="236"/>
  <c r="E8" i="17"/>
  <c r="E16" i="17"/>
  <c r="H16" i="116"/>
  <c r="H8" i="229"/>
  <c r="H8" i="230"/>
  <c r="F8" i="12"/>
  <c r="D8" i="17"/>
  <c r="G8" i="17"/>
  <c r="D16" i="17"/>
  <c r="G16" i="17"/>
  <c r="F19" i="236"/>
  <c r="C19" i="116"/>
  <c r="F19" i="116"/>
  <c r="D19" i="215"/>
  <c r="G19" i="215"/>
  <c r="H16" i="215"/>
  <c r="C19" i="230"/>
  <c r="F19" i="230"/>
  <c r="H16" i="230"/>
  <c r="C19" i="227"/>
  <c r="F19" i="227"/>
  <c r="C19" i="59"/>
  <c r="F19" i="59"/>
  <c r="E19" i="62"/>
  <c r="H8" i="102"/>
  <c r="H19" i="102" s="1"/>
  <c r="F19" i="102"/>
  <c r="D16" i="9"/>
  <c r="G8" i="3"/>
  <c r="G16" i="3"/>
  <c r="G8" i="8"/>
  <c r="F16" i="8"/>
  <c r="E16" i="8"/>
  <c r="D8" i="8"/>
  <c r="D19" i="8" s="1"/>
  <c r="W19" i="11"/>
  <c r="X19" i="11"/>
  <c r="Y19" i="11"/>
  <c r="D16" i="3"/>
  <c r="D19" i="3" s="1"/>
  <c r="C16" i="3"/>
  <c r="F8" i="3"/>
  <c r="F19" i="3" s="1"/>
  <c r="E8" i="3"/>
  <c r="E19" i="3" s="1"/>
  <c r="C8" i="3"/>
  <c r="G19" i="6"/>
  <c r="F19" i="6"/>
  <c r="C19" i="6"/>
  <c r="F8" i="8"/>
  <c r="E8" i="8"/>
  <c r="C16" i="8"/>
  <c r="G19" i="9"/>
  <c r="F8" i="9"/>
  <c r="E8" i="9"/>
  <c r="E19" i="9" s="1"/>
  <c r="D8" i="9"/>
  <c r="D19" i="9" s="1"/>
  <c r="C19" i="9"/>
  <c r="C19" i="102"/>
  <c r="H8" i="62"/>
  <c r="H8" i="59"/>
  <c r="H19" i="59" s="1"/>
  <c r="G8" i="10"/>
  <c r="G19" i="10" s="1"/>
  <c r="E8" i="10"/>
  <c r="D8" i="10"/>
  <c r="C8" i="10"/>
  <c r="C19" i="10" s="1"/>
  <c r="G19" i="11"/>
  <c r="F8" i="11"/>
  <c r="F19" i="11" s="1"/>
  <c r="E8" i="11"/>
  <c r="C8" i="11"/>
  <c r="G16" i="12"/>
  <c r="G8" i="12"/>
  <c r="F16" i="12"/>
  <c r="E16" i="12"/>
  <c r="E8" i="12"/>
  <c r="D16" i="12"/>
  <c r="D8" i="12"/>
  <c r="C16" i="12"/>
  <c r="C8" i="12"/>
  <c r="G16" i="13"/>
  <c r="F16" i="13"/>
  <c r="E16" i="13"/>
  <c r="D16" i="13"/>
  <c r="D19" i="13" s="1"/>
  <c r="C16" i="13"/>
  <c r="G8" i="13"/>
  <c r="F8" i="13"/>
  <c r="E8" i="13"/>
  <c r="C8" i="13"/>
  <c r="G19" i="227"/>
  <c r="D19" i="227"/>
  <c r="H16" i="227"/>
  <c r="H8" i="227"/>
  <c r="G16" i="14"/>
  <c r="G8" i="14"/>
  <c r="F16" i="14"/>
  <c r="F8" i="14"/>
  <c r="E16" i="14"/>
  <c r="E8" i="14"/>
  <c r="D16" i="14"/>
  <c r="D8" i="14"/>
  <c r="C16" i="14"/>
  <c r="C8" i="14"/>
  <c r="D19" i="230"/>
  <c r="D19" i="229"/>
  <c r="G19" i="229"/>
  <c r="E19" i="229"/>
  <c r="H16" i="229"/>
  <c r="H19" i="229" s="1"/>
  <c r="C19" i="229"/>
  <c r="H8" i="215"/>
  <c r="G16" i="15"/>
  <c r="F16" i="15"/>
  <c r="E16" i="15"/>
  <c r="D16" i="15"/>
  <c r="C16" i="15"/>
  <c r="E8" i="15"/>
  <c r="G8" i="15"/>
  <c r="G19" i="15" s="1"/>
  <c r="F8" i="15"/>
  <c r="F19" i="15" s="1"/>
  <c r="D8" i="15"/>
  <c r="C8" i="15"/>
  <c r="H8" i="116"/>
  <c r="H19" i="116" s="1"/>
  <c r="G16" i="16"/>
  <c r="F16" i="16"/>
  <c r="E16" i="16"/>
  <c r="D16" i="16"/>
  <c r="C16" i="16"/>
  <c r="G8" i="16"/>
  <c r="F8" i="16"/>
  <c r="E8" i="16"/>
  <c r="D8" i="16"/>
  <c r="C8" i="16"/>
  <c r="H8" i="236"/>
  <c r="H19" i="236" s="1"/>
  <c r="F23" i="112"/>
  <c r="G16" i="112"/>
  <c r="F16" i="112"/>
  <c r="E16" i="112"/>
  <c r="D16" i="112"/>
  <c r="C16" i="112"/>
  <c r="G8" i="112"/>
  <c r="F8" i="112"/>
  <c r="E8" i="112"/>
  <c r="D8" i="112"/>
  <c r="C8" i="112"/>
  <c r="F23" i="103"/>
  <c r="G16" i="103"/>
  <c r="F16" i="103"/>
  <c r="E16" i="103"/>
  <c r="D16" i="103"/>
  <c r="C16" i="103"/>
  <c r="G8" i="103"/>
  <c r="F8" i="103"/>
  <c r="E8" i="103"/>
  <c r="D8" i="103"/>
  <c r="C8" i="103"/>
  <c r="H16" i="17" l="1"/>
  <c r="H8" i="17"/>
  <c r="C19" i="17"/>
  <c r="H19" i="215"/>
  <c r="F19" i="12"/>
  <c r="E19" i="11"/>
  <c r="H16" i="11"/>
  <c r="E19" i="10"/>
  <c r="D19" i="10"/>
  <c r="H16" i="9"/>
  <c r="F19" i="9"/>
  <c r="H19" i="62"/>
  <c r="C19" i="8"/>
  <c r="H16" i="6"/>
  <c r="H16" i="3"/>
  <c r="X20" i="11"/>
  <c r="C19" i="103"/>
  <c r="F19" i="103"/>
  <c r="E19" i="112"/>
  <c r="G19" i="3"/>
  <c r="H16" i="112"/>
  <c r="H8" i="6"/>
  <c r="H19" i="6" s="1"/>
  <c r="G19" i="8"/>
  <c r="D19" i="12"/>
  <c r="F19" i="17"/>
  <c r="D19" i="103"/>
  <c r="C19" i="112"/>
  <c r="F19" i="112"/>
  <c r="E19" i="103"/>
  <c r="H16" i="103"/>
  <c r="D19" i="112"/>
  <c r="G19" i="112"/>
  <c r="G19" i="17"/>
  <c r="E19" i="12"/>
  <c r="E20" i="10"/>
  <c r="D19" i="17"/>
  <c r="H19" i="230"/>
  <c r="G19" i="103"/>
  <c r="E19" i="17"/>
  <c r="F19" i="8"/>
  <c r="E19" i="8"/>
  <c r="D19" i="14"/>
  <c r="G19" i="14"/>
  <c r="C19" i="13"/>
  <c r="H8" i="9"/>
  <c r="E20" i="9"/>
  <c r="E20" i="6"/>
  <c r="H8" i="3"/>
  <c r="C19" i="3"/>
  <c r="E20" i="3" s="1"/>
  <c r="H8" i="8"/>
  <c r="H16" i="8"/>
  <c r="H8" i="10"/>
  <c r="H19" i="10" s="1"/>
  <c r="H8" i="11"/>
  <c r="H19" i="11" s="1"/>
  <c r="C19" i="11"/>
  <c r="E20" i="11" s="1"/>
  <c r="G19" i="12"/>
  <c r="H16" i="12"/>
  <c r="H8" i="12"/>
  <c r="C19" i="12"/>
  <c r="G19" i="13"/>
  <c r="F19" i="13"/>
  <c r="E19" i="13"/>
  <c r="H16" i="13"/>
  <c r="H8" i="13"/>
  <c r="H19" i="227"/>
  <c r="F19" i="14"/>
  <c r="E19" i="14"/>
  <c r="H8" i="14"/>
  <c r="H16" i="14"/>
  <c r="C19" i="14"/>
  <c r="E20" i="14" s="1"/>
  <c r="D19" i="15"/>
  <c r="H16" i="15"/>
  <c r="E19" i="15"/>
  <c r="C19" i="15"/>
  <c r="H8" i="15"/>
  <c r="G19" i="16"/>
  <c r="H16" i="16"/>
  <c r="F19" i="16"/>
  <c r="E19" i="16"/>
  <c r="D19" i="16"/>
  <c r="H8" i="16"/>
  <c r="C19" i="16"/>
  <c r="G16" i="18"/>
  <c r="F16" i="18"/>
  <c r="E16" i="18"/>
  <c r="D16" i="18"/>
  <c r="C16" i="18"/>
  <c r="E8" i="18"/>
  <c r="E19" i="18" s="1"/>
  <c r="C8" i="18"/>
  <c r="F8" i="18"/>
  <c r="F19" i="18" s="1"/>
  <c r="D8" i="18"/>
  <c r="G8" i="18"/>
  <c r="H8" i="112"/>
  <c r="H19" i="112" s="1"/>
  <c r="H8" i="103"/>
  <c r="H19" i="103" s="1"/>
  <c r="G15" i="7"/>
  <c r="F15" i="7"/>
  <c r="E15" i="7"/>
  <c r="D15" i="7"/>
  <c r="C15" i="7"/>
  <c r="G14" i="7"/>
  <c r="F14" i="7"/>
  <c r="E14" i="7"/>
  <c r="D14" i="7"/>
  <c r="C14" i="7"/>
  <c r="G13" i="7"/>
  <c r="F13" i="7"/>
  <c r="E13" i="7"/>
  <c r="D13" i="7"/>
  <c r="C13" i="7"/>
  <c r="G7" i="7"/>
  <c r="F7" i="7"/>
  <c r="E7" i="7"/>
  <c r="C7" i="7"/>
  <c r="D7" i="7"/>
  <c r="G6" i="7"/>
  <c r="F6" i="7"/>
  <c r="E6" i="7"/>
  <c r="D6" i="7"/>
  <c r="C6" i="7"/>
  <c r="G5" i="7"/>
  <c r="F5" i="7"/>
  <c r="C5" i="7"/>
  <c r="E5" i="7"/>
  <c r="F23" i="40"/>
  <c r="G16" i="40"/>
  <c r="F16" i="40"/>
  <c r="E16" i="40"/>
  <c r="D16" i="40"/>
  <c r="C16" i="40"/>
  <c r="G8" i="40"/>
  <c r="F8" i="40"/>
  <c r="E8" i="40"/>
  <c r="D8" i="40"/>
  <c r="C8" i="40"/>
  <c r="H19" i="17" l="1"/>
  <c r="H19" i="9"/>
  <c r="E20" i="8"/>
  <c r="H19" i="3"/>
  <c r="D19" i="40"/>
  <c r="E20" i="12"/>
  <c r="G19" i="40"/>
  <c r="E19" i="40"/>
  <c r="E20" i="16"/>
  <c r="E20" i="17"/>
  <c r="G8" i="7"/>
  <c r="D16" i="7"/>
  <c r="G16" i="7"/>
  <c r="E16" i="7"/>
  <c r="D5" i="7"/>
  <c r="D8" i="7" s="1"/>
  <c r="C8" i="7"/>
  <c r="E8" i="7"/>
  <c r="F8" i="7"/>
  <c r="F16" i="7"/>
  <c r="H16" i="40"/>
  <c r="C19" i="40"/>
  <c r="F19" i="40"/>
  <c r="C16" i="7"/>
  <c r="E20" i="15"/>
  <c r="E20" i="13"/>
  <c r="E19" i="7"/>
  <c r="H19" i="8"/>
  <c r="H19" i="12"/>
  <c r="H19" i="13"/>
  <c r="H19" i="14"/>
  <c r="H19" i="15"/>
  <c r="H19" i="16"/>
  <c r="D19" i="18"/>
  <c r="G19" i="18"/>
  <c r="H16" i="18"/>
  <c r="C19" i="18"/>
  <c r="E20" i="18" s="1"/>
  <c r="H8" i="18"/>
  <c r="E16" i="19"/>
  <c r="G16" i="19"/>
  <c r="F16" i="19"/>
  <c r="D16" i="19"/>
  <c r="C16" i="19"/>
  <c r="G8" i="19"/>
  <c r="F8" i="19"/>
  <c r="E8" i="19"/>
  <c r="D8" i="19"/>
  <c r="C8" i="19"/>
  <c r="H8" i="40"/>
  <c r="F23" i="223"/>
  <c r="G16" i="223"/>
  <c r="F16" i="223"/>
  <c r="E16" i="223"/>
  <c r="D16" i="223"/>
  <c r="C16" i="223"/>
  <c r="G8" i="223"/>
  <c r="F8" i="223"/>
  <c r="E8" i="223"/>
  <c r="D8" i="223"/>
  <c r="D19" i="223" s="1"/>
  <c r="C8" i="223"/>
  <c r="F23" i="201"/>
  <c r="G16" i="201"/>
  <c r="F16" i="201"/>
  <c r="E16" i="201"/>
  <c r="D16" i="201"/>
  <c r="C16" i="201"/>
  <c r="G8" i="201"/>
  <c r="F8" i="201"/>
  <c r="E8" i="201"/>
  <c r="D8" i="201"/>
  <c r="C8" i="201"/>
  <c r="F23" i="200"/>
  <c r="G16" i="200"/>
  <c r="F16" i="200"/>
  <c r="E16" i="200"/>
  <c r="D16" i="200"/>
  <c r="C16" i="200"/>
  <c r="G8" i="200"/>
  <c r="F8" i="200"/>
  <c r="E8" i="200"/>
  <c r="D8" i="200"/>
  <c r="C8" i="200"/>
  <c r="F23" i="199"/>
  <c r="G16" i="199"/>
  <c r="F16" i="199"/>
  <c r="E16" i="199"/>
  <c r="D16" i="199"/>
  <c r="C16" i="199"/>
  <c r="G8" i="199"/>
  <c r="F8" i="199"/>
  <c r="E8" i="199"/>
  <c r="D8" i="199"/>
  <c r="C8" i="199"/>
  <c r="F23" i="198"/>
  <c r="G16" i="198"/>
  <c r="F16" i="198"/>
  <c r="E16" i="198"/>
  <c r="D16" i="198"/>
  <c r="C16" i="198"/>
  <c r="G8" i="198"/>
  <c r="F8" i="198"/>
  <c r="F19" i="198" s="1"/>
  <c r="E8" i="198"/>
  <c r="D8" i="198"/>
  <c r="C8" i="198"/>
  <c r="F23" i="247"/>
  <c r="G16" i="247"/>
  <c r="F16" i="247"/>
  <c r="E16" i="247"/>
  <c r="D16" i="247"/>
  <c r="C16" i="247"/>
  <c r="G8" i="247"/>
  <c r="F8" i="247"/>
  <c r="E8" i="247"/>
  <c r="D8" i="247"/>
  <c r="C8" i="247"/>
  <c r="P23" i="247"/>
  <c r="S19" i="247"/>
  <c r="Z16" i="247"/>
  <c r="Y16" i="247"/>
  <c r="X16" i="247"/>
  <c r="W16" i="247"/>
  <c r="V16" i="247"/>
  <c r="Q16" i="247"/>
  <c r="P16" i="247"/>
  <c r="O16" i="247"/>
  <c r="N16" i="247"/>
  <c r="M16" i="247"/>
  <c r="Z8" i="247"/>
  <c r="Y8" i="247"/>
  <c r="X8" i="247"/>
  <c r="W8" i="247"/>
  <c r="V8" i="247"/>
  <c r="Q8" i="247"/>
  <c r="Q19" i="247" s="1"/>
  <c r="P8" i="247"/>
  <c r="O8" i="247"/>
  <c r="N8" i="247"/>
  <c r="N19" i="247" s="1"/>
  <c r="M8" i="247"/>
  <c r="F23" i="197"/>
  <c r="G16" i="197"/>
  <c r="F16" i="197"/>
  <c r="E16" i="197"/>
  <c r="D16" i="197"/>
  <c r="C16" i="197"/>
  <c r="G8" i="197"/>
  <c r="F8" i="197"/>
  <c r="E8" i="197"/>
  <c r="D8" i="197"/>
  <c r="C8" i="197"/>
  <c r="F23" i="222"/>
  <c r="G16" i="222"/>
  <c r="F16" i="222"/>
  <c r="E16" i="222"/>
  <c r="D16" i="222"/>
  <c r="C16" i="222"/>
  <c r="G8" i="222"/>
  <c r="F8" i="222"/>
  <c r="E8" i="222"/>
  <c r="D8" i="222"/>
  <c r="C8" i="222"/>
  <c r="F23" i="196"/>
  <c r="G16" i="196"/>
  <c r="F16" i="196"/>
  <c r="E16" i="196"/>
  <c r="D16" i="196"/>
  <c r="C16" i="196"/>
  <c r="G8" i="196"/>
  <c r="F8" i="196"/>
  <c r="E8" i="196"/>
  <c r="D8" i="196"/>
  <c r="C8" i="196"/>
  <c r="F23" i="195"/>
  <c r="G16" i="195"/>
  <c r="F16" i="195"/>
  <c r="E16" i="195"/>
  <c r="D16" i="195"/>
  <c r="C16" i="195"/>
  <c r="G8" i="195"/>
  <c r="F8" i="195"/>
  <c r="E8" i="195"/>
  <c r="D8" i="195"/>
  <c r="C8" i="195"/>
  <c r="F23" i="194"/>
  <c r="G16" i="194"/>
  <c r="F16" i="194"/>
  <c r="E16" i="194"/>
  <c r="D16" i="194"/>
  <c r="C16" i="194"/>
  <c r="G8" i="194"/>
  <c r="F8" i="194"/>
  <c r="E8" i="194"/>
  <c r="D8" i="194"/>
  <c r="C8" i="194"/>
  <c r="F23" i="188"/>
  <c r="G16" i="188"/>
  <c r="F16" i="188"/>
  <c r="E16" i="188"/>
  <c r="D16" i="188"/>
  <c r="C16" i="188"/>
  <c r="G8" i="188"/>
  <c r="F8" i="188"/>
  <c r="E8" i="188"/>
  <c r="D8" i="188"/>
  <c r="C8" i="188"/>
  <c r="F23" i="193"/>
  <c r="G16" i="193"/>
  <c r="F16" i="193"/>
  <c r="E16" i="193"/>
  <c r="D16" i="193"/>
  <c r="C16" i="193"/>
  <c r="G8" i="193"/>
  <c r="F8" i="193"/>
  <c r="E8" i="193"/>
  <c r="D8" i="193"/>
  <c r="C8" i="193"/>
  <c r="F23" i="192"/>
  <c r="G16" i="192"/>
  <c r="F16" i="192"/>
  <c r="E16" i="192"/>
  <c r="D16" i="192"/>
  <c r="C16" i="192"/>
  <c r="G8" i="192"/>
  <c r="F8" i="192"/>
  <c r="E8" i="192"/>
  <c r="D8" i="192"/>
  <c r="C8" i="192"/>
  <c r="F23" i="191"/>
  <c r="G16" i="191"/>
  <c r="F16" i="191"/>
  <c r="E16" i="191"/>
  <c r="D16" i="191"/>
  <c r="C16" i="191"/>
  <c r="G8" i="191"/>
  <c r="F8" i="191"/>
  <c r="E8" i="191"/>
  <c r="D8" i="191"/>
  <c r="C8" i="191"/>
  <c r="F23" i="190"/>
  <c r="G16" i="190"/>
  <c r="F16" i="190"/>
  <c r="E16" i="190"/>
  <c r="D16" i="190"/>
  <c r="C16" i="190"/>
  <c r="G8" i="190"/>
  <c r="F8" i="190"/>
  <c r="E8" i="190"/>
  <c r="D8" i="190"/>
  <c r="C8" i="190"/>
  <c r="F23" i="186"/>
  <c r="G16" i="186"/>
  <c r="F16" i="186"/>
  <c r="E16" i="186"/>
  <c r="D16" i="186"/>
  <c r="C16" i="186"/>
  <c r="G8" i="186"/>
  <c r="F8" i="186"/>
  <c r="E8" i="186"/>
  <c r="D8" i="186"/>
  <c r="C8" i="186"/>
  <c r="F23" i="185"/>
  <c r="G16" i="185"/>
  <c r="F16" i="185"/>
  <c r="E16" i="185"/>
  <c r="D16" i="185"/>
  <c r="C16" i="185"/>
  <c r="G8" i="185"/>
  <c r="F8" i="185"/>
  <c r="E8" i="185"/>
  <c r="D8" i="185"/>
  <c r="C8" i="185"/>
  <c r="F23" i="221"/>
  <c r="G16" i="221"/>
  <c r="F16" i="221"/>
  <c r="E16" i="221"/>
  <c r="D16" i="221"/>
  <c r="C16" i="221"/>
  <c r="G8" i="221"/>
  <c r="F8" i="221"/>
  <c r="F19" i="221" s="1"/>
  <c r="E8" i="221"/>
  <c r="D8" i="221"/>
  <c r="C8" i="221"/>
  <c r="C19" i="221" s="1"/>
  <c r="F23" i="184"/>
  <c r="G16" i="184"/>
  <c r="F16" i="184"/>
  <c r="E16" i="184"/>
  <c r="D16" i="184"/>
  <c r="C16" i="184"/>
  <c r="G8" i="184"/>
  <c r="F8" i="184"/>
  <c r="E8" i="184"/>
  <c r="D8" i="184"/>
  <c r="C8" i="184"/>
  <c r="F23" i="183"/>
  <c r="G16" i="183"/>
  <c r="F16" i="183"/>
  <c r="E16" i="183"/>
  <c r="D16" i="183"/>
  <c r="C16" i="183"/>
  <c r="G8" i="183"/>
  <c r="F8" i="183"/>
  <c r="E8" i="183"/>
  <c r="D8" i="183"/>
  <c r="C8" i="183"/>
  <c r="F23" i="182"/>
  <c r="G16" i="182"/>
  <c r="F16" i="182"/>
  <c r="E16" i="182"/>
  <c r="D16" i="182"/>
  <c r="C16" i="182"/>
  <c r="G8" i="182"/>
  <c r="F8" i="182"/>
  <c r="F19" i="182" s="1"/>
  <c r="E8" i="182"/>
  <c r="D8" i="182"/>
  <c r="C8" i="182"/>
  <c r="F23" i="181"/>
  <c r="G16" i="181"/>
  <c r="F16" i="181"/>
  <c r="E16" i="181"/>
  <c r="D16" i="181"/>
  <c r="C16" i="181"/>
  <c r="G8" i="181"/>
  <c r="F8" i="181"/>
  <c r="E8" i="181"/>
  <c r="E19" i="181" s="1"/>
  <c r="D8" i="181"/>
  <c r="C8" i="181"/>
  <c r="F23" i="187"/>
  <c r="G16" i="187"/>
  <c r="F16" i="187"/>
  <c r="E16" i="187"/>
  <c r="D16" i="187"/>
  <c r="C16" i="187"/>
  <c r="G8" i="187"/>
  <c r="F8" i="187"/>
  <c r="E8" i="187"/>
  <c r="D8" i="187"/>
  <c r="C8" i="187"/>
  <c r="F23" i="37"/>
  <c r="G16" i="37"/>
  <c r="F16" i="37"/>
  <c r="E16" i="37"/>
  <c r="D16" i="37"/>
  <c r="C16" i="37"/>
  <c r="G8" i="37"/>
  <c r="F8" i="37"/>
  <c r="E8" i="37"/>
  <c r="D8" i="37"/>
  <c r="C8" i="37"/>
  <c r="F23" i="159"/>
  <c r="G16" i="159"/>
  <c r="F16" i="159"/>
  <c r="E16" i="159"/>
  <c r="D16" i="159"/>
  <c r="C16" i="159"/>
  <c r="G8" i="159"/>
  <c r="F8" i="159"/>
  <c r="E8" i="159"/>
  <c r="E19" i="159" s="1"/>
  <c r="D8" i="159"/>
  <c r="C8" i="159"/>
  <c r="F23" i="180"/>
  <c r="G16" i="180"/>
  <c r="F16" i="180"/>
  <c r="E16" i="180"/>
  <c r="D16" i="180"/>
  <c r="C16" i="180"/>
  <c r="G8" i="180"/>
  <c r="F8" i="180"/>
  <c r="E8" i="180"/>
  <c r="D8" i="180"/>
  <c r="C8" i="180"/>
  <c r="F23" i="179"/>
  <c r="G16" i="179"/>
  <c r="F16" i="179"/>
  <c r="E16" i="179"/>
  <c r="D16" i="179"/>
  <c r="C16" i="179"/>
  <c r="G8" i="179"/>
  <c r="F8" i="179"/>
  <c r="F19" i="179" s="1"/>
  <c r="E8" i="179"/>
  <c r="D8" i="179"/>
  <c r="C8" i="179"/>
  <c r="C19" i="179" s="1"/>
  <c r="F23" i="178"/>
  <c r="G16" i="178"/>
  <c r="F16" i="178"/>
  <c r="E16" i="178"/>
  <c r="D16" i="178"/>
  <c r="C16" i="178"/>
  <c r="G8" i="178"/>
  <c r="F8" i="178"/>
  <c r="E8" i="178"/>
  <c r="D8" i="178"/>
  <c r="C8" i="178"/>
  <c r="F23" i="177"/>
  <c r="G16" i="177"/>
  <c r="F16" i="177"/>
  <c r="E16" i="177"/>
  <c r="D16" i="177"/>
  <c r="C16" i="177"/>
  <c r="G8" i="177"/>
  <c r="F8" i="177"/>
  <c r="E8" i="177"/>
  <c r="D8" i="177"/>
  <c r="C8" i="177"/>
  <c r="F23" i="176"/>
  <c r="G16" i="176"/>
  <c r="F16" i="176"/>
  <c r="E16" i="176"/>
  <c r="D16" i="176"/>
  <c r="C16" i="176"/>
  <c r="G8" i="176"/>
  <c r="F8" i="176"/>
  <c r="F19" i="176" s="1"/>
  <c r="E8" i="176"/>
  <c r="D8" i="176"/>
  <c r="C8" i="176"/>
  <c r="F23" i="175"/>
  <c r="G16" i="175"/>
  <c r="F16" i="175"/>
  <c r="E16" i="175"/>
  <c r="D16" i="175"/>
  <c r="C16" i="175"/>
  <c r="G8" i="175"/>
  <c r="F8" i="175"/>
  <c r="E8" i="175"/>
  <c r="E19" i="175" s="1"/>
  <c r="D8" i="175"/>
  <c r="C8" i="175"/>
  <c r="F23" i="174"/>
  <c r="G16" i="174"/>
  <c r="F16" i="174"/>
  <c r="E16" i="174"/>
  <c r="D16" i="174"/>
  <c r="C16" i="174"/>
  <c r="G8" i="174"/>
  <c r="F8" i="174"/>
  <c r="E8" i="174"/>
  <c r="D8" i="174"/>
  <c r="D19" i="174" s="1"/>
  <c r="C8" i="174"/>
  <c r="F23" i="173"/>
  <c r="G16" i="173"/>
  <c r="F16" i="173"/>
  <c r="E16" i="173"/>
  <c r="D16" i="173"/>
  <c r="C16" i="173"/>
  <c r="G8" i="173"/>
  <c r="F8" i="173"/>
  <c r="E8" i="173"/>
  <c r="D8" i="173"/>
  <c r="C8" i="173"/>
  <c r="F23" i="172"/>
  <c r="G16" i="172"/>
  <c r="F16" i="172"/>
  <c r="E16" i="172"/>
  <c r="D16" i="172"/>
  <c r="C16" i="172"/>
  <c r="G8" i="172"/>
  <c r="F8" i="172"/>
  <c r="E8" i="172"/>
  <c r="E19" i="172" s="1"/>
  <c r="D8" i="172"/>
  <c r="C8" i="172"/>
  <c r="F23" i="171"/>
  <c r="G16" i="171"/>
  <c r="F16" i="171"/>
  <c r="E16" i="171"/>
  <c r="D16" i="171"/>
  <c r="C16" i="171"/>
  <c r="G8" i="171"/>
  <c r="F8" i="171"/>
  <c r="E8" i="171"/>
  <c r="D8" i="171"/>
  <c r="C8" i="171"/>
  <c r="F23" i="170"/>
  <c r="G16" i="170"/>
  <c r="F16" i="170"/>
  <c r="E16" i="170"/>
  <c r="D16" i="170"/>
  <c r="C16" i="170"/>
  <c r="G8" i="170"/>
  <c r="F8" i="170"/>
  <c r="E8" i="170"/>
  <c r="D8" i="170"/>
  <c r="C8" i="170"/>
  <c r="C19" i="170" s="1"/>
  <c r="F23" i="169"/>
  <c r="G16" i="169"/>
  <c r="F16" i="169"/>
  <c r="E16" i="169"/>
  <c r="D16" i="169"/>
  <c r="C16" i="169"/>
  <c r="G8" i="169"/>
  <c r="F8" i="169"/>
  <c r="E8" i="169"/>
  <c r="D8" i="169"/>
  <c r="C8" i="169"/>
  <c r="F23" i="168"/>
  <c r="G16" i="168"/>
  <c r="F16" i="168"/>
  <c r="E16" i="168"/>
  <c r="D16" i="168"/>
  <c r="C16" i="168"/>
  <c r="G8" i="168"/>
  <c r="F8" i="168"/>
  <c r="E8" i="168"/>
  <c r="D8" i="168"/>
  <c r="C8" i="168"/>
  <c r="F23" i="166"/>
  <c r="G16" i="166"/>
  <c r="F16" i="166"/>
  <c r="E16" i="166"/>
  <c r="D16" i="166"/>
  <c r="C16" i="166"/>
  <c r="G8" i="166"/>
  <c r="F8" i="166"/>
  <c r="E8" i="166"/>
  <c r="D8" i="166"/>
  <c r="C8" i="166"/>
  <c r="F23" i="167"/>
  <c r="G16" i="167"/>
  <c r="F16" i="167"/>
  <c r="E16" i="167"/>
  <c r="D16" i="167"/>
  <c r="C16" i="167"/>
  <c r="G8" i="167"/>
  <c r="F8" i="167"/>
  <c r="E8" i="167"/>
  <c r="D8" i="167"/>
  <c r="C8" i="167"/>
  <c r="F23" i="165"/>
  <c r="G16" i="165"/>
  <c r="F16" i="165"/>
  <c r="E16" i="165"/>
  <c r="D16" i="165"/>
  <c r="C16" i="165"/>
  <c r="G8" i="165"/>
  <c r="G19" i="165" s="1"/>
  <c r="F8" i="165"/>
  <c r="E8" i="165"/>
  <c r="D8" i="165"/>
  <c r="C8" i="165"/>
  <c r="F23" i="164"/>
  <c r="G16" i="164"/>
  <c r="F16" i="164"/>
  <c r="E16" i="164"/>
  <c r="D16" i="164"/>
  <c r="C16" i="164"/>
  <c r="G8" i="164"/>
  <c r="F8" i="164"/>
  <c r="E8" i="164"/>
  <c r="D8" i="164"/>
  <c r="C8" i="164"/>
  <c r="F23" i="163"/>
  <c r="G16" i="163"/>
  <c r="F16" i="163"/>
  <c r="E16" i="163"/>
  <c r="D16" i="163"/>
  <c r="C16" i="163"/>
  <c r="G8" i="163"/>
  <c r="F8" i="163"/>
  <c r="E8" i="163"/>
  <c r="D8" i="163"/>
  <c r="C8" i="163"/>
  <c r="F23" i="162"/>
  <c r="G16" i="162"/>
  <c r="F16" i="162"/>
  <c r="E16" i="162"/>
  <c r="D16" i="162"/>
  <c r="C16" i="162"/>
  <c r="G8" i="162"/>
  <c r="G19" i="162" s="1"/>
  <c r="F8" i="162"/>
  <c r="E8" i="162"/>
  <c r="D8" i="162"/>
  <c r="D19" i="162" s="1"/>
  <c r="C8" i="162"/>
  <c r="F23" i="161"/>
  <c r="G16" i="161"/>
  <c r="F16" i="161"/>
  <c r="E16" i="161"/>
  <c r="D16" i="161"/>
  <c r="C16" i="161"/>
  <c r="G8" i="161"/>
  <c r="F8" i="161"/>
  <c r="E8" i="161"/>
  <c r="D8" i="161"/>
  <c r="C8" i="161"/>
  <c r="F23" i="160"/>
  <c r="G16" i="160"/>
  <c r="F16" i="160"/>
  <c r="E16" i="160"/>
  <c r="D16" i="160"/>
  <c r="C16" i="160"/>
  <c r="G8" i="160"/>
  <c r="F8" i="160"/>
  <c r="E8" i="160"/>
  <c r="D8" i="160"/>
  <c r="C8" i="160"/>
  <c r="F23" i="158"/>
  <c r="G16" i="158"/>
  <c r="F16" i="158"/>
  <c r="E16" i="158"/>
  <c r="D16" i="158"/>
  <c r="C16" i="158"/>
  <c r="G8" i="158"/>
  <c r="F8" i="158"/>
  <c r="E8" i="158"/>
  <c r="D8" i="158"/>
  <c r="D19" i="158" s="1"/>
  <c r="C8" i="158"/>
  <c r="F23" i="157"/>
  <c r="G16" i="157"/>
  <c r="F16" i="157"/>
  <c r="E16" i="157"/>
  <c r="D16" i="157"/>
  <c r="C16" i="157"/>
  <c r="G8" i="157"/>
  <c r="F8" i="157"/>
  <c r="E8" i="157"/>
  <c r="D8" i="157"/>
  <c r="C8" i="157"/>
  <c r="F23" i="220"/>
  <c r="G16" i="220"/>
  <c r="F16" i="220"/>
  <c r="E16" i="220"/>
  <c r="D16" i="220"/>
  <c r="C16" i="220"/>
  <c r="G8" i="220"/>
  <c r="F8" i="220"/>
  <c r="E8" i="220"/>
  <c r="D8" i="220"/>
  <c r="C8" i="220"/>
  <c r="F23" i="156"/>
  <c r="G16" i="156"/>
  <c r="F16" i="156"/>
  <c r="E16" i="156"/>
  <c r="D16" i="156"/>
  <c r="C16" i="156"/>
  <c r="G8" i="156"/>
  <c r="G19" i="156" s="1"/>
  <c r="F8" i="156"/>
  <c r="E8" i="156"/>
  <c r="D8" i="156"/>
  <c r="C8" i="156"/>
  <c r="F23" i="155"/>
  <c r="G16" i="155"/>
  <c r="F16" i="155"/>
  <c r="E16" i="155"/>
  <c r="D16" i="155"/>
  <c r="C16" i="155"/>
  <c r="G8" i="155"/>
  <c r="F8" i="155"/>
  <c r="E8" i="155"/>
  <c r="D8" i="155"/>
  <c r="C8" i="155"/>
  <c r="F23" i="154"/>
  <c r="G16" i="154"/>
  <c r="F16" i="154"/>
  <c r="E16" i="154"/>
  <c r="D16" i="154"/>
  <c r="C16" i="154"/>
  <c r="G8" i="154"/>
  <c r="F8" i="154"/>
  <c r="E8" i="154"/>
  <c r="D8" i="154"/>
  <c r="C8" i="154"/>
  <c r="F23" i="238"/>
  <c r="G16" i="238"/>
  <c r="F16" i="238"/>
  <c r="E16" i="238"/>
  <c r="D16" i="238"/>
  <c r="C16" i="238"/>
  <c r="G8" i="238"/>
  <c r="G19" i="238" s="1"/>
  <c r="F8" i="238"/>
  <c r="E8" i="238"/>
  <c r="D8" i="238"/>
  <c r="D19" i="238" s="1"/>
  <c r="C8" i="238"/>
  <c r="F23" i="153"/>
  <c r="G16" i="153"/>
  <c r="F16" i="153"/>
  <c r="E16" i="153"/>
  <c r="D16" i="153"/>
  <c r="C16" i="153"/>
  <c r="G8" i="153"/>
  <c r="F8" i="153"/>
  <c r="E8" i="153"/>
  <c r="D8" i="153"/>
  <c r="C8" i="153"/>
  <c r="F23" i="152"/>
  <c r="G16" i="152"/>
  <c r="F16" i="152"/>
  <c r="E16" i="152"/>
  <c r="D16" i="152"/>
  <c r="C16" i="152"/>
  <c r="G8" i="152"/>
  <c r="F8" i="152"/>
  <c r="E8" i="152"/>
  <c r="D8" i="152"/>
  <c r="C8" i="152"/>
  <c r="F23" i="151"/>
  <c r="G16" i="151"/>
  <c r="F16" i="151"/>
  <c r="E16" i="151"/>
  <c r="D16" i="151"/>
  <c r="C16" i="151"/>
  <c r="G8" i="151"/>
  <c r="F8" i="151"/>
  <c r="E8" i="151"/>
  <c r="D8" i="151"/>
  <c r="C8" i="151"/>
  <c r="F23" i="150"/>
  <c r="G16" i="150"/>
  <c r="F16" i="150"/>
  <c r="E16" i="150"/>
  <c r="D16" i="150"/>
  <c r="C16" i="150"/>
  <c r="G8" i="150"/>
  <c r="F8" i="150"/>
  <c r="E8" i="150"/>
  <c r="D8" i="150"/>
  <c r="C8" i="150"/>
  <c r="F23" i="149"/>
  <c r="G16" i="149"/>
  <c r="F16" i="149"/>
  <c r="E16" i="149"/>
  <c r="D16" i="149"/>
  <c r="C16" i="149"/>
  <c r="G8" i="149"/>
  <c r="F8" i="149"/>
  <c r="E8" i="149"/>
  <c r="D8" i="149"/>
  <c r="C8" i="149"/>
  <c r="F23" i="148"/>
  <c r="G16" i="148"/>
  <c r="F16" i="148"/>
  <c r="E16" i="148"/>
  <c r="D16" i="148"/>
  <c r="C16" i="148"/>
  <c r="G8" i="148"/>
  <c r="G19" i="148" s="1"/>
  <c r="F8" i="148"/>
  <c r="E8" i="148"/>
  <c r="D8" i="148"/>
  <c r="D19" i="148" s="1"/>
  <c r="C8" i="148"/>
  <c r="F23" i="237"/>
  <c r="G16" i="237"/>
  <c r="F16" i="237"/>
  <c r="E16" i="237"/>
  <c r="D16" i="237"/>
  <c r="C16" i="237"/>
  <c r="G8" i="237"/>
  <c r="F8" i="237"/>
  <c r="E8" i="237"/>
  <c r="D8" i="237"/>
  <c r="C8" i="237"/>
  <c r="F23" i="246"/>
  <c r="G16" i="246"/>
  <c r="F16" i="246"/>
  <c r="E16" i="246"/>
  <c r="D16" i="246"/>
  <c r="C16" i="246"/>
  <c r="G8" i="246"/>
  <c r="F8" i="246"/>
  <c r="E8" i="246"/>
  <c r="D8" i="246"/>
  <c r="C8" i="246"/>
  <c r="S19" i="246"/>
  <c r="Z16" i="246"/>
  <c r="Y16" i="246"/>
  <c r="X16" i="246"/>
  <c r="W16" i="246"/>
  <c r="V16" i="246"/>
  <c r="Q16" i="246"/>
  <c r="P16" i="246"/>
  <c r="O16" i="246"/>
  <c r="N16" i="246"/>
  <c r="M16" i="246"/>
  <c r="Z8" i="246"/>
  <c r="Y8" i="246"/>
  <c r="X8" i="246"/>
  <c r="W8" i="246"/>
  <c r="V8" i="246"/>
  <c r="Q8" i="246"/>
  <c r="P8" i="246"/>
  <c r="O8" i="246"/>
  <c r="N8" i="246"/>
  <c r="M8" i="246"/>
  <c r="F23" i="147"/>
  <c r="G16" i="147"/>
  <c r="F16" i="147"/>
  <c r="E16" i="147"/>
  <c r="D16" i="147"/>
  <c r="C16" i="147"/>
  <c r="G8" i="147"/>
  <c r="F8" i="147"/>
  <c r="E8" i="147"/>
  <c r="D8" i="147"/>
  <c r="C8" i="147"/>
  <c r="F23" i="146"/>
  <c r="G16" i="146"/>
  <c r="F16" i="146"/>
  <c r="E16" i="146"/>
  <c r="D16" i="146"/>
  <c r="C16" i="146"/>
  <c r="G8" i="146"/>
  <c r="F8" i="146"/>
  <c r="E8" i="146"/>
  <c r="D8" i="146"/>
  <c r="C8" i="146"/>
  <c r="F23" i="140"/>
  <c r="G16" i="140"/>
  <c r="F16" i="140"/>
  <c r="E16" i="140"/>
  <c r="D16" i="140"/>
  <c r="C16" i="140"/>
  <c r="G8" i="140"/>
  <c r="F8" i="140"/>
  <c r="E8" i="140"/>
  <c r="D8" i="140"/>
  <c r="C8" i="140"/>
  <c r="S19" i="140"/>
  <c r="Q16" i="140"/>
  <c r="P16" i="140"/>
  <c r="O16" i="140"/>
  <c r="N16" i="140"/>
  <c r="M16" i="140"/>
  <c r="Q8" i="140"/>
  <c r="P8" i="140"/>
  <c r="O8" i="140"/>
  <c r="N8" i="140"/>
  <c r="M8" i="140"/>
  <c r="V8" i="140"/>
  <c r="W8" i="140"/>
  <c r="X8" i="140"/>
  <c r="Y8" i="140"/>
  <c r="Z8" i="140"/>
  <c r="V16" i="140"/>
  <c r="W16" i="140"/>
  <c r="X16" i="140"/>
  <c r="Y16" i="140"/>
  <c r="Z16" i="140"/>
  <c r="F23" i="145"/>
  <c r="G16" i="145"/>
  <c r="F16" i="145"/>
  <c r="E16" i="145"/>
  <c r="D16" i="145"/>
  <c r="C16" i="145"/>
  <c r="G8" i="145"/>
  <c r="F8" i="145"/>
  <c r="E8" i="145"/>
  <c r="D8" i="145"/>
  <c r="C8" i="145"/>
  <c r="F23" i="219"/>
  <c r="G16" i="219"/>
  <c r="F16" i="219"/>
  <c r="E16" i="219"/>
  <c r="D16" i="219"/>
  <c r="C16" i="219"/>
  <c r="G8" i="219"/>
  <c r="F8" i="219"/>
  <c r="E8" i="219"/>
  <c r="D8" i="219"/>
  <c r="C8" i="219"/>
  <c r="F23" i="144"/>
  <c r="G16" i="144"/>
  <c r="F16" i="144"/>
  <c r="E16" i="144"/>
  <c r="D16" i="144"/>
  <c r="C16" i="144"/>
  <c r="G8" i="144"/>
  <c r="F8" i="144"/>
  <c r="E8" i="144"/>
  <c r="D8" i="144"/>
  <c r="C8" i="144"/>
  <c r="G16" i="143"/>
  <c r="F16" i="143"/>
  <c r="E16" i="143"/>
  <c r="D16" i="143"/>
  <c r="C16" i="143"/>
  <c r="G8" i="143"/>
  <c r="F8" i="143"/>
  <c r="E8" i="143"/>
  <c r="D8" i="143"/>
  <c r="C8" i="143"/>
  <c r="F23" i="142"/>
  <c r="G16" i="142"/>
  <c r="F16" i="142"/>
  <c r="E16" i="142"/>
  <c r="D16" i="142"/>
  <c r="C16" i="142"/>
  <c r="G8" i="142"/>
  <c r="F8" i="142"/>
  <c r="E8" i="142"/>
  <c r="D8" i="142"/>
  <c r="C8" i="142"/>
  <c r="F23" i="141"/>
  <c r="G16" i="141"/>
  <c r="F16" i="141"/>
  <c r="E16" i="141"/>
  <c r="D16" i="141"/>
  <c r="C16" i="141"/>
  <c r="G8" i="141"/>
  <c r="F8" i="141"/>
  <c r="E8" i="141"/>
  <c r="D8" i="141"/>
  <c r="C8" i="141"/>
  <c r="F23" i="225"/>
  <c r="G16" i="225"/>
  <c r="F16" i="225"/>
  <c r="E16" i="225"/>
  <c r="D16" i="225"/>
  <c r="C16" i="225"/>
  <c r="G8" i="225"/>
  <c r="F8" i="225"/>
  <c r="E8" i="225"/>
  <c r="D8" i="225"/>
  <c r="C8" i="225"/>
  <c r="F23" i="234"/>
  <c r="G16" i="234"/>
  <c r="F16" i="234"/>
  <c r="E16" i="234"/>
  <c r="D16" i="234"/>
  <c r="C16" i="234"/>
  <c r="G8" i="234"/>
  <c r="F8" i="234"/>
  <c r="E8" i="234"/>
  <c r="D8" i="234"/>
  <c r="C8" i="234"/>
  <c r="F23" i="51"/>
  <c r="G16" i="51"/>
  <c r="F16" i="51"/>
  <c r="E16" i="51"/>
  <c r="D16" i="51"/>
  <c r="C16" i="51"/>
  <c r="G8" i="51"/>
  <c r="F8" i="51"/>
  <c r="E8" i="51"/>
  <c r="D8" i="51"/>
  <c r="C8" i="51"/>
  <c r="F23" i="245"/>
  <c r="G16" i="245"/>
  <c r="F16" i="245"/>
  <c r="E16" i="245"/>
  <c r="D16" i="245"/>
  <c r="C16" i="245"/>
  <c r="G8" i="245"/>
  <c r="F8" i="245"/>
  <c r="E8" i="245"/>
  <c r="D8" i="245"/>
  <c r="C8" i="245"/>
  <c r="P23" i="245"/>
  <c r="S19" i="245"/>
  <c r="Z16" i="245"/>
  <c r="Y16" i="245"/>
  <c r="X16" i="245"/>
  <c r="W16" i="245"/>
  <c r="V16" i="245"/>
  <c r="Q16" i="245"/>
  <c r="P16" i="245"/>
  <c r="O16" i="245"/>
  <c r="N16" i="245"/>
  <c r="M16" i="245"/>
  <c r="Z8" i="245"/>
  <c r="Y8" i="245"/>
  <c r="X8" i="245"/>
  <c r="W8" i="245"/>
  <c r="V8" i="245"/>
  <c r="Q8" i="245"/>
  <c r="P8" i="245"/>
  <c r="O8" i="245"/>
  <c r="N8" i="245"/>
  <c r="M8" i="245"/>
  <c r="F23" i="139"/>
  <c r="G16" i="139"/>
  <c r="F16" i="139"/>
  <c r="E16" i="139"/>
  <c r="D16" i="139"/>
  <c r="C16" i="139"/>
  <c r="G8" i="139"/>
  <c r="F8" i="139"/>
  <c r="E8" i="139"/>
  <c r="D8" i="139"/>
  <c r="C8" i="139"/>
  <c r="F23" i="232"/>
  <c r="G16" i="232"/>
  <c r="F16" i="232"/>
  <c r="E16" i="232"/>
  <c r="D16" i="232"/>
  <c r="C16" i="232"/>
  <c r="G8" i="232"/>
  <c r="F8" i="232"/>
  <c r="E8" i="232"/>
  <c r="D8" i="232"/>
  <c r="C8" i="232"/>
  <c r="F23" i="138"/>
  <c r="G16" i="138"/>
  <c r="F16" i="138"/>
  <c r="E16" i="138"/>
  <c r="D16" i="138"/>
  <c r="C16" i="138"/>
  <c r="G8" i="138"/>
  <c r="F8" i="138"/>
  <c r="E8" i="138"/>
  <c r="D8" i="138"/>
  <c r="C8" i="138"/>
  <c r="F23" i="137"/>
  <c r="G16" i="137"/>
  <c r="F16" i="137"/>
  <c r="E16" i="137"/>
  <c r="D16" i="137"/>
  <c r="C16" i="137"/>
  <c r="G8" i="137"/>
  <c r="F8" i="137"/>
  <c r="E8" i="137"/>
  <c r="D8" i="137"/>
  <c r="C8" i="137"/>
  <c r="F23" i="136"/>
  <c r="G16" i="136"/>
  <c r="F16" i="136"/>
  <c r="E16" i="136"/>
  <c r="D16" i="136"/>
  <c r="C16" i="136"/>
  <c r="G8" i="136"/>
  <c r="F8" i="136"/>
  <c r="E8" i="136"/>
  <c r="D8" i="136"/>
  <c r="C8" i="136"/>
  <c r="F23" i="135"/>
  <c r="G16" i="135"/>
  <c r="F16" i="135"/>
  <c r="E16" i="135"/>
  <c r="D16" i="135"/>
  <c r="C16" i="135"/>
  <c r="G8" i="135"/>
  <c r="F8" i="135"/>
  <c r="E8" i="135"/>
  <c r="D8" i="135"/>
  <c r="C8" i="135"/>
  <c r="F23" i="242"/>
  <c r="G16" i="242"/>
  <c r="F16" i="242"/>
  <c r="E16" i="242"/>
  <c r="D16" i="242"/>
  <c r="C16" i="242"/>
  <c r="G8" i="242"/>
  <c r="F8" i="242"/>
  <c r="E8" i="242"/>
  <c r="D8" i="242"/>
  <c r="C8" i="242"/>
  <c r="F23" i="134"/>
  <c r="G16" i="134"/>
  <c r="F16" i="134"/>
  <c r="E16" i="134"/>
  <c r="D16" i="134"/>
  <c r="C16" i="134"/>
  <c r="G8" i="134"/>
  <c r="F8" i="134"/>
  <c r="E8" i="134"/>
  <c r="D8" i="134"/>
  <c r="C8" i="134"/>
  <c r="F23" i="133"/>
  <c r="G16" i="133"/>
  <c r="F16" i="133"/>
  <c r="E16" i="133"/>
  <c r="D16" i="133"/>
  <c r="C16" i="133"/>
  <c r="G8" i="133"/>
  <c r="F8" i="133"/>
  <c r="E8" i="133"/>
  <c r="D8" i="133"/>
  <c r="C8" i="133"/>
  <c r="F23" i="132"/>
  <c r="G16" i="132"/>
  <c r="F16" i="132"/>
  <c r="E16" i="132"/>
  <c r="D16" i="132"/>
  <c r="C16" i="132"/>
  <c r="G8" i="132"/>
  <c r="F8" i="132"/>
  <c r="E8" i="132"/>
  <c r="D8" i="132"/>
  <c r="C8" i="132"/>
  <c r="F23" i="131"/>
  <c r="G16" i="131"/>
  <c r="F16" i="131"/>
  <c r="E16" i="131"/>
  <c r="D16" i="131"/>
  <c r="C16" i="131"/>
  <c r="G8" i="131"/>
  <c r="F8" i="131"/>
  <c r="E8" i="131"/>
  <c r="D8" i="131"/>
  <c r="C8" i="131"/>
  <c r="F23" i="130"/>
  <c r="G16" i="130"/>
  <c r="F16" i="130"/>
  <c r="E16" i="130"/>
  <c r="D16" i="130"/>
  <c r="C16" i="130"/>
  <c r="G8" i="130"/>
  <c r="F8" i="130"/>
  <c r="E8" i="130"/>
  <c r="D8" i="130"/>
  <c r="C8" i="130"/>
  <c r="F23" i="243"/>
  <c r="G16" i="243"/>
  <c r="F16" i="243"/>
  <c r="E16" i="243"/>
  <c r="D16" i="243"/>
  <c r="C16" i="243"/>
  <c r="G8" i="243"/>
  <c r="F8" i="243"/>
  <c r="E8" i="243"/>
  <c r="D8" i="243"/>
  <c r="C8" i="243"/>
  <c r="S19" i="243"/>
  <c r="Z16" i="243"/>
  <c r="Y16" i="243"/>
  <c r="X16" i="243"/>
  <c r="W16" i="243"/>
  <c r="V16" i="243"/>
  <c r="Q16" i="243"/>
  <c r="P16" i="243"/>
  <c r="O16" i="243"/>
  <c r="N16" i="243"/>
  <c r="M16" i="243"/>
  <c r="Z8" i="243"/>
  <c r="Y8" i="243"/>
  <c r="X8" i="243"/>
  <c r="W8" i="243"/>
  <c r="V8" i="243"/>
  <c r="Q8" i="243"/>
  <c r="P8" i="243"/>
  <c r="O8" i="243"/>
  <c r="N8" i="243"/>
  <c r="M8" i="243"/>
  <c r="F23" i="231"/>
  <c r="G16" i="231"/>
  <c r="F16" i="231"/>
  <c r="E16" i="231"/>
  <c r="D16" i="231"/>
  <c r="C16" i="231"/>
  <c r="G8" i="231"/>
  <c r="F8" i="231"/>
  <c r="E8" i="231"/>
  <c r="D8" i="231"/>
  <c r="C8" i="231"/>
  <c r="F23" i="129"/>
  <c r="G16" i="129"/>
  <c r="F16" i="129"/>
  <c r="E16" i="129"/>
  <c r="D16" i="129"/>
  <c r="C16" i="129"/>
  <c r="G8" i="129"/>
  <c r="F8" i="129"/>
  <c r="E8" i="129"/>
  <c r="D8" i="129"/>
  <c r="C8" i="129"/>
  <c r="F23" i="128"/>
  <c r="G16" i="128"/>
  <c r="F16" i="128"/>
  <c r="E16" i="128"/>
  <c r="D16" i="128"/>
  <c r="C16" i="128"/>
  <c r="G8" i="128"/>
  <c r="F8" i="128"/>
  <c r="E8" i="128"/>
  <c r="D8" i="128"/>
  <c r="C8" i="128"/>
  <c r="F23" i="127"/>
  <c r="G16" i="127"/>
  <c r="F16" i="127"/>
  <c r="E16" i="127"/>
  <c r="D16" i="127"/>
  <c r="C16" i="127"/>
  <c r="G8" i="127"/>
  <c r="F8" i="127"/>
  <c r="E8" i="127"/>
  <c r="D8" i="127"/>
  <c r="C8" i="127"/>
  <c r="F23" i="126"/>
  <c r="G16" i="126"/>
  <c r="F16" i="126"/>
  <c r="E16" i="126"/>
  <c r="D16" i="126"/>
  <c r="C16" i="126"/>
  <c r="G8" i="126"/>
  <c r="F8" i="126"/>
  <c r="E8" i="126"/>
  <c r="D8" i="126"/>
  <c r="C8" i="126"/>
  <c r="F23" i="125"/>
  <c r="G16" i="125"/>
  <c r="F16" i="125"/>
  <c r="E16" i="125"/>
  <c r="D16" i="125"/>
  <c r="C16" i="125"/>
  <c r="G8" i="125"/>
  <c r="F8" i="125"/>
  <c r="E8" i="125"/>
  <c r="E19" i="125" s="1"/>
  <c r="D8" i="125"/>
  <c r="C8" i="125"/>
  <c r="F23" i="124"/>
  <c r="G16" i="124"/>
  <c r="F16" i="124"/>
  <c r="E16" i="124"/>
  <c r="D16" i="124"/>
  <c r="C16" i="124"/>
  <c r="G8" i="124"/>
  <c r="F8" i="124"/>
  <c r="E8" i="124"/>
  <c r="D8" i="124"/>
  <c r="C8" i="124"/>
  <c r="F23" i="189"/>
  <c r="G16" i="189"/>
  <c r="F16" i="189"/>
  <c r="E16" i="189"/>
  <c r="D16" i="189"/>
  <c r="C16" i="189"/>
  <c r="G8" i="189"/>
  <c r="F8" i="189"/>
  <c r="E8" i="189"/>
  <c r="D8" i="189"/>
  <c r="C8" i="189"/>
  <c r="F23" i="123"/>
  <c r="G16" i="123"/>
  <c r="F16" i="123"/>
  <c r="E16" i="123"/>
  <c r="D16" i="123"/>
  <c r="C16" i="123"/>
  <c r="G8" i="123"/>
  <c r="F8" i="123"/>
  <c r="E8" i="123"/>
  <c r="E19" i="123" s="1"/>
  <c r="D8" i="123"/>
  <c r="C8" i="123"/>
  <c r="F23" i="122"/>
  <c r="G16" i="122"/>
  <c r="F16" i="122"/>
  <c r="E16" i="122"/>
  <c r="D16" i="122"/>
  <c r="C16" i="122"/>
  <c r="G8" i="122"/>
  <c r="F8" i="122"/>
  <c r="E8" i="122"/>
  <c r="D8" i="122"/>
  <c r="C8" i="122"/>
  <c r="F23" i="121"/>
  <c r="G16" i="121"/>
  <c r="F16" i="121"/>
  <c r="E16" i="121"/>
  <c r="D16" i="121"/>
  <c r="C16" i="121"/>
  <c r="G8" i="121"/>
  <c r="F8" i="121"/>
  <c r="E8" i="121"/>
  <c r="D8" i="121"/>
  <c r="C8" i="121"/>
  <c r="F23" i="120"/>
  <c r="G16" i="120"/>
  <c r="F16" i="120"/>
  <c r="E16" i="120"/>
  <c r="D16" i="120"/>
  <c r="C16" i="120"/>
  <c r="G8" i="120"/>
  <c r="F8" i="120"/>
  <c r="E8" i="120"/>
  <c r="E19" i="120" s="1"/>
  <c r="D8" i="120"/>
  <c r="C8" i="120"/>
  <c r="F23" i="119"/>
  <c r="G16" i="119"/>
  <c r="F16" i="119"/>
  <c r="E16" i="119"/>
  <c r="D16" i="119"/>
  <c r="C16" i="119"/>
  <c r="G8" i="119"/>
  <c r="F8" i="119"/>
  <c r="E8" i="119"/>
  <c r="D8" i="119"/>
  <c r="C8" i="119"/>
  <c r="F23" i="118"/>
  <c r="G16" i="118"/>
  <c r="F16" i="118"/>
  <c r="E16" i="118"/>
  <c r="D16" i="118"/>
  <c r="C16" i="118"/>
  <c r="G8" i="118"/>
  <c r="F8" i="118"/>
  <c r="E8" i="118"/>
  <c r="D8" i="118"/>
  <c r="C8" i="118"/>
  <c r="F23" i="117"/>
  <c r="G16" i="117"/>
  <c r="F16" i="117"/>
  <c r="E16" i="117"/>
  <c r="D16" i="117"/>
  <c r="C16" i="117"/>
  <c r="G8" i="117"/>
  <c r="F8" i="117"/>
  <c r="E8" i="117"/>
  <c r="D8" i="117"/>
  <c r="C8" i="117"/>
  <c r="F23" i="115"/>
  <c r="G16" i="115"/>
  <c r="F16" i="115"/>
  <c r="E16" i="115"/>
  <c r="D16" i="115"/>
  <c r="C16" i="115"/>
  <c r="G8" i="115"/>
  <c r="F8" i="115"/>
  <c r="E8" i="115"/>
  <c r="D8" i="115"/>
  <c r="C8" i="115"/>
  <c r="F23" i="114"/>
  <c r="G16" i="114"/>
  <c r="F16" i="114"/>
  <c r="E16" i="114"/>
  <c r="D16" i="114"/>
  <c r="C16" i="114"/>
  <c r="G8" i="114"/>
  <c r="F8" i="114"/>
  <c r="E8" i="114"/>
  <c r="D8" i="114"/>
  <c r="C8" i="114"/>
  <c r="F23" i="113"/>
  <c r="G16" i="113"/>
  <c r="F16" i="113"/>
  <c r="E16" i="113"/>
  <c r="D16" i="113"/>
  <c r="C16" i="113"/>
  <c r="G8" i="113"/>
  <c r="F8" i="113"/>
  <c r="E8" i="113"/>
  <c r="D8" i="113"/>
  <c r="C8" i="113"/>
  <c r="F23" i="111"/>
  <c r="G16" i="111"/>
  <c r="F16" i="111"/>
  <c r="E16" i="111"/>
  <c r="D16" i="111"/>
  <c r="C16" i="111"/>
  <c r="G8" i="111"/>
  <c r="F8" i="111"/>
  <c r="E8" i="111"/>
  <c r="D8" i="111"/>
  <c r="C8" i="111"/>
  <c r="F23" i="54"/>
  <c r="J19" i="54"/>
  <c r="G16" i="54"/>
  <c r="F16" i="54"/>
  <c r="E16" i="54"/>
  <c r="D16" i="54"/>
  <c r="C16" i="54"/>
  <c r="G8" i="54"/>
  <c r="F8" i="54"/>
  <c r="E8" i="54"/>
  <c r="D8" i="54"/>
  <c r="C8" i="54"/>
  <c r="F23" i="241"/>
  <c r="G16" i="241"/>
  <c r="F16" i="241"/>
  <c r="E16" i="241"/>
  <c r="D16" i="241"/>
  <c r="C16" i="241"/>
  <c r="G8" i="241"/>
  <c r="F8" i="241"/>
  <c r="E8" i="241"/>
  <c r="D8" i="241"/>
  <c r="C8" i="241"/>
  <c r="F23" i="110"/>
  <c r="G16" i="110"/>
  <c r="F16" i="110"/>
  <c r="E16" i="110"/>
  <c r="D16" i="110"/>
  <c r="C16" i="110"/>
  <c r="G8" i="110"/>
  <c r="F8" i="110"/>
  <c r="E8" i="110"/>
  <c r="D8" i="110"/>
  <c r="C8" i="110"/>
  <c r="F23" i="109"/>
  <c r="G16" i="109"/>
  <c r="F16" i="109"/>
  <c r="E16" i="109"/>
  <c r="D16" i="109"/>
  <c r="C16" i="109"/>
  <c r="G8" i="109"/>
  <c r="F8" i="109"/>
  <c r="E8" i="109"/>
  <c r="D8" i="109"/>
  <c r="C8" i="109"/>
  <c r="F23" i="108"/>
  <c r="G16" i="108"/>
  <c r="F16" i="108"/>
  <c r="E16" i="108"/>
  <c r="D16" i="108"/>
  <c r="C16" i="108"/>
  <c r="G8" i="108"/>
  <c r="F8" i="108"/>
  <c r="E8" i="108"/>
  <c r="D8" i="108"/>
  <c r="C8" i="108"/>
  <c r="F23" i="107"/>
  <c r="G16" i="107"/>
  <c r="F16" i="107"/>
  <c r="E16" i="107"/>
  <c r="D16" i="107"/>
  <c r="C16" i="107"/>
  <c r="G8" i="107"/>
  <c r="F8" i="107"/>
  <c r="E8" i="107"/>
  <c r="D8" i="107"/>
  <c r="C8" i="107"/>
  <c r="C19" i="201" l="1"/>
  <c r="F19" i="201"/>
  <c r="H19" i="40"/>
  <c r="D19" i="19"/>
  <c r="D19" i="180"/>
  <c r="E19" i="117"/>
  <c r="D19" i="115"/>
  <c r="G19" i="185"/>
  <c r="F19" i="190"/>
  <c r="D19" i="188"/>
  <c r="C19" i="195"/>
  <c r="F19" i="195"/>
  <c r="D19" i="196"/>
  <c r="G19" i="196"/>
  <c r="E19" i="222"/>
  <c r="C19" i="247"/>
  <c r="F19" i="247"/>
  <c r="E19" i="199"/>
  <c r="C19" i="200"/>
  <c r="F19" i="200"/>
  <c r="E19" i="223"/>
  <c r="H16" i="223"/>
  <c r="G19" i="7"/>
  <c r="M19" i="247"/>
  <c r="P19" i="247"/>
  <c r="E19" i="147"/>
  <c r="O19" i="246"/>
  <c r="C19" i="246"/>
  <c r="F19" i="246"/>
  <c r="E19" i="148"/>
  <c r="F19" i="149"/>
  <c r="F19" i="152"/>
  <c r="F19" i="220"/>
  <c r="C19" i="160"/>
  <c r="F19" i="160"/>
  <c r="C19" i="163"/>
  <c r="F19" i="169"/>
  <c r="F19" i="172"/>
  <c r="H8" i="175"/>
  <c r="E19" i="177"/>
  <c r="E19" i="180"/>
  <c r="F19" i="180"/>
  <c r="C19" i="159"/>
  <c r="F19" i="159"/>
  <c r="E19" i="187"/>
  <c r="D19" i="182"/>
  <c r="G19" i="182"/>
  <c r="E19" i="183"/>
  <c r="E19" i="191"/>
  <c r="H16" i="191"/>
  <c r="E19" i="188"/>
  <c r="F19" i="194"/>
  <c r="C19" i="222"/>
  <c r="F19" i="222"/>
  <c r="D19" i="197"/>
  <c r="R8" i="247"/>
  <c r="D19" i="247"/>
  <c r="G19" i="247"/>
  <c r="E19" i="198"/>
  <c r="D19" i="200"/>
  <c r="E19" i="201"/>
  <c r="D19" i="7"/>
  <c r="H8" i="7"/>
  <c r="F19" i="7"/>
  <c r="H16" i="7"/>
  <c r="C19" i="7"/>
  <c r="H8" i="165"/>
  <c r="H16" i="172"/>
  <c r="H8" i="178"/>
  <c r="H16" i="181"/>
  <c r="D19" i="195"/>
  <c r="H16" i="198"/>
  <c r="C19" i="110"/>
  <c r="E19" i="111"/>
  <c r="O19" i="247"/>
  <c r="F19" i="107"/>
  <c r="E19" i="109"/>
  <c r="F19" i="110"/>
  <c r="E19" i="54"/>
  <c r="N19" i="245"/>
  <c r="Q19" i="245"/>
  <c r="D19" i="51"/>
  <c r="D19" i="141"/>
  <c r="G19" i="141"/>
  <c r="D19" i="144"/>
  <c r="M19" i="140"/>
  <c r="P19" i="140"/>
  <c r="N19" i="140"/>
  <c r="Q19" i="140"/>
  <c r="D19" i="140"/>
  <c r="G19" i="140"/>
  <c r="F19" i="147"/>
  <c r="R8" i="246"/>
  <c r="Q19" i="246"/>
  <c r="M19" i="246"/>
  <c r="P19" i="246"/>
  <c r="D19" i="246"/>
  <c r="E19" i="237"/>
  <c r="H16" i="237"/>
  <c r="E19" i="150"/>
  <c r="E19" i="153"/>
  <c r="H16" i="153"/>
  <c r="E19" i="155"/>
  <c r="H16" i="155"/>
  <c r="E19" i="157"/>
  <c r="E19" i="161"/>
  <c r="H16" i="161"/>
  <c r="E19" i="166"/>
  <c r="H16" i="166"/>
  <c r="E19" i="170"/>
  <c r="F19" i="174"/>
  <c r="F19" i="177"/>
  <c r="D19" i="178"/>
  <c r="E19" i="178"/>
  <c r="E19" i="179"/>
  <c r="H8" i="187"/>
  <c r="F19" i="187"/>
  <c r="G19" i="181"/>
  <c r="C19" i="183"/>
  <c r="F19" i="183"/>
  <c r="E19" i="221"/>
  <c r="E19" i="190"/>
  <c r="D19" i="194"/>
  <c r="E19" i="195"/>
  <c r="C19" i="196"/>
  <c r="F19" i="196"/>
  <c r="E19" i="197"/>
  <c r="H16" i="197"/>
  <c r="E19" i="247"/>
  <c r="H16" i="247"/>
  <c r="D19" i="198"/>
  <c r="G19" i="198"/>
  <c r="F19" i="199"/>
  <c r="E19" i="200"/>
  <c r="D19" i="201"/>
  <c r="C19" i="223"/>
  <c r="F19" i="223"/>
  <c r="E19" i="19"/>
  <c r="F19" i="19"/>
  <c r="H19" i="18"/>
  <c r="G19" i="19"/>
  <c r="H16" i="19"/>
  <c r="H8" i="19"/>
  <c r="C19" i="19"/>
  <c r="G19" i="223"/>
  <c r="H8" i="223"/>
  <c r="H19" i="223" s="1"/>
  <c r="G19" i="201"/>
  <c r="H16" i="201"/>
  <c r="H8" i="201"/>
  <c r="G19" i="200"/>
  <c r="H16" i="200"/>
  <c r="H8" i="200"/>
  <c r="C19" i="199"/>
  <c r="D19" i="199"/>
  <c r="G19" i="199"/>
  <c r="H16" i="199"/>
  <c r="H8" i="199"/>
  <c r="C19" i="198"/>
  <c r="H8" i="198"/>
  <c r="H19" i="198" s="1"/>
  <c r="H8" i="247"/>
  <c r="H19" i="247" s="1"/>
  <c r="R16" i="247"/>
  <c r="R19" i="247" s="1"/>
  <c r="M19" i="245"/>
  <c r="P19" i="245"/>
  <c r="O19" i="245"/>
  <c r="E19" i="245"/>
  <c r="E19" i="225"/>
  <c r="H16" i="225"/>
  <c r="E19" i="143"/>
  <c r="E19" i="145"/>
  <c r="H16" i="147"/>
  <c r="C19" i="234"/>
  <c r="F19" i="234"/>
  <c r="C19" i="142"/>
  <c r="F19" i="219"/>
  <c r="N19" i="246"/>
  <c r="C19" i="237"/>
  <c r="F19" i="237"/>
  <c r="D19" i="149"/>
  <c r="O19" i="140"/>
  <c r="E19" i="140"/>
  <c r="F19" i="146"/>
  <c r="E19" i="246"/>
  <c r="H16" i="246"/>
  <c r="D19" i="237"/>
  <c r="C19" i="148"/>
  <c r="F19" i="148"/>
  <c r="E19" i="149"/>
  <c r="H16" i="149"/>
  <c r="D19" i="150"/>
  <c r="F19" i="151"/>
  <c r="E19" i="152"/>
  <c r="D19" i="153"/>
  <c r="G19" i="153"/>
  <c r="C19" i="238"/>
  <c r="F19" i="238"/>
  <c r="E19" i="154"/>
  <c r="D19" i="155"/>
  <c r="E19" i="220"/>
  <c r="G19" i="157"/>
  <c r="H8" i="158"/>
  <c r="F19" i="158"/>
  <c r="E19" i="160"/>
  <c r="H16" i="160"/>
  <c r="D19" i="161"/>
  <c r="G19" i="161"/>
  <c r="F19" i="162"/>
  <c r="D19" i="164"/>
  <c r="C19" i="165"/>
  <c r="F19" i="165"/>
  <c r="H16" i="165"/>
  <c r="H19" i="165" s="1"/>
  <c r="E19" i="167"/>
  <c r="D19" i="166"/>
  <c r="G19" i="166"/>
  <c r="E19" i="169"/>
  <c r="G19" i="170"/>
  <c r="F19" i="175"/>
  <c r="C19" i="150"/>
  <c r="E19" i="151"/>
  <c r="G19" i="152"/>
  <c r="C19" i="153"/>
  <c r="F19" i="153"/>
  <c r="E19" i="238"/>
  <c r="H16" i="238"/>
  <c r="D19" i="154"/>
  <c r="C19" i="155"/>
  <c r="F19" i="155"/>
  <c r="D19" i="220"/>
  <c r="F19" i="157"/>
  <c r="D19" i="160"/>
  <c r="F19" i="161"/>
  <c r="E19" i="162"/>
  <c r="H16" i="162"/>
  <c r="D19" i="163"/>
  <c r="C19" i="164"/>
  <c r="F19" i="164"/>
  <c r="E19" i="165"/>
  <c r="C19" i="166"/>
  <c r="F19" i="166"/>
  <c r="F19" i="170"/>
  <c r="E19" i="171"/>
  <c r="H8" i="176"/>
  <c r="H16" i="177"/>
  <c r="H16" i="179"/>
  <c r="H16" i="159"/>
  <c r="H16" i="187"/>
  <c r="H16" i="183"/>
  <c r="H16" i="221"/>
  <c r="D19" i="186"/>
  <c r="H16" i="190"/>
  <c r="H16" i="222"/>
  <c r="H19" i="187"/>
  <c r="H16" i="171"/>
  <c r="F19" i="173"/>
  <c r="E19" i="174"/>
  <c r="H16" i="174"/>
  <c r="D19" i="175"/>
  <c r="E19" i="176"/>
  <c r="D19" i="177"/>
  <c r="C19" i="178"/>
  <c r="H8" i="180"/>
  <c r="D19" i="159"/>
  <c r="G19" i="159"/>
  <c r="E19" i="37"/>
  <c r="D19" i="187"/>
  <c r="G19" i="187"/>
  <c r="C19" i="181"/>
  <c r="F19" i="181"/>
  <c r="E19" i="182"/>
  <c r="H16" i="182"/>
  <c r="D19" i="183"/>
  <c r="G19" i="183"/>
  <c r="E19" i="184"/>
  <c r="D19" i="221"/>
  <c r="F19" i="185"/>
  <c r="E19" i="186"/>
  <c r="H16" i="186"/>
  <c r="C19" i="191"/>
  <c r="F19" i="191"/>
  <c r="E19" i="192"/>
  <c r="H16" i="192"/>
  <c r="C19" i="188"/>
  <c r="F19" i="188"/>
  <c r="E19" i="194"/>
  <c r="E19" i="196"/>
  <c r="D19" i="222"/>
  <c r="G19" i="222"/>
  <c r="G19" i="197"/>
  <c r="C19" i="197"/>
  <c r="F19" i="197"/>
  <c r="H8" i="197"/>
  <c r="H19" i="197" s="1"/>
  <c r="H8" i="222"/>
  <c r="H16" i="196"/>
  <c r="H8" i="196"/>
  <c r="H16" i="195"/>
  <c r="G19" i="195"/>
  <c r="H8" i="195"/>
  <c r="C19" i="194"/>
  <c r="G19" i="194"/>
  <c r="H16" i="194"/>
  <c r="H8" i="194"/>
  <c r="H16" i="188"/>
  <c r="G19" i="188"/>
  <c r="H8" i="188"/>
  <c r="C19" i="193"/>
  <c r="D19" i="193"/>
  <c r="E19" i="193"/>
  <c r="F19" i="193"/>
  <c r="G19" i="193"/>
  <c r="H16" i="193"/>
  <c r="H8" i="193"/>
  <c r="C19" i="192"/>
  <c r="D19" i="192"/>
  <c r="F19" i="192"/>
  <c r="G19" i="192"/>
  <c r="H8" i="192"/>
  <c r="D19" i="191"/>
  <c r="G19" i="191"/>
  <c r="H8" i="191"/>
  <c r="H19" i="191" s="1"/>
  <c r="C19" i="190"/>
  <c r="D19" i="190"/>
  <c r="G19" i="190"/>
  <c r="H8" i="190"/>
  <c r="C19" i="186"/>
  <c r="F19" i="186"/>
  <c r="G19" i="186"/>
  <c r="H8" i="186"/>
  <c r="H19" i="186" s="1"/>
  <c r="C19" i="185"/>
  <c r="D19" i="185"/>
  <c r="E19" i="185"/>
  <c r="H16" i="185"/>
  <c r="H8" i="185"/>
  <c r="G19" i="221"/>
  <c r="H8" i="221"/>
  <c r="C19" i="184"/>
  <c r="D19" i="184"/>
  <c r="F19" i="184"/>
  <c r="G19" i="184"/>
  <c r="H16" i="184"/>
  <c r="H8" i="184"/>
  <c r="H8" i="183"/>
  <c r="H19" i="183" s="1"/>
  <c r="C19" i="182"/>
  <c r="H8" i="182"/>
  <c r="D19" i="181"/>
  <c r="H8" i="181"/>
  <c r="H19" i="181" s="1"/>
  <c r="C19" i="187"/>
  <c r="C19" i="37"/>
  <c r="D19" i="37"/>
  <c r="F19" i="37"/>
  <c r="G19" i="37"/>
  <c r="H16" i="37"/>
  <c r="H8" i="37"/>
  <c r="H8" i="159"/>
  <c r="H19" i="159" s="1"/>
  <c r="H16" i="180"/>
  <c r="H19" i="180" s="1"/>
  <c r="G19" i="180"/>
  <c r="C19" i="180"/>
  <c r="D19" i="179"/>
  <c r="G19" i="179"/>
  <c r="H8" i="179"/>
  <c r="F19" i="178"/>
  <c r="G19" i="178"/>
  <c r="H16" i="178"/>
  <c r="H19" i="178" s="1"/>
  <c r="C19" i="177"/>
  <c r="G19" i="177"/>
  <c r="H8" i="177"/>
  <c r="H19" i="177" s="1"/>
  <c r="H16" i="176"/>
  <c r="D19" i="176"/>
  <c r="G19" i="176"/>
  <c r="C19" i="176"/>
  <c r="H16" i="175"/>
  <c r="H19" i="175" s="1"/>
  <c r="G19" i="175"/>
  <c r="C19" i="175"/>
  <c r="C19" i="174"/>
  <c r="G19" i="174"/>
  <c r="H8" i="174"/>
  <c r="H8" i="173"/>
  <c r="D19" i="173"/>
  <c r="E19" i="173"/>
  <c r="H16" i="173"/>
  <c r="H19" i="173" s="1"/>
  <c r="G19" i="173"/>
  <c r="C19" i="173"/>
  <c r="C19" i="172"/>
  <c r="D19" i="172"/>
  <c r="G19" i="172"/>
  <c r="H8" i="172"/>
  <c r="H19" i="172" s="1"/>
  <c r="C19" i="171"/>
  <c r="D19" i="171"/>
  <c r="F19" i="171"/>
  <c r="G19" i="171"/>
  <c r="H8" i="171"/>
  <c r="H19" i="171" s="1"/>
  <c r="D19" i="170"/>
  <c r="H16" i="170"/>
  <c r="H8" i="170"/>
  <c r="C19" i="169"/>
  <c r="H16" i="169"/>
  <c r="D19" i="169"/>
  <c r="G19" i="169"/>
  <c r="H8" i="169"/>
  <c r="H19" i="169" s="1"/>
  <c r="H8" i="168"/>
  <c r="D19" i="168"/>
  <c r="E19" i="168"/>
  <c r="F19" i="168"/>
  <c r="G19" i="168"/>
  <c r="H16" i="168"/>
  <c r="C19" i="168"/>
  <c r="H8" i="166"/>
  <c r="H19" i="166" s="1"/>
  <c r="H8" i="167"/>
  <c r="D19" i="167"/>
  <c r="F19" i="167"/>
  <c r="G19" i="167"/>
  <c r="H16" i="167"/>
  <c r="C19" i="167"/>
  <c r="D19" i="165"/>
  <c r="E19" i="164"/>
  <c r="G19" i="164"/>
  <c r="H16" i="164"/>
  <c r="H8" i="164"/>
  <c r="E19" i="163"/>
  <c r="F19" i="163"/>
  <c r="H16" i="163"/>
  <c r="G19" i="163"/>
  <c r="H8" i="163"/>
  <c r="C19" i="162"/>
  <c r="H8" i="162"/>
  <c r="H19" i="162" s="1"/>
  <c r="C19" i="161"/>
  <c r="H8" i="161"/>
  <c r="H19" i="161" s="1"/>
  <c r="G19" i="160"/>
  <c r="H8" i="160"/>
  <c r="H19" i="160" s="1"/>
  <c r="E19" i="158"/>
  <c r="G19" i="158"/>
  <c r="H16" i="158"/>
  <c r="H19" i="158" s="1"/>
  <c r="C19" i="158"/>
  <c r="C19" i="157"/>
  <c r="D19" i="157"/>
  <c r="H16" i="157"/>
  <c r="H8" i="157"/>
  <c r="C19" i="220"/>
  <c r="G19" i="220"/>
  <c r="H16" i="220"/>
  <c r="H8" i="220"/>
  <c r="E19" i="156"/>
  <c r="H8" i="156"/>
  <c r="C19" i="156"/>
  <c r="D19" i="156"/>
  <c r="F19" i="156"/>
  <c r="H16" i="156"/>
  <c r="G19" i="155"/>
  <c r="H8" i="155"/>
  <c r="C19" i="154"/>
  <c r="F19" i="154"/>
  <c r="G19" i="154"/>
  <c r="H16" i="154"/>
  <c r="H8" i="154"/>
  <c r="H8" i="238"/>
  <c r="H19" i="238" s="1"/>
  <c r="H8" i="153"/>
  <c r="H19" i="153" s="1"/>
  <c r="C19" i="152"/>
  <c r="D19" i="152"/>
  <c r="H16" i="152"/>
  <c r="H8" i="152"/>
  <c r="C19" i="151"/>
  <c r="D19" i="151"/>
  <c r="G19" i="151"/>
  <c r="H16" i="151"/>
  <c r="H8" i="151"/>
  <c r="F19" i="150"/>
  <c r="G19" i="150"/>
  <c r="H16" i="150"/>
  <c r="H8" i="150"/>
  <c r="H8" i="149"/>
  <c r="H19" i="149" s="1"/>
  <c r="G19" i="149"/>
  <c r="C19" i="149"/>
  <c r="H8" i="148"/>
  <c r="H16" i="148"/>
  <c r="G19" i="237"/>
  <c r="H8" i="237"/>
  <c r="H19" i="237" s="1"/>
  <c r="G19" i="246"/>
  <c r="H8" i="246"/>
  <c r="H19" i="246" s="1"/>
  <c r="R16" i="246"/>
  <c r="R19" i="246" s="1"/>
  <c r="D19" i="110"/>
  <c r="F19" i="111"/>
  <c r="R8" i="245"/>
  <c r="G19" i="245"/>
  <c r="C19" i="51"/>
  <c r="F19" i="51"/>
  <c r="E19" i="234"/>
  <c r="H16" i="234"/>
  <c r="D19" i="225"/>
  <c r="G19" i="225"/>
  <c r="H8" i="141"/>
  <c r="E19" i="142"/>
  <c r="E19" i="219"/>
  <c r="H16" i="219"/>
  <c r="D19" i="145"/>
  <c r="C19" i="140"/>
  <c r="F19" i="140"/>
  <c r="E19" i="146"/>
  <c r="E19" i="241"/>
  <c r="C19" i="111"/>
  <c r="F19" i="117"/>
  <c r="D19" i="118"/>
  <c r="G19" i="118"/>
  <c r="G19" i="121"/>
  <c r="D19" i="189"/>
  <c r="F19" i="125"/>
  <c r="C19" i="128"/>
  <c r="F19" i="128"/>
  <c r="D19" i="129"/>
  <c r="G19" i="129"/>
  <c r="R8" i="243"/>
  <c r="O19" i="243"/>
  <c r="C19" i="243"/>
  <c r="F19" i="243"/>
  <c r="C19" i="132"/>
  <c r="C19" i="242"/>
  <c r="F19" i="242"/>
  <c r="G19" i="135"/>
  <c r="F19" i="137"/>
  <c r="F19" i="139"/>
  <c r="F19" i="245"/>
  <c r="E19" i="51"/>
  <c r="H16" i="51"/>
  <c r="C19" i="225"/>
  <c r="F19" i="225"/>
  <c r="E19" i="141"/>
  <c r="H16" i="141"/>
  <c r="H19" i="141" s="1"/>
  <c r="D19" i="142"/>
  <c r="E19" i="144"/>
  <c r="D19" i="219"/>
  <c r="G19" i="219"/>
  <c r="C19" i="145"/>
  <c r="F19" i="145"/>
  <c r="H16" i="140"/>
  <c r="C19" i="147"/>
  <c r="D19" i="147"/>
  <c r="G19" i="147"/>
  <c r="H8" i="147"/>
  <c r="H19" i="147" s="1"/>
  <c r="C19" i="146"/>
  <c r="D19" i="146"/>
  <c r="H16" i="146"/>
  <c r="G19" i="146"/>
  <c r="H8" i="146"/>
  <c r="H8" i="140"/>
  <c r="R16" i="140"/>
  <c r="R8" i="140"/>
  <c r="G19" i="145"/>
  <c r="H16" i="145"/>
  <c r="H8" i="145"/>
  <c r="C19" i="219"/>
  <c r="H8" i="219"/>
  <c r="C19" i="144"/>
  <c r="F19" i="144"/>
  <c r="G19" i="144"/>
  <c r="H16" i="144"/>
  <c r="H8" i="144"/>
  <c r="C19" i="143"/>
  <c r="D19" i="143"/>
  <c r="F19" i="143"/>
  <c r="G19" i="143"/>
  <c r="H16" i="143"/>
  <c r="H8" i="143"/>
  <c r="F19" i="142"/>
  <c r="H16" i="142"/>
  <c r="G19" i="142"/>
  <c r="H8" i="142"/>
  <c r="F19" i="141"/>
  <c r="C19" i="141"/>
  <c r="H8" i="225"/>
  <c r="H19" i="225" s="1"/>
  <c r="D19" i="234"/>
  <c r="G19" i="234"/>
  <c r="H8" i="234"/>
  <c r="H19" i="234" s="1"/>
  <c r="G19" i="51"/>
  <c r="H8" i="51"/>
  <c r="C19" i="245"/>
  <c r="D19" i="245"/>
  <c r="H16" i="245"/>
  <c r="H8" i="245"/>
  <c r="R16" i="245"/>
  <c r="R19" i="245" s="1"/>
  <c r="H16" i="109"/>
  <c r="E19" i="128"/>
  <c r="D19" i="231"/>
  <c r="N19" i="243"/>
  <c r="Q19" i="243"/>
  <c r="E19" i="243"/>
  <c r="E19" i="132"/>
  <c r="G19" i="134"/>
  <c r="E19" i="242"/>
  <c r="D19" i="136"/>
  <c r="E19" i="137"/>
  <c r="D19" i="232"/>
  <c r="G19" i="232"/>
  <c r="E19" i="139"/>
  <c r="M19" i="243"/>
  <c r="P19" i="243"/>
  <c r="E19" i="130"/>
  <c r="H16" i="130"/>
  <c r="C19" i="131"/>
  <c r="E19" i="133"/>
  <c r="F19" i="134"/>
  <c r="E19" i="135"/>
  <c r="C19" i="136"/>
  <c r="F19" i="136"/>
  <c r="E19" i="138"/>
  <c r="H16" i="138"/>
  <c r="C19" i="232"/>
  <c r="F19" i="232"/>
  <c r="D19" i="109"/>
  <c r="C19" i="241"/>
  <c r="F19" i="241"/>
  <c r="G19" i="54"/>
  <c r="E19" i="113"/>
  <c r="E19" i="114"/>
  <c r="H16" i="114"/>
  <c r="C19" i="115"/>
  <c r="F19" i="115"/>
  <c r="E19" i="118"/>
  <c r="H16" i="118"/>
  <c r="F19" i="119"/>
  <c r="E19" i="121"/>
  <c r="E19" i="189"/>
  <c r="H16" i="189"/>
  <c r="E19" i="126"/>
  <c r="H16" i="126"/>
  <c r="F19" i="127"/>
  <c r="E19" i="129"/>
  <c r="F19" i="231"/>
  <c r="G19" i="243"/>
  <c r="F19" i="130"/>
  <c r="E19" i="131"/>
  <c r="D19" i="132"/>
  <c r="F19" i="133"/>
  <c r="E19" i="134"/>
  <c r="H16" i="134"/>
  <c r="D19" i="242"/>
  <c r="F19" i="135"/>
  <c r="E19" i="136"/>
  <c r="G19" i="137"/>
  <c r="C19" i="138"/>
  <c r="F19" i="138"/>
  <c r="E19" i="232"/>
  <c r="H16" i="232"/>
  <c r="H16" i="243"/>
  <c r="H16" i="132"/>
  <c r="H16" i="137"/>
  <c r="H16" i="139"/>
  <c r="G19" i="107"/>
  <c r="C19" i="139"/>
  <c r="D19" i="139"/>
  <c r="G19" i="139"/>
  <c r="H8" i="139"/>
  <c r="H8" i="232"/>
  <c r="D19" i="138"/>
  <c r="G19" i="138"/>
  <c r="H8" i="138"/>
  <c r="C19" i="137"/>
  <c r="D19" i="137"/>
  <c r="H8" i="137"/>
  <c r="H8" i="136"/>
  <c r="H16" i="136"/>
  <c r="G19" i="136"/>
  <c r="C19" i="135"/>
  <c r="D19" i="135"/>
  <c r="H16" i="135"/>
  <c r="H8" i="135"/>
  <c r="G19" i="242"/>
  <c r="H16" i="242"/>
  <c r="H8" i="242"/>
  <c r="C19" i="134"/>
  <c r="D19" i="134"/>
  <c r="H8" i="134"/>
  <c r="C19" i="133"/>
  <c r="D19" i="133"/>
  <c r="G19" i="133"/>
  <c r="H16" i="133"/>
  <c r="H8" i="133"/>
  <c r="F19" i="132"/>
  <c r="G19" i="132"/>
  <c r="H8" i="132"/>
  <c r="D19" i="131"/>
  <c r="F19" i="131"/>
  <c r="G19" i="131"/>
  <c r="H16" i="131"/>
  <c r="H8" i="131"/>
  <c r="C19" i="130"/>
  <c r="D19" i="130"/>
  <c r="G19" i="130"/>
  <c r="H8" i="130"/>
  <c r="D19" i="243"/>
  <c r="H8" i="243"/>
  <c r="R16" i="243"/>
  <c r="R19" i="243" s="1"/>
  <c r="E19" i="107"/>
  <c r="D19" i="108"/>
  <c r="H8" i="109"/>
  <c r="H19" i="109" s="1"/>
  <c r="F19" i="109"/>
  <c r="E19" i="110"/>
  <c r="D19" i="241"/>
  <c r="C19" i="54"/>
  <c r="F19" i="54"/>
  <c r="H16" i="54"/>
  <c r="F19" i="113"/>
  <c r="F19" i="114"/>
  <c r="E19" i="115"/>
  <c r="C19" i="118"/>
  <c r="F19" i="118"/>
  <c r="E19" i="119"/>
  <c r="H16" i="119"/>
  <c r="D19" i="120"/>
  <c r="C19" i="121"/>
  <c r="F19" i="121"/>
  <c r="E19" i="122"/>
  <c r="H16" i="122"/>
  <c r="C19" i="189"/>
  <c r="F19" i="189"/>
  <c r="E19" i="124"/>
  <c r="D19" i="125"/>
  <c r="C19" i="126"/>
  <c r="F19" i="126"/>
  <c r="E19" i="127"/>
  <c r="H16" i="127"/>
  <c r="D19" i="128"/>
  <c r="G19" i="128"/>
  <c r="C19" i="129"/>
  <c r="F19" i="129"/>
  <c r="E19" i="231"/>
  <c r="H16" i="231"/>
  <c r="H8" i="107"/>
  <c r="H8" i="54"/>
  <c r="H16" i="120"/>
  <c r="H16" i="125"/>
  <c r="H16" i="128"/>
  <c r="C19" i="231"/>
  <c r="G19" i="231"/>
  <c r="H8" i="231"/>
  <c r="H16" i="129"/>
  <c r="H8" i="129"/>
  <c r="H8" i="128"/>
  <c r="H19" i="128" s="1"/>
  <c r="C19" i="127"/>
  <c r="D19" i="127"/>
  <c r="G19" i="127"/>
  <c r="H8" i="127"/>
  <c r="D19" i="126"/>
  <c r="G19" i="126"/>
  <c r="H8" i="126"/>
  <c r="C19" i="125"/>
  <c r="G19" i="125"/>
  <c r="H8" i="125"/>
  <c r="C19" i="124"/>
  <c r="D19" i="124"/>
  <c r="F19" i="124"/>
  <c r="G19" i="124"/>
  <c r="H16" i="124"/>
  <c r="H8" i="124"/>
  <c r="G19" i="189"/>
  <c r="H8" i="189"/>
  <c r="C19" i="123"/>
  <c r="D19" i="123"/>
  <c r="F19" i="123"/>
  <c r="G19" i="123"/>
  <c r="H16" i="123"/>
  <c r="H8" i="123"/>
  <c r="C19" i="122"/>
  <c r="D19" i="122"/>
  <c r="F19" i="122"/>
  <c r="G19" i="122"/>
  <c r="H8" i="122"/>
  <c r="D19" i="121"/>
  <c r="H16" i="121"/>
  <c r="H8" i="121"/>
  <c r="C19" i="120"/>
  <c r="F19" i="120"/>
  <c r="G19" i="120"/>
  <c r="H8" i="120"/>
  <c r="C19" i="119"/>
  <c r="D19" i="119"/>
  <c r="G19" i="119"/>
  <c r="H8" i="119"/>
  <c r="H8" i="118"/>
  <c r="C19" i="117"/>
  <c r="D19" i="117"/>
  <c r="G19" i="117"/>
  <c r="H16" i="117"/>
  <c r="H8" i="117"/>
  <c r="G19" i="115"/>
  <c r="H16" i="115"/>
  <c r="H8" i="115"/>
  <c r="C19" i="114"/>
  <c r="D19" i="114"/>
  <c r="G19" i="114"/>
  <c r="H8" i="114"/>
  <c r="H19" i="114" s="1"/>
  <c r="H8" i="113"/>
  <c r="D19" i="113"/>
  <c r="H16" i="113"/>
  <c r="G19" i="113"/>
  <c r="C19" i="113"/>
  <c r="D19" i="111"/>
  <c r="H16" i="111"/>
  <c r="G19" i="111"/>
  <c r="H8" i="111"/>
  <c r="D19" i="54"/>
  <c r="G19" i="241"/>
  <c r="H16" i="241"/>
  <c r="H8" i="241"/>
  <c r="G19" i="110"/>
  <c r="H16" i="110"/>
  <c r="H8" i="110"/>
  <c r="G19" i="109"/>
  <c r="C19" i="109"/>
  <c r="C19" i="108"/>
  <c r="E19" i="108"/>
  <c r="F19" i="108"/>
  <c r="H16" i="108"/>
  <c r="G19" i="108"/>
  <c r="H8" i="108"/>
  <c r="D19" i="107"/>
  <c r="H16" i="107"/>
  <c r="C19" i="107"/>
  <c r="F23" i="106"/>
  <c r="G16" i="106"/>
  <c r="F16" i="106"/>
  <c r="E16" i="106"/>
  <c r="D16" i="106"/>
  <c r="C16" i="106"/>
  <c r="G8" i="106"/>
  <c r="F8" i="106"/>
  <c r="E8" i="106"/>
  <c r="D8" i="106"/>
  <c r="C8" i="106"/>
  <c r="F23" i="105"/>
  <c r="G16" i="105"/>
  <c r="F16" i="105"/>
  <c r="E16" i="105"/>
  <c r="D16" i="105"/>
  <c r="C16" i="105"/>
  <c r="G8" i="105"/>
  <c r="F8" i="105"/>
  <c r="E8" i="105"/>
  <c r="D8" i="105"/>
  <c r="C8" i="105"/>
  <c r="F23" i="217"/>
  <c r="G16" i="217"/>
  <c r="F16" i="217"/>
  <c r="E16" i="217"/>
  <c r="D16" i="217"/>
  <c r="C16" i="217"/>
  <c r="G8" i="217"/>
  <c r="F8" i="217"/>
  <c r="E8" i="217"/>
  <c r="D8" i="217"/>
  <c r="C8" i="217"/>
  <c r="F23" i="101"/>
  <c r="G16" i="101"/>
  <c r="F16" i="101"/>
  <c r="E16" i="101"/>
  <c r="D16" i="101"/>
  <c r="C16" i="101"/>
  <c r="G8" i="101"/>
  <c r="F8" i="101"/>
  <c r="E8" i="101"/>
  <c r="D8" i="101"/>
  <c r="C8" i="101"/>
  <c r="F23" i="42"/>
  <c r="J19" i="42"/>
  <c r="G16" i="42"/>
  <c r="F16" i="42"/>
  <c r="E16" i="42"/>
  <c r="D16" i="42"/>
  <c r="C16" i="42"/>
  <c r="G8" i="42"/>
  <c r="F8" i="42"/>
  <c r="E8" i="42"/>
  <c r="D8" i="42"/>
  <c r="C8" i="42"/>
  <c r="F23" i="100"/>
  <c r="G16" i="100"/>
  <c r="F16" i="100"/>
  <c r="E16" i="100"/>
  <c r="D16" i="100"/>
  <c r="C16" i="100"/>
  <c r="G8" i="100"/>
  <c r="F8" i="100"/>
  <c r="E8" i="100"/>
  <c r="D8" i="100"/>
  <c r="C8" i="100"/>
  <c r="F23" i="99"/>
  <c r="G16" i="99"/>
  <c r="F16" i="99"/>
  <c r="E16" i="99"/>
  <c r="D16" i="99"/>
  <c r="C16" i="99"/>
  <c r="G8" i="99"/>
  <c r="F8" i="99"/>
  <c r="E8" i="99"/>
  <c r="D8" i="99"/>
  <c r="C8" i="99"/>
  <c r="F23" i="98"/>
  <c r="G16" i="98"/>
  <c r="F16" i="98"/>
  <c r="E16" i="98"/>
  <c r="D16" i="98"/>
  <c r="C16" i="98"/>
  <c r="G8" i="98"/>
  <c r="F8" i="98"/>
  <c r="E8" i="98"/>
  <c r="D8" i="98"/>
  <c r="C8" i="98"/>
  <c r="F23" i="96"/>
  <c r="G16" i="96"/>
  <c r="F16" i="96"/>
  <c r="E16" i="96"/>
  <c r="D16" i="96"/>
  <c r="C16" i="96"/>
  <c r="G8" i="96"/>
  <c r="F8" i="96"/>
  <c r="E8" i="96"/>
  <c r="D8" i="96"/>
  <c r="C8" i="96"/>
  <c r="F23" i="95"/>
  <c r="G16" i="95"/>
  <c r="F16" i="95"/>
  <c r="E16" i="95"/>
  <c r="D16" i="95"/>
  <c r="C16" i="95"/>
  <c r="G8" i="95"/>
  <c r="F8" i="95"/>
  <c r="E8" i="95"/>
  <c r="D8" i="95"/>
  <c r="C8" i="95"/>
  <c r="F23" i="202"/>
  <c r="G16" i="202"/>
  <c r="F16" i="202"/>
  <c r="E16" i="202"/>
  <c r="D16" i="202"/>
  <c r="C16" i="202"/>
  <c r="G8" i="202"/>
  <c r="F8" i="202"/>
  <c r="E8" i="202"/>
  <c r="D8" i="202"/>
  <c r="C8" i="202"/>
  <c r="F23" i="93"/>
  <c r="G16" i="93"/>
  <c r="F16" i="93"/>
  <c r="E16" i="93"/>
  <c r="D16" i="93"/>
  <c r="C16" i="93"/>
  <c r="G8" i="93"/>
  <c r="F8" i="93"/>
  <c r="E8" i="93"/>
  <c r="D8" i="93"/>
  <c r="C8" i="93"/>
  <c r="F23" i="92"/>
  <c r="G16" i="92"/>
  <c r="F16" i="92"/>
  <c r="E16" i="92"/>
  <c r="D16" i="92"/>
  <c r="C16" i="92"/>
  <c r="G8" i="92"/>
  <c r="F8" i="92"/>
  <c r="E8" i="92"/>
  <c r="D8" i="92"/>
  <c r="C8" i="92"/>
  <c r="F23" i="72"/>
  <c r="J19" i="72"/>
  <c r="G16" i="72"/>
  <c r="F16" i="72"/>
  <c r="E16" i="72"/>
  <c r="D16" i="72"/>
  <c r="C16" i="72"/>
  <c r="G8" i="72"/>
  <c r="F8" i="72"/>
  <c r="E8" i="72"/>
  <c r="D8" i="72"/>
  <c r="C8" i="72"/>
  <c r="F23" i="91"/>
  <c r="G16" i="91"/>
  <c r="F16" i="91"/>
  <c r="E16" i="91"/>
  <c r="D16" i="91"/>
  <c r="C16" i="91"/>
  <c r="G8" i="91"/>
  <c r="F8" i="91"/>
  <c r="E8" i="91"/>
  <c r="D8" i="91"/>
  <c r="C8" i="91"/>
  <c r="F23" i="90"/>
  <c r="G16" i="90"/>
  <c r="F16" i="90"/>
  <c r="E16" i="90"/>
  <c r="D16" i="90"/>
  <c r="C16" i="90"/>
  <c r="G8" i="90"/>
  <c r="F8" i="90"/>
  <c r="E8" i="90"/>
  <c r="D8" i="90"/>
  <c r="C8" i="90"/>
  <c r="F23" i="89"/>
  <c r="G16" i="89"/>
  <c r="F16" i="89"/>
  <c r="E16" i="89"/>
  <c r="D16" i="89"/>
  <c r="C16" i="89"/>
  <c r="G8" i="89"/>
  <c r="F8" i="89"/>
  <c r="E8" i="89"/>
  <c r="D8" i="89"/>
  <c r="C8" i="89"/>
  <c r="F23" i="88"/>
  <c r="G16" i="88"/>
  <c r="F16" i="88"/>
  <c r="E16" i="88"/>
  <c r="D16" i="88"/>
  <c r="C16" i="88"/>
  <c r="G8" i="88"/>
  <c r="F8" i="88"/>
  <c r="E8" i="88"/>
  <c r="D8" i="88"/>
  <c r="C8" i="88"/>
  <c r="H19" i="155" l="1"/>
  <c r="H19" i="231"/>
  <c r="H19" i="179"/>
  <c r="H19" i="130"/>
  <c r="H19" i="174"/>
  <c r="H19" i="126"/>
  <c r="H19" i="190"/>
  <c r="H19" i="176"/>
  <c r="H19" i="182"/>
  <c r="H19" i="221"/>
  <c r="H19" i="222"/>
  <c r="H19" i="189"/>
  <c r="H19" i="107"/>
  <c r="H19" i="118"/>
  <c r="H19" i="219"/>
  <c r="H19" i="120"/>
  <c r="H19" i="243"/>
  <c r="H19" i="192"/>
  <c r="H19" i="51"/>
  <c r="H19" i="7"/>
  <c r="E20" i="7"/>
  <c r="E20" i="19"/>
  <c r="H19" i="19"/>
  <c r="H19" i="201"/>
  <c r="H19" i="200"/>
  <c r="H19" i="199"/>
  <c r="H19" i="54"/>
  <c r="H19" i="134"/>
  <c r="H19" i="140"/>
  <c r="H19" i="196"/>
  <c r="H19" i="195"/>
  <c r="H19" i="194"/>
  <c r="H19" i="188"/>
  <c r="H19" i="193"/>
  <c r="H19" i="185"/>
  <c r="H19" i="184"/>
  <c r="H19" i="37"/>
  <c r="H19" i="170"/>
  <c r="H19" i="168"/>
  <c r="H19" i="167"/>
  <c r="H19" i="164"/>
  <c r="H19" i="163"/>
  <c r="H19" i="157"/>
  <c r="H19" i="220"/>
  <c r="H19" i="156"/>
  <c r="H19" i="154"/>
  <c r="H19" i="152"/>
  <c r="H19" i="151"/>
  <c r="H19" i="150"/>
  <c r="H19" i="148"/>
  <c r="E19" i="88"/>
  <c r="C19" i="72"/>
  <c r="F19" i="72"/>
  <c r="E19" i="202"/>
  <c r="E19" i="98"/>
  <c r="E19" i="42"/>
  <c r="H19" i="119"/>
  <c r="H19" i="132"/>
  <c r="H19" i="138"/>
  <c r="H19" i="146"/>
  <c r="R19" i="140"/>
  <c r="H19" i="145"/>
  <c r="H19" i="144"/>
  <c r="H19" i="143"/>
  <c r="H19" i="142"/>
  <c r="H19" i="245"/>
  <c r="H16" i="98"/>
  <c r="H16" i="42"/>
  <c r="H19" i="127"/>
  <c r="H19" i="137"/>
  <c r="H19" i="232"/>
  <c r="H8" i="90"/>
  <c r="F19" i="90"/>
  <c r="D19" i="90"/>
  <c r="D19" i="91"/>
  <c r="C19" i="93"/>
  <c r="F19" i="96"/>
  <c r="F19" i="100"/>
  <c r="E19" i="217"/>
  <c r="H16" i="217"/>
  <c r="H19" i="122"/>
  <c r="G19" i="95"/>
  <c r="F19" i="101"/>
  <c r="F19" i="106"/>
  <c r="H19" i="139"/>
  <c r="H19" i="136"/>
  <c r="H19" i="135"/>
  <c r="H19" i="242"/>
  <c r="H19" i="133"/>
  <c r="H19" i="131"/>
  <c r="E19" i="89"/>
  <c r="H8" i="89"/>
  <c r="C19" i="91"/>
  <c r="E19" i="72"/>
  <c r="H16" i="72"/>
  <c r="F19" i="92"/>
  <c r="H8" i="202"/>
  <c r="G19" i="202"/>
  <c r="C19" i="95"/>
  <c r="F19" i="95"/>
  <c r="E19" i="96"/>
  <c r="D19" i="98"/>
  <c r="G19" i="98"/>
  <c r="F19" i="99"/>
  <c r="E19" i="100"/>
  <c r="D19" i="42"/>
  <c r="G19" i="42"/>
  <c r="E19" i="101"/>
  <c r="G19" i="217"/>
  <c r="E19" i="106"/>
  <c r="H19" i="125"/>
  <c r="H16" i="89"/>
  <c r="E19" i="91"/>
  <c r="D19" i="72"/>
  <c r="G19" i="72"/>
  <c r="E19" i="92"/>
  <c r="D19" i="93"/>
  <c r="C19" i="202"/>
  <c r="F19" i="202"/>
  <c r="H16" i="202"/>
  <c r="E19" i="95"/>
  <c r="H16" i="95"/>
  <c r="C19" i="98"/>
  <c r="F19" i="98"/>
  <c r="E19" i="99"/>
  <c r="C19" i="42"/>
  <c r="F19" i="42"/>
  <c r="D19" i="101"/>
  <c r="G19" i="101"/>
  <c r="H16" i="101"/>
  <c r="H8" i="217"/>
  <c r="F19" i="217"/>
  <c r="E19" i="105"/>
  <c r="H19" i="129"/>
  <c r="H19" i="124"/>
  <c r="H19" i="123"/>
  <c r="H19" i="121"/>
  <c r="H19" i="117"/>
  <c r="H19" i="115"/>
  <c r="H19" i="113"/>
  <c r="H19" i="111"/>
  <c r="H19" i="241"/>
  <c r="H19" i="110"/>
  <c r="H19" i="108"/>
  <c r="C19" i="106"/>
  <c r="H16" i="106"/>
  <c r="D19" i="106"/>
  <c r="G19" i="106"/>
  <c r="H8" i="106"/>
  <c r="H19" i="106" s="1"/>
  <c r="H16" i="105"/>
  <c r="D19" i="105"/>
  <c r="G19" i="105"/>
  <c r="C19" i="105"/>
  <c r="F19" i="105"/>
  <c r="H8" i="105"/>
  <c r="D19" i="217"/>
  <c r="C19" i="217"/>
  <c r="C19" i="101"/>
  <c r="H8" i="101"/>
  <c r="H8" i="42"/>
  <c r="C19" i="100"/>
  <c r="D19" i="100"/>
  <c r="G19" i="100"/>
  <c r="H16" i="100"/>
  <c r="H8" i="100"/>
  <c r="C19" i="99"/>
  <c r="D19" i="99"/>
  <c r="H16" i="99"/>
  <c r="G19" i="99"/>
  <c r="H8" i="99"/>
  <c r="H8" i="98"/>
  <c r="H19" i="98" s="1"/>
  <c r="H8" i="96"/>
  <c r="C19" i="96"/>
  <c r="H16" i="96"/>
  <c r="G19" i="96"/>
  <c r="D19" i="96"/>
  <c r="D19" i="95"/>
  <c r="H8" i="95"/>
  <c r="H19" i="95" s="1"/>
  <c r="D19" i="202"/>
  <c r="E19" i="93"/>
  <c r="F19" i="93"/>
  <c r="G19" i="93"/>
  <c r="H16" i="93"/>
  <c r="H8" i="93"/>
  <c r="C19" i="92"/>
  <c r="D19" i="92"/>
  <c r="G19" i="92"/>
  <c r="H16" i="92"/>
  <c r="H8" i="92"/>
  <c r="H8" i="72"/>
  <c r="F19" i="91"/>
  <c r="G19" i="91"/>
  <c r="H16" i="91"/>
  <c r="H8" i="91"/>
  <c r="E19" i="90"/>
  <c r="H16" i="90"/>
  <c r="G19" i="90"/>
  <c r="C19" i="90"/>
  <c r="D19" i="89"/>
  <c r="F19" i="89"/>
  <c r="G19" i="89"/>
  <c r="C19" i="89"/>
  <c r="H8" i="88"/>
  <c r="C19" i="88"/>
  <c r="F19" i="88"/>
  <c r="G19" i="88"/>
  <c r="H16" i="88"/>
  <c r="D19" i="88"/>
  <c r="F23" i="86"/>
  <c r="G16" i="86"/>
  <c r="F16" i="86"/>
  <c r="E16" i="86"/>
  <c r="D16" i="86"/>
  <c r="C16" i="86"/>
  <c r="G8" i="86"/>
  <c r="F8" i="86"/>
  <c r="E8" i="86"/>
  <c r="D8" i="86"/>
  <c r="C8" i="86"/>
  <c r="F23" i="85"/>
  <c r="G16" i="85"/>
  <c r="F16" i="85"/>
  <c r="E16" i="85"/>
  <c r="D16" i="85"/>
  <c r="C16" i="85"/>
  <c r="G8" i="85"/>
  <c r="F8" i="85"/>
  <c r="E8" i="85"/>
  <c r="D8" i="85"/>
  <c r="C8" i="85"/>
  <c r="F23" i="84"/>
  <c r="G16" i="84"/>
  <c r="F16" i="84"/>
  <c r="E16" i="84"/>
  <c r="D16" i="84"/>
  <c r="C16" i="84"/>
  <c r="G8" i="84"/>
  <c r="F8" i="84"/>
  <c r="E8" i="84"/>
  <c r="D8" i="84"/>
  <c r="C8" i="84"/>
  <c r="F23" i="83"/>
  <c r="G16" i="83"/>
  <c r="F16" i="83"/>
  <c r="E16" i="83"/>
  <c r="D16" i="83"/>
  <c r="C16" i="83"/>
  <c r="G8" i="83"/>
  <c r="F8" i="83"/>
  <c r="E8" i="83"/>
  <c r="D8" i="83"/>
  <c r="C8" i="83"/>
  <c r="F23" i="214"/>
  <c r="G16" i="214"/>
  <c r="F16" i="214"/>
  <c r="E16" i="214"/>
  <c r="D16" i="214"/>
  <c r="C16" i="214"/>
  <c r="G8" i="214"/>
  <c r="F8" i="214"/>
  <c r="E8" i="214"/>
  <c r="D8" i="214"/>
  <c r="C8" i="214"/>
  <c r="F23" i="228"/>
  <c r="G16" i="228"/>
  <c r="F16" i="228"/>
  <c r="E16" i="228"/>
  <c r="D16" i="228"/>
  <c r="C16" i="228"/>
  <c r="G8" i="228"/>
  <c r="F8" i="228"/>
  <c r="E8" i="228"/>
  <c r="D8" i="228"/>
  <c r="C8" i="228"/>
  <c r="F23" i="81"/>
  <c r="G16" i="81"/>
  <c r="F16" i="81"/>
  <c r="E16" i="81"/>
  <c r="D16" i="81"/>
  <c r="C16" i="81"/>
  <c r="G8" i="81"/>
  <c r="F8" i="81"/>
  <c r="E8" i="81"/>
  <c r="D8" i="81"/>
  <c r="C8" i="81"/>
  <c r="F23" i="80"/>
  <c r="G16" i="80"/>
  <c r="F16" i="80"/>
  <c r="E16" i="80"/>
  <c r="D16" i="80"/>
  <c r="C16" i="80"/>
  <c r="G8" i="80"/>
  <c r="F8" i="80"/>
  <c r="E8" i="80"/>
  <c r="D8" i="80"/>
  <c r="C8" i="80"/>
  <c r="F23" i="65"/>
  <c r="G16" i="65"/>
  <c r="F16" i="65"/>
  <c r="E16" i="65"/>
  <c r="D16" i="65"/>
  <c r="C16" i="65"/>
  <c r="G8" i="65"/>
  <c r="F8" i="65"/>
  <c r="E8" i="65"/>
  <c r="D8" i="65"/>
  <c r="C8" i="65"/>
  <c r="F23" i="79"/>
  <c r="G16" i="79"/>
  <c r="F16" i="79"/>
  <c r="E16" i="79"/>
  <c r="D16" i="79"/>
  <c r="C16" i="79"/>
  <c r="G8" i="79"/>
  <c r="F8" i="79"/>
  <c r="E8" i="79"/>
  <c r="D8" i="79"/>
  <c r="C8" i="79"/>
  <c r="F23" i="213"/>
  <c r="G16" i="213"/>
  <c r="F16" i="213"/>
  <c r="E16" i="213"/>
  <c r="D16" i="213"/>
  <c r="C16" i="213"/>
  <c r="G8" i="213"/>
  <c r="F8" i="213"/>
  <c r="E8" i="213"/>
  <c r="D8" i="213"/>
  <c r="C8" i="213"/>
  <c r="F23" i="78"/>
  <c r="G16" i="78"/>
  <c r="F16" i="78"/>
  <c r="E16" i="78"/>
  <c r="D16" i="78"/>
  <c r="C16" i="78"/>
  <c r="G8" i="78"/>
  <c r="F8" i="78"/>
  <c r="E8" i="78"/>
  <c r="D8" i="78"/>
  <c r="C8" i="78"/>
  <c r="F23" i="212"/>
  <c r="G16" i="212"/>
  <c r="F16" i="212"/>
  <c r="E16" i="212"/>
  <c r="D16" i="212"/>
  <c r="C16" i="212"/>
  <c r="G8" i="212"/>
  <c r="F8" i="212"/>
  <c r="E8" i="212"/>
  <c r="D8" i="212"/>
  <c r="C8" i="212"/>
  <c r="F23" i="76"/>
  <c r="G16" i="76"/>
  <c r="F16" i="76"/>
  <c r="E16" i="76"/>
  <c r="D16" i="76"/>
  <c r="C16" i="76"/>
  <c r="G8" i="76"/>
  <c r="F8" i="76"/>
  <c r="E8" i="76"/>
  <c r="D8" i="76"/>
  <c r="C8" i="76"/>
  <c r="F23" i="75"/>
  <c r="G16" i="75"/>
  <c r="F16" i="75"/>
  <c r="E16" i="75"/>
  <c r="D16" i="75"/>
  <c r="C16" i="75"/>
  <c r="G8" i="75"/>
  <c r="F8" i="75"/>
  <c r="E8" i="75"/>
  <c r="D8" i="75"/>
  <c r="C8" i="75"/>
  <c r="F23" i="73"/>
  <c r="G16" i="73"/>
  <c r="F16" i="73"/>
  <c r="E16" i="73"/>
  <c r="D16" i="73"/>
  <c r="C16" i="73"/>
  <c r="G8" i="73"/>
  <c r="F8" i="73"/>
  <c r="E8" i="73"/>
  <c r="D8" i="73"/>
  <c r="C8" i="73"/>
  <c r="F23" i="69"/>
  <c r="G16" i="69"/>
  <c r="F16" i="69"/>
  <c r="E16" i="69"/>
  <c r="D16" i="69"/>
  <c r="C16" i="69"/>
  <c r="G8" i="69"/>
  <c r="F8" i="69"/>
  <c r="E8" i="69"/>
  <c r="D8" i="69"/>
  <c r="C8" i="69"/>
  <c r="F23" i="211"/>
  <c r="G16" i="211"/>
  <c r="F16" i="211"/>
  <c r="E16" i="211"/>
  <c r="D16" i="211"/>
  <c r="C16" i="211"/>
  <c r="G8" i="211"/>
  <c r="F8" i="211"/>
  <c r="E8" i="211"/>
  <c r="D8" i="211"/>
  <c r="C8" i="211"/>
  <c r="F23" i="71"/>
  <c r="G16" i="71"/>
  <c r="F16" i="71"/>
  <c r="E16" i="71"/>
  <c r="D16" i="71"/>
  <c r="C16" i="71"/>
  <c r="G8" i="71"/>
  <c r="F8" i="71"/>
  <c r="E8" i="71"/>
  <c r="D8" i="71"/>
  <c r="C8" i="71"/>
  <c r="F23" i="70"/>
  <c r="G16" i="70"/>
  <c r="F16" i="70"/>
  <c r="E16" i="70"/>
  <c r="D16" i="70"/>
  <c r="C16" i="70"/>
  <c r="G8" i="70"/>
  <c r="F8" i="70"/>
  <c r="E8" i="70"/>
  <c r="D8" i="70"/>
  <c r="C8" i="70"/>
  <c r="F23" i="210"/>
  <c r="G16" i="210"/>
  <c r="F16" i="210"/>
  <c r="E16" i="210"/>
  <c r="D16" i="210"/>
  <c r="C16" i="210"/>
  <c r="G8" i="210"/>
  <c r="F8" i="210"/>
  <c r="E8" i="210"/>
  <c r="D8" i="210"/>
  <c r="C8" i="210"/>
  <c r="F23" i="41"/>
  <c r="G16" i="41"/>
  <c r="F16" i="41"/>
  <c r="E16" i="41"/>
  <c r="D16" i="41"/>
  <c r="C16" i="41"/>
  <c r="G8" i="41"/>
  <c r="F8" i="41"/>
  <c r="E8" i="41"/>
  <c r="D8" i="41"/>
  <c r="C8" i="41"/>
  <c r="F23" i="67"/>
  <c r="G16" i="67"/>
  <c r="F16" i="67"/>
  <c r="E16" i="67"/>
  <c r="D16" i="67"/>
  <c r="C16" i="67"/>
  <c r="G8" i="67"/>
  <c r="F8" i="67"/>
  <c r="E8" i="67"/>
  <c r="D8" i="67"/>
  <c r="C8" i="67"/>
  <c r="F23" i="66"/>
  <c r="G16" i="66"/>
  <c r="F16" i="66"/>
  <c r="E16" i="66"/>
  <c r="D16" i="66"/>
  <c r="C16" i="66"/>
  <c r="G8" i="66"/>
  <c r="F8" i="66"/>
  <c r="E8" i="66"/>
  <c r="D8" i="66"/>
  <c r="C8" i="66"/>
  <c r="F23" i="64"/>
  <c r="G16" i="64"/>
  <c r="F16" i="64"/>
  <c r="E16" i="64"/>
  <c r="D16" i="64"/>
  <c r="C16" i="64"/>
  <c r="G8" i="64"/>
  <c r="F8" i="64"/>
  <c r="E8" i="64"/>
  <c r="D8" i="64"/>
  <c r="C8" i="64"/>
  <c r="F23" i="63"/>
  <c r="G16" i="63"/>
  <c r="F16" i="63"/>
  <c r="E16" i="63"/>
  <c r="D16" i="63"/>
  <c r="C16" i="63"/>
  <c r="G8" i="63"/>
  <c r="F8" i="63"/>
  <c r="E8" i="63"/>
  <c r="D8" i="63"/>
  <c r="C8" i="63"/>
  <c r="F23" i="61"/>
  <c r="G16" i="61"/>
  <c r="F16" i="61"/>
  <c r="E16" i="61"/>
  <c r="D16" i="61"/>
  <c r="C16" i="61"/>
  <c r="G8" i="61"/>
  <c r="F8" i="61"/>
  <c r="E8" i="61"/>
  <c r="D8" i="61"/>
  <c r="C8" i="61"/>
  <c r="F23" i="209"/>
  <c r="G16" i="209"/>
  <c r="F16" i="209"/>
  <c r="E16" i="209"/>
  <c r="D16" i="209"/>
  <c r="C16" i="209"/>
  <c r="G8" i="209"/>
  <c r="F8" i="209"/>
  <c r="E8" i="209"/>
  <c r="D8" i="209"/>
  <c r="C8" i="209"/>
  <c r="F23" i="31"/>
  <c r="G16" i="31"/>
  <c r="F16" i="31"/>
  <c r="E16" i="31"/>
  <c r="D16" i="31"/>
  <c r="C16" i="31"/>
  <c r="G8" i="31"/>
  <c r="F8" i="31"/>
  <c r="E8" i="31"/>
  <c r="D8" i="31"/>
  <c r="C8" i="31"/>
  <c r="F23" i="58"/>
  <c r="G16" i="58"/>
  <c r="F16" i="58"/>
  <c r="E16" i="58"/>
  <c r="D16" i="58"/>
  <c r="C16" i="58"/>
  <c r="G8" i="58"/>
  <c r="F8" i="58"/>
  <c r="E8" i="58"/>
  <c r="D8" i="58"/>
  <c r="C8" i="58"/>
  <c r="F23" i="56"/>
  <c r="G16" i="56"/>
  <c r="F16" i="56"/>
  <c r="E16" i="56"/>
  <c r="D16" i="56"/>
  <c r="C16" i="56"/>
  <c r="G8" i="56"/>
  <c r="F8" i="56"/>
  <c r="E8" i="56"/>
  <c r="D8" i="56"/>
  <c r="C8" i="56"/>
  <c r="F23" i="55"/>
  <c r="G16" i="55"/>
  <c r="F16" i="55"/>
  <c r="E16" i="55"/>
  <c r="D16" i="55"/>
  <c r="C16" i="55"/>
  <c r="G8" i="55"/>
  <c r="F8" i="55"/>
  <c r="E8" i="55"/>
  <c r="D8" i="55"/>
  <c r="C8" i="55"/>
  <c r="F23" i="53"/>
  <c r="G16" i="53"/>
  <c r="F16" i="53"/>
  <c r="E16" i="53"/>
  <c r="D16" i="53"/>
  <c r="C16" i="53"/>
  <c r="G8" i="53"/>
  <c r="F8" i="53"/>
  <c r="E8" i="53"/>
  <c r="D8" i="53"/>
  <c r="C8" i="53"/>
  <c r="F23" i="52"/>
  <c r="G16" i="52"/>
  <c r="F16" i="52"/>
  <c r="E16" i="52"/>
  <c r="D16" i="52"/>
  <c r="C16" i="52"/>
  <c r="G8" i="52"/>
  <c r="F8" i="52"/>
  <c r="E8" i="52"/>
  <c r="D8" i="52"/>
  <c r="C8" i="52"/>
  <c r="F23" i="50"/>
  <c r="G16" i="50"/>
  <c r="F16" i="50"/>
  <c r="E16" i="50"/>
  <c r="D16" i="50"/>
  <c r="C16" i="50"/>
  <c r="G8" i="50"/>
  <c r="F8" i="50"/>
  <c r="E8" i="50"/>
  <c r="D8" i="50"/>
  <c r="C8" i="50"/>
  <c r="F23" i="49"/>
  <c r="G16" i="49"/>
  <c r="F16" i="49"/>
  <c r="E16" i="49"/>
  <c r="D16" i="49"/>
  <c r="C16" i="49"/>
  <c r="G8" i="49"/>
  <c r="F8" i="49"/>
  <c r="E8" i="49"/>
  <c r="D8" i="49"/>
  <c r="C8" i="49"/>
  <c r="F23" i="208"/>
  <c r="G16" i="208"/>
  <c r="F16" i="208"/>
  <c r="E16" i="208"/>
  <c r="D16" i="208"/>
  <c r="C16" i="208"/>
  <c r="G8" i="208"/>
  <c r="F8" i="208"/>
  <c r="E8" i="208"/>
  <c r="D8" i="208"/>
  <c r="C8" i="208"/>
  <c r="F23" i="48"/>
  <c r="G16" i="48"/>
  <c r="F16" i="48"/>
  <c r="E16" i="48"/>
  <c r="D16" i="48"/>
  <c r="C16" i="48"/>
  <c r="G8" i="48"/>
  <c r="F8" i="48"/>
  <c r="E8" i="48"/>
  <c r="D8" i="48"/>
  <c r="C8" i="48"/>
  <c r="F23" i="47"/>
  <c r="G16" i="47"/>
  <c r="F16" i="47"/>
  <c r="E16" i="47"/>
  <c r="D16" i="47"/>
  <c r="C16" i="47"/>
  <c r="G8" i="47"/>
  <c r="F8" i="47"/>
  <c r="E8" i="47"/>
  <c r="D8" i="47"/>
  <c r="C8" i="47"/>
  <c r="F23" i="46"/>
  <c r="G16" i="46"/>
  <c r="F16" i="46"/>
  <c r="E16" i="46"/>
  <c r="D16" i="46"/>
  <c r="C16" i="46"/>
  <c r="G8" i="46"/>
  <c r="F8" i="46"/>
  <c r="E8" i="46"/>
  <c r="D8" i="46"/>
  <c r="C8" i="46"/>
  <c r="F23" i="5"/>
  <c r="G16" i="5"/>
  <c r="F16" i="5"/>
  <c r="E16" i="5"/>
  <c r="D16" i="5"/>
  <c r="C16" i="5"/>
  <c r="G8" i="5"/>
  <c r="F8" i="5"/>
  <c r="E8" i="5"/>
  <c r="D8" i="5"/>
  <c r="C8" i="5"/>
  <c r="F23" i="45"/>
  <c r="G16" i="45"/>
  <c r="F16" i="45"/>
  <c r="E16" i="45"/>
  <c r="D16" i="45"/>
  <c r="C16" i="45"/>
  <c r="G8" i="45"/>
  <c r="F8" i="45"/>
  <c r="E8" i="45"/>
  <c r="D8" i="45"/>
  <c r="C8" i="45"/>
  <c r="F23" i="44"/>
  <c r="G16" i="44"/>
  <c r="F16" i="44"/>
  <c r="E16" i="44"/>
  <c r="D16" i="44"/>
  <c r="C16" i="44"/>
  <c r="G8" i="44"/>
  <c r="F8" i="44"/>
  <c r="E8" i="44"/>
  <c r="D8" i="44"/>
  <c r="C8" i="44"/>
  <c r="F23" i="43"/>
  <c r="G16" i="43"/>
  <c r="F16" i="43"/>
  <c r="E16" i="43"/>
  <c r="D16" i="43"/>
  <c r="C16" i="43"/>
  <c r="G8" i="43"/>
  <c r="F8" i="43"/>
  <c r="E8" i="43"/>
  <c r="D8" i="43"/>
  <c r="C8" i="43"/>
  <c r="F23" i="233"/>
  <c r="G16" i="233"/>
  <c r="F16" i="233"/>
  <c r="E16" i="233"/>
  <c r="D16" i="233"/>
  <c r="C16" i="233"/>
  <c r="G8" i="233"/>
  <c r="F8" i="233"/>
  <c r="E8" i="233"/>
  <c r="D8" i="233"/>
  <c r="C8" i="233"/>
  <c r="F23" i="39"/>
  <c r="G16" i="39"/>
  <c r="F16" i="39"/>
  <c r="E16" i="39"/>
  <c r="D16" i="39"/>
  <c r="C16" i="39"/>
  <c r="G8" i="39"/>
  <c r="F8" i="39"/>
  <c r="E8" i="39"/>
  <c r="D8" i="39"/>
  <c r="C8" i="39"/>
  <c r="F23" i="38"/>
  <c r="G16" i="38"/>
  <c r="F16" i="38"/>
  <c r="E16" i="38"/>
  <c r="D16" i="38"/>
  <c r="C16" i="38"/>
  <c r="G8" i="38"/>
  <c r="F8" i="38"/>
  <c r="E8" i="38"/>
  <c r="D8" i="38"/>
  <c r="C8" i="38"/>
  <c r="F23" i="36"/>
  <c r="G16" i="36"/>
  <c r="F16" i="36"/>
  <c r="E16" i="36"/>
  <c r="D16" i="36"/>
  <c r="C16" i="36"/>
  <c r="G8" i="36"/>
  <c r="F8" i="36"/>
  <c r="E8" i="36"/>
  <c r="D8" i="36"/>
  <c r="C8" i="36"/>
  <c r="F23" i="205"/>
  <c r="G16" i="205"/>
  <c r="F16" i="205"/>
  <c r="E16" i="205"/>
  <c r="D16" i="205"/>
  <c r="C16" i="205"/>
  <c r="G8" i="205"/>
  <c r="F8" i="205"/>
  <c r="E8" i="205"/>
  <c r="D8" i="205"/>
  <c r="C8" i="205"/>
  <c r="F23" i="35"/>
  <c r="G16" i="35"/>
  <c r="F16" i="35"/>
  <c r="E16" i="35"/>
  <c r="D16" i="35"/>
  <c r="C16" i="35"/>
  <c r="G8" i="35"/>
  <c r="F8" i="35"/>
  <c r="E8" i="35"/>
  <c r="D8" i="35"/>
  <c r="C8" i="35"/>
  <c r="F23" i="34"/>
  <c r="G16" i="34"/>
  <c r="F16" i="34"/>
  <c r="E16" i="34"/>
  <c r="D16" i="34"/>
  <c r="C16" i="34"/>
  <c r="G8" i="34"/>
  <c r="F8" i="34"/>
  <c r="E8" i="34"/>
  <c r="D8" i="34"/>
  <c r="C8" i="34"/>
  <c r="F23" i="32"/>
  <c r="G16" i="32"/>
  <c r="F16" i="32"/>
  <c r="E16" i="32"/>
  <c r="D16" i="32"/>
  <c r="C16" i="32"/>
  <c r="G8" i="32"/>
  <c r="F8" i="32"/>
  <c r="E8" i="32"/>
  <c r="D8" i="32"/>
  <c r="C8" i="32"/>
  <c r="F23" i="30"/>
  <c r="G16" i="30"/>
  <c r="F16" i="30"/>
  <c r="E16" i="30"/>
  <c r="D16" i="30"/>
  <c r="C16" i="30"/>
  <c r="G8" i="30"/>
  <c r="F8" i="30"/>
  <c r="E8" i="30"/>
  <c r="D8" i="30"/>
  <c r="C8" i="30"/>
  <c r="F23" i="206"/>
  <c r="G16" i="206"/>
  <c r="F16" i="206"/>
  <c r="E16" i="206"/>
  <c r="D16" i="206"/>
  <c r="C16" i="206"/>
  <c r="G8" i="206"/>
  <c r="F8" i="206"/>
  <c r="E8" i="206"/>
  <c r="D8" i="206"/>
  <c r="C8" i="206"/>
  <c r="F23" i="235"/>
  <c r="G16" i="235"/>
  <c r="F16" i="235"/>
  <c r="E16" i="235"/>
  <c r="D16" i="235"/>
  <c r="C16" i="235"/>
  <c r="G8" i="235"/>
  <c r="F8" i="235"/>
  <c r="E8" i="235"/>
  <c r="D8" i="235"/>
  <c r="C8" i="235"/>
  <c r="F23" i="29"/>
  <c r="G16" i="29"/>
  <c r="F16" i="29"/>
  <c r="E16" i="29"/>
  <c r="D16" i="29"/>
  <c r="C16" i="29"/>
  <c r="G8" i="29"/>
  <c r="F8" i="29"/>
  <c r="E8" i="29"/>
  <c r="D8" i="29"/>
  <c r="C8" i="29"/>
  <c r="F23" i="28"/>
  <c r="G16" i="28"/>
  <c r="F16" i="28"/>
  <c r="E16" i="28"/>
  <c r="D16" i="28"/>
  <c r="C16" i="28"/>
  <c r="G8" i="28"/>
  <c r="F8" i="28"/>
  <c r="E8" i="28"/>
  <c r="D8" i="28"/>
  <c r="C8" i="28"/>
  <c r="F23" i="224"/>
  <c r="G16" i="224"/>
  <c r="F16" i="224"/>
  <c r="E16" i="224"/>
  <c r="D16" i="224"/>
  <c r="C16" i="224"/>
  <c r="G8" i="224"/>
  <c r="F8" i="224"/>
  <c r="E8" i="224"/>
  <c r="D8" i="224"/>
  <c r="C8" i="224"/>
  <c r="F23" i="27"/>
  <c r="G16" i="27"/>
  <c r="F16" i="27"/>
  <c r="E16" i="27"/>
  <c r="D16" i="27"/>
  <c r="C16" i="27"/>
  <c r="G8" i="27"/>
  <c r="F8" i="27"/>
  <c r="E8" i="27"/>
  <c r="D8" i="27"/>
  <c r="C8" i="27"/>
  <c r="S19" i="239"/>
  <c r="F23" i="239"/>
  <c r="G16" i="239"/>
  <c r="F16" i="239"/>
  <c r="E16" i="239"/>
  <c r="D16" i="239"/>
  <c r="C16" i="239"/>
  <c r="G8" i="239"/>
  <c r="F8" i="239"/>
  <c r="E8" i="239"/>
  <c r="D8" i="239"/>
  <c r="C8" i="239"/>
  <c r="F23" i="25"/>
  <c r="G16" i="25"/>
  <c r="F16" i="25"/>
  <c r="E16" i="25"/>
  <c r="D16" i="25"/>
  <c r="C16" i="25"/>
  <c r="G8" i="25"/>
  <c r="F8" i="25"/>
  <c r="E8" i="25"/>
  <c r="D8" i="25"/>
  <c r="C8" i="25"/>
  <c r="F23" i="24"/>
  <c r="G16" i="24"/>
  <c r="F16" i="24"/>
  <c r="E16" i="24"/>
  <c r="D16" i="24"/>
  <c r="C16" i="24"/>
  <c r="G8" i="24"/>
  <c r="F8" i="24"/>
  <c r="E8" i="24"/>
  <c r="D8" i="24"/>
  <c r="C8" i="24"/>
  <c r="F23" i="23"/>
  <c r="G16" i="23"/>
  <c r="F16" i="23"/>
  <c r="E16" i="23"/>
  <c r="D16" i="23"/>
  <c r="C16" i="23"/>
  <c r="G8" i="23"/>
  <c r="F8" i="23"/>
  <c r="E8" i="23"/>
  <c r="D8" i="23"/>
  <c r="C8" i="23"/>
  <c r="F23" i="22"/>
  <c r="G16" i="22"/>
  <c r="F16" i="22"/>
  <c r="E16" i="22"/>
  <c r="D16" i="22"/>
  <c r="C16" i="22"/>
  <c r="G8" i="22"/>
  <c r="F8" i="22"/>
  <c r="E8" i="22"/>
  <c r="D8" i="22"/>
  <c r="C8" i="22"/>
  <c r="F23" i="21"/>
  <c r="G16" i="21"/>
  <c r="F16" i="21"/>
  <c r="E16" i="21"/>
  <c r="D16" i="21"/>
  <c r="C16" i="21"/>
  <c r="G8" i="21"/>
  <c r="F8" i="21"/>
  <c r="E8" i="21"/>
  <c r="D8" i="21"/>
  <c r="C8" i="21"/>
  <c r="F23" i="2"/>
  <c r="G16" i="2"/>
  <c r="F16" i="2"/>
  <c r="E16" i="2"/>
  <c r="D16" i="2"/>
  <c r="C16" i="2"/>
  <c r="G8" i="2"/>
  <c r="F8" i="2"/>
  <c r="E8" i="2"/>
  <c r="D8" i="2"/>
  <c r="C8" i="2"/>
  <c r="F23" i="204"/>
  <c r="G16" i="204"/>
  <c r="F16" i="204"/>
  <c r="E16" i="204"/>
  <c r="D16" i="204"/>
  <c r="C16" i="204"/>
  <c r="G8" i="204"/>
  <c r="F8" i="204"/>
  <c r="E8" i="204"/>
  <c r="D8" i="204"/>
  <c r="C8" i="204"/>
  <c r="H19" i="42" l="1"/>
  <c r="H19" i="90"/>
  <c r="H19" i="202"/>
  <c r="H19" i="101"/>
  <c r="H19" i="89"/>
  <c r="H19" i="217"/>
  <c r="H19" i="72"/>
  <c r="D19" i="21"/>
  <c r="F19" i="23"/>
  <c r="C19" i="239"/>
  <c r="F19" i="239"/>
  <c r="C19" i="34"/>
  <c r="F19" i="34"/>
  <c r="F19" i="233"/>
  <c r="C19" i="45"/>
  <c r="F19" i="45"/>
  <c r="F19" i="47"/>
  <c r="C19" i="49"/>
  <c r="F19" i="49"/>
  <c r="F19" i="53"/>
  <c r="D19" i="58"/>
  <c r="E19" i="31"/>
  <c r="E19" i="61"/>
  <c r="E19" i="66"/>
  <c r="E19" i="41"/>
  <c r="H16" i="41"/>
  <c r="E19" i="71"/>
  <c r="E19" i="73"/>
  <c r="E19" i="212"/>
  <c r="H16" i="212"/>
  <c r="H8" i="228"/>
  <c r="F19" i="228"/>
  <c r="H16" i="61"/>
  <c r="F19" i="204"/>
  <c r="E19" i="24"/>
  <c r="F19" i="21"/>
  <c r="D19" i="25"/>
  <c r="G19" i="25"/>
  <c r="F19" i="224"/>
  <c r="D19" i="28"/>
  <c r="G19" i="28"/>
  <c r="H16" i="28"/>
  <c r="E19" i="29"/>
  <c r="H8" i="235"/>
  <c r="F19" i="235"/>
  <c r="D19" i="206"/>
  <c r="G19" i="206"/>
  <c r="C19" i="32"/>
  <c r="F19" i="32"/>
  <c r="D19" i="205"/>
  <c r="G19" i="205"/>
  <c r="D19" i="39"/>
  <c r="D19" i="208"/>
  <c r="G19" i="208"/>
  <c r="D19" i="56"/>
  <c r="C19" i="58"/>
  <c r="E19" i="209"/>
  <c r="E19" i="63"/>
  <c r="C19" i="64"/>
  <c r="F19" i="64"/>
  <c r="C19" i="70"/>
  <c r="F19" i="70"/>
  <c r="C19" i="69"/>
  <c r="F19" i="69"/>
  <c r="F19" i="76"/>
  <c r="C19" i="213"/>
  <c r="F19" i="213"/>
  <c r="G19" i="81"/>
  <c r="G19" i="86"/>
  <c r="E19" i="35"/>
  <c r="H16" i="35"/>
  <c r="E19" i="38"/>
  <c r="E19" i="43"/>
  <c r="E19" i="5"/>
  <c r="E19" i="50"/>
  <c r="E19" i="55"/>
  <c r="C19" i="31"/>
  <c r="F19" i="31"/>
  <c r="D19" i="209"/>
  <c r="D19" i="63"/>
  <c r="G19" i="63"/>
  <c r="D19" i="210"/>
  <c r="D19" i="211"/>
  <c r="G19" i="78"/>
  <c r="D19" i="65"/>
  <c r="G19" i="65"/>
  <c r="E19" i="80"/>
  <c r="E19" i="214"/>
  <c r="E19" i="85"/>
  <c r="H16" i="85"/>
  <c r="D19" i="23"/>
  <c r="D19" i="239"/>
  <c r="H8" i="21"/>
  <c r="E19" i="25"/>
  <c r="G19" i="224"/>
  <c r="C19" i="29"/>
  <c r="D19" i="235"/>
  <c r="G19" i="235"/>
  <c r="E19" i="206"/>
  <c r="F19" i="30"/>
  <c r="F19" i="25"/>
  <c r="E19" i="239"/>
  <c r="E19" i="224"/>
  <c r="C19" i="28"/>
  <c r="F19" i="28"/>
  <c r="E19" i="235"/>
  <c r="H16" i="235"/>
  <c r="H8" i="206"/>
  <c r="F19" i="206"/>
  <c r="H8" i="30"/>
  <c r="G19" i="30"/>
  <c r="E19" i="32"/>
  <c r="E19" i="34"/>
  <c r="D19" i="35"/>
  <c r="G19" i="35"/>
  <c r="H8" i="205"/>
  <c r="F19" i="205"/>
  <c r="E19" i="36"/>
  <c r="C19" i="39"/>
  <c r="F19" i="39"/>
  <c r="E19" i="233"/>
  <c r="H16" i="233"/>
  <c r="D19" i="43"/>
  <c r="E19" i="45"/>
  <c r="H16" i="45"/>
  <c r="E19" i="47"/>
  <c r="C19" i="208"/>
  <c r="F19" i="208"/>
  <c r="G19" i="50"/>
  <c r="C19" i="52"/>
  <c r="E19" i="53"/>
  <c r="H16" i="53"/>
  <c r="G19" i="55"/>
  <c r="C19" i="56"/>
  <c r="C19" i="61"/>
  <c r="F19" i="61"/>
  <c r="D19" i="64"/>
  <c r="H16" i="31"/>
  <c r="H16" i="25"/>
  <c r="E19" i="27"/>
  <c r="D19" i="224"/>
  <c r="E19" i="28"/>
  <c r="F19" i="29"/>
  <c r="H16" i="206"/>
  <c r="C19" i="30"/>
  <c r="H16" i="30"/>
  <c r="D19" i="32"/>
  <c r="C19" i="35"/>
  <c r="F19" i="35"/>
  <c r="E19" i="205"/>
  <c r="H16" i="205"/>
  <c r="E19" i="39"/>
  <c r="H16" i="39"/>
  <c r="D19" i="233"/>
  <c r="G19" i="233"/>
  <c r="F19" i="43"/>
  <c r="D19" i="45"/>
  <c r="G19" i="45"/>
  <c r="C19" i="5"/>
  <c r="F19" i="5"/>
  <c r="E19" i="46"/>
  <c r="G19" i="47"/>
  <c r="F19" i="48"/>
  <c r="E19" i="208"/>
  <c r="H16" i="208"/>
  <c r="D19" i="49"/>
  <c r="G19" i="49"/>
  <c r="C19" i="50"/>
  <c r="F19" i="50"/>
  <c r="E19" i="52"/>
  <c r="H16" i="52"/>
  <c r="D19" i="53"/>
  <c r="F19" i="55"/>
  <c r="E19" i="56"/>
  <c r="H16" i="56"/>
  <c r="E19" i="58"/>
  <c r="D19" i="31"/>
  <c r="C19" i="209"/>
  <c r="F19" i="209"/>
  <c r="D19" i="61"/>
  <c r="F19" i="63"/>
  <c r="G19" i="66"/>
  <c r="D19" i="41"/>
  <c r="F19" i="210"/>
  <c r="D19" i="71"/>
  <c r="G19" i="71"/>
  <c r="H8" i="211"/>
  <c r="F19" i="211"/>
  <c r="E19" i="69"/>
  <c r="H16" i="69"/>
  <c r="H8" i="73"/>
  <c r="F19" i="75"/>
  <c r="E19" i="76"/>
  <c r="H16" i="76"/>
  <c r="D19" i="212"/>
  <c r="F19" i="78"/>
  <c r="E19" i="213"/>
  <c r="C19" i="65"/>
  <c r="F19" i="65"/>
  <c r="C19" i="81"/>
  <c r="F19" i="81"/>
  <c r="E19" i="228"/>
  <c r="H16" i="228"/>
  <c r="H19" i="228" s="1"/>
  <c r="C19" i="83"/>
  <c r="F19" i="83"/>
  <c r="C19" i="86"/>
  <c r="G19" i="64"/>
  <c r="F19" i="66"/>
  <c r="E19" i="67"/>
  <c r="C19" i="41"/>
  <c r="F19" i="41"/>
  <c r="E19" i="210"/>
  <c r="H16" i="210"/>
  <c r="G19" i="70"/>
  <c r="C19" i="71"/>
  <c r="F19" i="71"/>
  <c r="E19" i="211"/>
  <c r="H16" i="211"/>
  <c r="H8" i="69"/>
  <c r="F19" i="73"/>
  <c r="E19" i="75"/>
  <c r="H8" i="212"/>
  <c r="F19" i="212"/>
  <c r="E19" i="78"/>
  <c r="H16" i="78"/>
  <c r="F19" i="79"/>
  <c r="E19" i="65"/>
  <c r="H16" i="65"/>
  <c r="E19" i="81"/>
  <c r="H16" i="81"/>
  <c r="D19" i="228"/>
  <c r="F19" i="214"/>
  <c r="E19" i="83"/>
  <c r="F19" i="85"/>
  <c r="E19" i="86"/>
  <c r="H19" i="105"/>
  <c r="H19" i="100"/>
  <c r="H19" i="99"/>
  <c r="H19" i="96"/>
  <c r="H19" i="93"/>
  <c r="H19" i="92"/>
  <c r="H19" i="91"/>
  <c r="H19" i="88"/>
  <c r="H16" i="86"/>
  <c r="D19" i="86"/>
  <c r="F19" i="86"/>
  <c r="H8" i="86"/>
  <c r="H19" i="86" s="1"/>
  <c r="C19" i="85"/>
  <c r="D19" i="85"/>
  <c r="G19" i="85"/>
  <c r="H8" i="85"/>
  <c r="H19" i="85" s="1"/>
  <c r="C19" i="84"/>
  <c r="D19" i="84"/>
  <c r="E19" i="84"/>
  <c r="H16" i="84"/>
  <c r="F19" i="84"/>
  <c r="G19" i="84"/>
  <c r="H8" i="84"/>
  <c r="H19" i="84" s="1"/>
  <c r="D19" i="83"/>
  <c r="G19" i="83"/>
  <c r="H16" i="83"/>
  <c r="H8" i="83"/>
  <c r="H8" i="214"/>
  <c r="C19" i="214"/>
  <c r="H16" i="214"/>
  <c r="G19" i="214"/>
  <c r="D19" i="214"/>
  <c r="G19" i="228"/>
  <c r="C19" i="228"/>
  <c r="H8" i="81"/>
  <c r="D19" i="81"/>
  <c r="D19" i="80"/>
  <c r="C19" i="80"/>
  <c r="F19" i="80"/>
  <c r="G19" i="80"/>
  <c r="H16" i="80"/>
  <c r="H8" i="80"/>
  <c r="H8" i="65"/>
  <c r="C19" i="79"/>
  <c r="D19" i="79"/>
  <c r="E19" i="79"/>
  <c r="H16" i="79"/>
  <c r="G19" i="79"/>
  <c r="H8" i="79"/>
  <c r="D19" i="213"/>
  <c r="H16" i="213"/>
  <c r="G19" i="213"/>
  <c r="H8" i="213"/>
  <c r="C19" i="78"/>
  <c r="D19" i="78"/>
  <c r="H8" i="78"/>
  <c r="G19" i="212"/>
  <c r="H19" i="212"/>
  <c r="C19" i="212"/>
  <c r="C19" i="76"/>
  <c r="D19" i="76"/>
  <c r="G19" i="76"/>
  <c r="H8" i="76"/>
  <c r="C19" i="75"/>
  <c r="D19" i="75"/>
  <c r="G19" i="75"/>
  <c r="H16" i="75"/>
  <c r="H8" i="75"/>
  <c r="C19" i="73"/>
  <c r="H16" i="73"/>
  <c r="H19" i="73" s="1"/>
  <c r="G19" i="73"/>
  <c r="D19" i="73"/>
  <c r="H19" i="69"/>
  <c r="G19" i="69"/>
  <c r="D19" i="69"/>
  <c r="G19" i="211"/>
  <c r="C19" i="211"/>
  <c r="H16" i="71"/>
  <c r="H8" i="71"/>
  <c r="D19" i="70"/>
  <c r="E19" i="70"/>
  <c r="H16" i="70"/>
  <c r="H8" i="70"/>
  <c r="C19" i="210"/>
  <c r="G19" i="210"/>
  <c r="H8" i="210"/>
  <c r="H19" i="210" s="1"/>
  <c r="G19" i="41"/>
  <c r="H8" i="41"/>
  <c r="H19" i="41" s="1"/>
  <c r="C19" i="67"/>
  <c r="D19" i="67"/>
  <c r="F19" i="67"/>
  <c r="H16" i="67"/>
  <c r="G19" i="67"/>
  <c r="H8" i="67"/>
  <c r="C19" i="66"/>
  <c r="D19" i="66"/>
  <c r="H16" i="66"/>
  <c r="H8" i="66"/>
  <c r="E19" i="64"/>
  <c r="H16" i="64"/>
  <c r="H8" i="64"/>
  <c r="C19" i="63"/>
  <c r="H16" i="63"/>
  <c r="H8" i="63"/>
  <c r="G19" i="61"/>
  <c r="H8" i="61"/>
  <c r="H19" i="61" s="1"/>
  <c r="G19" i="209"/>
  <c r="H16" i="209"/>
  <c r="H8" i="209"/>
  <c r="G19" i="31"/>
  <c r="H8" i="31"/>
  <c r="H19" i="31" s="1"/>
  <c r="F19" i="58"/>
  <c r="G19" i="58"/>
  <c r="H16" i="58"/>
  <c r="H8" i="58"/>
  <c r="F19" i="56"/>
  <c r="G19" i="56"/>
  <c r="H8" i="56"/>
  <c r="H19" i="56" s="1"/>
  <c r="H8" i="55"/>
  <c r="C19" i="55"/>
  <c r="H16" i="55"/>
  <c r="D19" i="55"/>
  <c r="C19" i="53"/>
  <c r="G19" i="53"/>
  <c r="H8" i="53"/>
  <c r="H19" i="53" s="1"/>
  <c r="D19" i="52"/>
  <c r="F19" i="52"/>
  <c r="G19" i="52"/>
  <c r="H8" i="52"/>
  <c r="H19" i="52" s="1"/>
  <c r="D19" i="50"/>
  <c r="H16" i="50"/>
  <c r="H8" i="50"/>
  <c r="E19" i="49"/>
  <c r="H16" i="49"/>
  <c r="H8" i="49"/>
  <c r="H8" i="208"/>
  <c r="H19" i="208" s="1"/>
  <c r="C19" i="48"/>
  <c r="D19" i="48"/>
  <c r="E19" i="48"/>
  <c r="G19" i="48"/>
  <c r="H16" i="48"/>
  <c r="H8" i="48"/>
  <c r="C19" i="47"/>
  <c r="D19" i="47"/>
  <c r="H16" i="47"/>
  <c r="H8" i="47"/>
  <c r="C19" i="46"/>
  <c r="D19" i="46"/>
  <c r="F19" i="46"/>
  <c r="G19" i="46"/>
  <c r="H16" i="46"/>
  <c r="H8" i="46"/>
  <c r="D19" i="5"/>
  <c r="G19" i="5"/>
  <c r="H16" i="5"/>
  <c r="H8" i="5"/>
  <c r="H8" i="45"/>
  <c r="H19" i="45" s="1"/>
  <c r="H8" i="44"/>
  <c r="C19" i="44"/>
  <c r="E19" i="44"/>
  <c r="F19" i="44"/>
  <c r="G19" i="44"/>
  <c r="H16" i="44"/>
  <c r="D19" i="44"/>
  <c r="C19" i="43"/>
  <c r="G19" i="43"/>
  <c r="H16" i="43"/>
  <c r="H8" i="43"/>
  <c r="C19" i="233"/>
  <c r="H8" i="233"/>
  <c r="H19" i="233" s="1"/>
  <c r="G19" i="39"/>
  <c r="H8" i="39"/>
  <c r="H19" i="39" s="1"/>
  <c r="C19" i="38"/>
  <c r="D19" i="38"/>
  <c r="F19" i="38"/>
  <c r="G19" i="38"/>
  <c r="H16" i="38"/>
  <c r="H8" i="38"/>
  <c r="C19" i="36"/>
  <c r="D19" i="36"/>
  <c r="F19" i="36"/>
  <c r="G19" i="36"/>
  <c r="H16" i="36"/>
  <c r="H8" i="36"/>
  <c r="C19" i="205"/>
  <c r="H8" i="35"/>
  <c r="H19" i="35" s="1"/>
  <c r="D19" i="34"/>
  <c r="H16" i="34"/>
  <c r="G19" i="34"/>
  <c r="H8" i="34"/>
  <c r="H16" i="32"/>
  <c r="G19" i="32"/>
  <c r="H8" i="32"/>
  <c r="E19" i="30"/>
  <c r="H19" i="30"/>
  <c r="D19" i="30"/>
  <c r="H19" i="206"/>
  <c r="C19" i="206"/>
  <c r="H19" i="235"/>
  <c r="C19" i="235"/>
  <c r="D19" i="29"/>
  <c r="H16" i="29"/>
  <c r="G19" i="29"/>
  <c r="H8" i="29"/>
  <c r="H8" i="28"/>
  <c r="H19" i="28" s="1"/>
  <c r="C19" i="224"/>
  <c r="H16" i="224"/>
  <c r="H8" i="224"/>
  <c r="C19" i="27"/>
  <c r="D19" i="27"/>
  <c r="F19" i="27"/>
  <c r="G19" i="27"/>
  <c r="H16" i="27"/>
  <c r="H8" i="27"/>
  <c r="H16" i="239"/>
  <c r="G19" i="239"/>
  <c r="H8" i="239"/>
  <c r="C19" i="25"/>
  <c r="H8" i="25"/>
  <c r="H19" i="25" s="1"/>
  <c r="E19" i="21"/>
  <c r="E19" i="23"/>
  <c r="F19" i="2"/>
  <c r="G19" i="2"/>
  <c r="C19" i="2"/>
  <c r="E19" i="204"/>
  <c r="G19" i="204"/>
  <c r="H8" i="24"/>
  <c r="D19" i="24"/>
  <c r="F19" i="24"/>
  <c r="H16" i="24"/>
  <c r="G19" i="24"/>
  <c r="C19" i="24"/>
  <c r="H8" i="23"/>
  <c r="H16" i="23"/>
  <c r="G19" i="23"/>
  <c r="C19" i="23"/>
  <c r="H8" i="22"/>
  <c r="C19" i="22"/>
  <c r="E19" i="22"/>
  <c r="H16" i="22"/>
  <c r="F19" i="22"/>
  <c r="G19" i="22"/>
  <c r="D19" i="22"/>
  <c r="G19" i="21"/>
  <c r="H16" i="21"/>
  <c r="H19" i="21" s="1"/>
  <c r="C19" i="21"/>
  <c r="D19" i="2"/>
  <c r="H16" i="2"/>
  <c r="E19" i="2"/>
  <c r="H8" i="2"/>
  <c r="D19" i="204"/>
  <c r="H16" i="204"/>
  <c r="C19" i="204"/>
  <c r="H8" i="204"/>
  <c r="F23" i="203"/>
  <c r="G16" i="203"/>
  <c r="F16" i="203"/>
  <c r="E16" i="203"/>
  <c r="D16" i="203"/>
  <c r="C16" i="203"/>
  <c r="G8" i="203"/>
  <c r="F8" i="203"/>
  <c r="E8" i="203"/>
  <c r="D8" i="203"/>
  <c r="C8" i="203"/>
  <c r="H19" i="65" l="1"/>
  <c r="E19" i="203"/>
  <c r="H19" i="76"/>
  <c r="H19" i="211"/>
  <c r="F19" i="203"/>
  <c r="H19" i="78"/>
  <c r="H19" i="34"/>
  <c r="H19" i="81"/>
  <c r="H19" i="205"/>
  <c r="H19" i="83"/>
  <c r="H19" i="214"/>
  <c r="H19" i="80"/>
  <c r="H19" i="79"/>
  <c r="H19" i="213"/>
  <c r="H19" i="75"/>
  <c r="H19" i="71"/>
  <c r="H19" i="70"/>
  <c r="H19" i="67"/>
  <c r="H19" i="66"/>
  <c r="H19" i="64"/>
  <c r="H19" i="63"/>
  <c r="H19" i="209"/>
  <c r="H19" i="58"/>
  <c r="H19" i="55"/>
  <c r="H19" i="50"/>
  <c r="H19" i="49"/>
  <c r="H19" i="48"/>
  <c r="H19" i="47"/>
  <c r="H19" i="46"/>
  <c r="H19" i="5"/>
  <c r="H19" i="44"/>
  <c r="H19" i="43"/>
  <c r="H19" i="38"/>
  <c r="H19" i="36"/>
  <c r="H19" i="32"/>
  <c r="H19" i="29"/>
  <c r="H19" i="224"/>
  <c r="H19" i="27"/>
  <c r="H19" i="239"/>
  <c r="H8" i="203"/>
  <c r="G19" i="203"/>
  <c r="H19" i="24"/>
  <c r="H19" i="23"/>
  <c r="H19" i="22"/>
  <c r="H19" i="2"/>
  <c r="H19" i="204"/>
  <c r="C19" i="203"/>
  <c r="D19" i="203"/>
  <c r="H16" i="203"/>
  <c r="H19" i="203" s="1"/>
  <c r="N27" i="19"/>
  <c r="N88" i="7" s="1"/>
  <c r="O27" i="19"/>
  <c r="O88" i="7" s="1"/>
  <c r="M27" i="19"/>
  <c r="M88" i="7" s="1"/>
  <c r="P23" i="183"/>
  <c r="P23" i="242"/>
  <c r="S19" i="242"/>
  <c r="Z16" i="242"/>
  <c r="Y16" i="242"/>
  <c r="X16" i="242"/>
  <c r="W16" i="242"/>
  <c r="V16" i="242"/>
  <c r="Q16" i="242"/>
  <c r="P16" i="242"/>
  <c r="O16" i="242"/>
  <c r="N16" i="242"/>
  <c r="M16" i="242"/>
  <c r="Z8" i="242"/>
  <c r="Y8" i="242"/>
  <c r="X8" i="242"/>
  <c r="W8" i="242"/>
  <c r="V8" i="242"/>
  <c r="Q8" i="242"/>
  <c r="P8" i="242"/>
  <c r="O8" i="242"/>
  <c r="N8" i="242"/>
  <c r="M8" i="242"/>
  <c r="P23" i="241"/>
  <c r="S19" i="241"/>
  <c r="Z16" i="241"/>
  <c r="Y16" i="241"/>
  <c r="X16" i="241"/>
  <c r="W16" i="241"/>
  <c r="V16" i="241"/>
  <c r="Q16" i="241"/>
  <c r="P16" i="241"/>
  <c r="O16" i="241"/>
  <c r="N16" i="241"/>
  <c r="M16" i="241"/>
  <c r="Z8" i="241"/>
  <c r="Y8" i="241"/>
  <c r="X8" i="241"/>
  <c r="W8" i="241"/>
  <c r="V8" i="241"/>
  <c r="Q8" i="241"/>
  <c r="P8" i="241"/>
  <c r="O8" i="241"/>
  <c r="N8" i="241"/>
  <c r="M8" i="241"/>
  <c r="P23" i="239"/>
  <c r="Z16" i="239"/>
  <c r="Y16" i="239"/>
  <c r="X16" i="239"/>
  <c r="W16" i="239"/>
  <c r="V16" i="239"/>
  <c r="Q16" i="239"/>
  <c r="P16" i="239"/>
  <c r="O16" i="239"/>
  <c r="N16" i="239"/>
  <c r="M16" i="239"/>
  <c r="Z8" i="239"/>
  <c r="Y8" i="239"/>
  <c r="X8" i="239"/>
  <c r="W8" i="239"/>
  <c r="V8" i="239"/>
  <c r="Q8" i="239"/>
  <c r="P8" i="239"/>
  <c r="O8" i="239"/>
  <c r="N8" i="239"/>
  <c r="M8" i="239"/>
  <c r="N27" i="18"/>
  <c r="N87" i="7" s="1"/>
  <c r="O27" i="18"/>
  <c r="O87" i="7" s="1"/>
  <c r="M27" i="18"/>
  <c r="M87" i="7" s="1"/>
  <c r="P23" i="135"/>
  <c r="N27" i="17"/>
  <c r="N86" i="7" s="1"/>
  <c r="O27" i="17"/>
  <c r="O86" i="7" s="1"/>
  <c r="M27" i="17"/>
  <c r="M86" i="7" s="1"/>
  <c r="P23" i="238"/>
  <c r="S19" i="238"/>
  <c r="Z16" i="238"/>
  <c r="Y16" i="238"/>
  <c r="X16" i="238"/>
  <c r="W16" i="238"/>
  <c r="V16" i="238"/>
  <c r="Q16" i="238"/>
  <c r="P16" i="238"/>
  <c r="O16" i="238"/>
  <c r="N16" i="238"/>
  <c r="M16" i="238"/>
  <c r="Z8" i="238"/>
  <c r="Y8" i="238"/>
  <c r="X8" i="238"/>
  <c r="W8" i="238"/>
  <c r="V8" i="238"/>
  <c r="Q8" i="238"/>
  <c r="P8" i="238"/>
  <c r="O8" i="238"/>
  <c r="N8" i="238"/>
  <c r="M8" i="238"/>
  <c r="P23" i="201"/>
  <c r="P23" i="191"/>
  <c r="P23" i="184"/>
  <c r="P23" i="173"/>
  <c r="P23" i="170"/>
  <c r="P23" i="220"/>
  <c r="P23" i="155"/>
  <c r="P23" i="153"/>
  <c r="P23" i="141"/>
  <c r="P23" i="131"/>
  <c r="P23" i="113"/>
  <c r="P23" i="105"/>
  <c r="P23" i="202"/>
  <c r="P23" i="40"/>
  <c r="P23" i="22"/>
  <c r="P23" i="185"/>
  <c r="P23" i="157"/>
  <c r="P23" i="219"/>
  <c r="P23" i="143"/>
  <c r="P23" i="138"/>
  <c r="P23" i="114"/>
  <c r="P23" i="108"/>
  <c r="P23" i="103"/>
  <c r="P23" i="76"/>
  <c r="P23" i="71"/>
  <c r="P23" i="70"/>
  <c r="P23" i="61"/>
  <c r="P23" i="43"/>
  <c r="P23" i="36"/>
  <c r="P23" i="205"/>
  <c r="P23" i="29"/>
  <c r="P23" i="28"/>
  <c r="P23" i="27"/>
  <c r="P23" i="25"/>
  <c r="P23" i="221"/>
  <c r="P23" i="171"/>
  <c r="P23" i="164"/>
  <c r="P23" i="162"/>
  <c r="P23" i="154"/>
  <c r="P23" i="84"/>
  <c r="P23" i="212"/>
  <c r="P23" i="65"/>
  <c r="P23" i="55"/>
  <c r="P23" i="49"/>
  <c r="P23" i="237"/>
  <c r="S19" i="237"/>
  <c r="Z16" i="237"/>
  <c r="Y16" i="237"/>
  <c r="X16" i="237"/>
  <c r="W16" i="237"/>
  <c r="V16" i="237"/>
  <c r="Q16" i="237"/>
  <c r="P16" i="237"/>
  <c r="O16" i="237"/>
  <c r="N16" i="237"/>
  <c r="M16" i="237"/>
  <c r="Z8" i="237"/>
  <c r="Y8" i="237"/>
  <c r="X8" i="237"/>
  <c r="W8" i="237"/>
  <c r="V8" i="237"/>
  <c r="Q8" i="237"/>
  <c r="P8" i="237"/>
  <c r="O8" i="237"/>
  <c r="N8" i="237"/>
  <c r="M8" i="237"/>
  <c r="P23" i="236"/>
  <c r="S19" i="236"/>
  <c r="Z16" i="236"/>
  <c r="Y16" i="236"/>
  <c r="X16" i="236"/>
  <c r="W16" i="236"/>
  <c r="V16" i="236"/>
  <c r="Q16" i="236"/>
  <c r="P16" i="236"/>
  <c r="O16" i="236"/>
  <c r="N16" i="236"/>
  <c r="M16" i="236"/>
  <c r="Z8" i="236"/>
  <c r="Y8" i="236"/>
  <c r="X8" i="236"/>
  <c r="W8" i="236"/>
  <c r="V8" i="236"/>
  <c r="Q8" i="236"/>
  <c r="P8" i="236"/>
  <c r="O8" i="236"/>
  <c r="N8" i="236"/>
  <c r="M8" i="236"/>
  <c r="P23" i="235"/>
  <c r="S19" i="235"/>
  <c r="Z16" i="235"/>
  <c r="Y16" i="235"/>
  <c r="X16" i="235"/>
  <c r="W16" i="235"/>
  <c r="V16" i="235"/>
  <c r="Q16" i="235"/>
  <c r="P16" i="235"/>
  <c r="O16" i="235"/>
  <c r="N16" i="235"/>
  <c r="M16" i="235"/>
  <c r="Z8" i="235"/>
  <c r="Y8" i="235"/>
  <c r="X8" i="235"/>
  <c r="W8" i="235"/>
  <c r="V8" i="235"/>
  <c r="Q8" i="235"/>
  <c r="P8" i="235"/>
  <c r="O8" i="235"/>
  <c r="N8" i="235"/>
  <c r="M8" i="235"/>
  <c r="P23" i="186"/>
  <c r="P23" i="177"/>
  <c r="P23" i="163"/>
  <c r="P23" i="151"/>
  <c r="P23" i="148"/>
  <c r="P23" i="109"/>
  <c r="P23" i="101"/>
  <c r="P23" i="210"/>
  <c r="P23" i="42"/>
  <c r="P23" i="41"/>
  <c r="P23" i="38"/>
  <c r="N27" i="15"/>
  <c r="N84" i="7" s="1"/>
  <c r="O27" i="15"/>
  <c r="O84" i="7" s="1"/>
  <c r="M27" i="15"/>
  <c r="M84" i="7" s="1"/>
  <c r="P23" i="234"/>
  <c r="S19" i="234"/>
  <c r="Z16" i="234"/>
  <c r="Y16" i="234"/>
  <c r="X16" i="234"/>
  <c r="W16" i="234"/>
  <c r="V16" i="234"/>
  <c r="Q16" i="234"/>
  <c r="P16" i="234"/>
  <c r="O16" i="234"/>
  <c r="N16" i="234"/>
  <c r="M16" i="234"/>
  <c r="Z8" i="234"/>
  <c r="Y8" i="234"/>
  <c r="X8" i="234"/>
  <c r="W8" i="234"/>
  <c r="V8" i="234"/>
  <c r="Q8" i="234"/>
  <c r="P8" i="234"/>
  <c r="O8" i="234"/>
  <c r="N8" i="234"/>
  <c r="M8" i="234"/>
  <c r="P23" i="233"/>
  <c r="S19" i="233"/>
  <c r="Z16" i="233"/>
  <c r="Y16" i="233"/>
  <c r="X16" i="233"/>
  <c r="W16" i="233"/>
  <c r="V16" i="233"/>
  <c r="Q16" i="233"/>
  <c r="P16" i="233"/>
  <c r="O16" i="233"/>
  <c r="N16" i="233"/>
  <c r="M16" i="233"/>
  <c r="Z8" i="233"/>
  <c r="Y8" i="233"/>
  <c r="X8" i="233"/>
  <c r="W8" i="233"/>
  <c r="V8" i="233"/>
  <c r="Q8" i="233"/>
  <c r="P8" i="233"/>
  <c r="O8" i="233"/>
  <c r="N8" i="233"/>
  <c r="M8" i="233"/>
  <c r="P23" i="156"/>
  <c r="P23" i="116"/>
  <c r="P23" i="95"/>
  <c r="P23" i="91"/>
  <c r="P23" i="90"/>
  <c r="P23" i="56"/>
  <c r="P23" i="51"/>
  <c r="P23" i="24"/>
  <c r="S19" i="232"/>
  <c r="Z16" i="232"/>
  <c r="Y16" i="232"/>
  <c r="X16" i="232"/>
  <c r="W16" i="232"/>
  <c r="V16" i="232"/>
  <c r="Q16" i="232"/>
  <c r="P16" i="232"/>
  <c r="O16" i="232"/>
  <c r="N16" i="232"/>
  <c r="M16" i="232"/>
  <c r="Z8" i="232"/>
  <c r="Y8" i="232"/>
  <c r="X8" i="232"/>
  <c r="W8" i="232"/>
  <c r="V8" i="232"/>
  <c r="Q8" i="232"/>
  <c r="P8" i="232"/>
  <c r="O8" i="232"/>
  <c r="N8" i="232"/>
  <c r="M8" i="232"/>
  <c r="S19" i="231"/>
  <c r="Z16" i="231"/>
  <c r="Y16" i="231"/>
  <c r="X16" i="231"/>
  <c r="W16" i="231"/>
  <c r="V16" i="231"/>
  <c r="Q16" i="231"/>
  <c r="P16" i="231"/>
  <c r="O16" i="231"/>
  <c r="N16" i="231"/>
  <c r="M16" i="231"/>
  <c r="Z8" i="231"/>
  <c r="Y8" i="231"/>
  <c r="X8" i="231"/>
  <c r="W8" i="231"/>
  <c r="V8" i="231"/>
  <c r="Q8" i="231"/>
  <c r="P8" i="231"/>
  <c r="O8" i="231"/>
  <c r="N8" i="231"/>
  <c r="M8" i="231"/>
  <c r="S19" i="228"/>
  <c r="Z16" i="228"/>
  <c r="Y16" i="228"/>
  <c r="X16" i="228"/>
  <c r="W16" i="228"/>
  <c r="V16" i="228"/>
  <c r="Q16" i="228"/>
  <c r="P16" i="228"/>
  <c r="O16" i="228"/>
  <c r="N16" i="228"/>
  <c r="M16" i="228"/>
  <c r="Z8" i="228"/>
  <c r="Y8" i="228"/>
  <c r="X8" i="228"/>
  <c r="W8" i="228"/>
  <c r="V8" i="228"/>
  <c r="Q8" i="228"/>
  <c r="P8" i="228"/>
  <c r="O8" i="228"/>
  <c r="N8" i="228"/>
  <c r="M8" i="228"/>
  <c r="N14" i="3"/>
  <c r="O14" i="3"/>
  <c r="P14" i="3"/>
  <c r="Q14" i="3"/>
  <c r="N13" i="3"/>
  <c r="O13" i="3"/>
  <c r="P13" i="3"/>
  <c r="Q13" i="3"/>
  <c r="M13" i="3"/>
  <c r="M14" i="3"/>
  <c r="N19" i="234" l="1"/>
  <c r="Q19" i="234"/>
  <c r="N19" i="239"/>
  <c r="Q19" i="239"/>
  <c r="O19" i="236"/>
  <c r="M19" i="236"/>
  <c r="P19" i="236"/>
  <c r="O19" i="237"/>
  <c r="O19" i="238"/>
  <c r="N19" i="236"/>
  <c r="Q19" i="236"/>
  <c r="N19" i="237"/>
  <c r="Q19" i="237"/>
  <c r="N19" i="238"/>
  <c r="Q19" i="238"/>
  <c r="P19" i="239"/>
  <c r="M19" i="237"/>
  <c r="P19" i="237"/>
  <c r="M19" i="238"/>
  <c r="P19" i="238"/>
  <c r="M19" i="234"/>
  <c r="P19" i="234"/>
  <c r="M19" i="228"/>
  <c r="P19" i="228"/>
  <c r="O19" i="234"/>
  <c r="O19" i="231"/>
  <c r="O19" i="232"/>
  <c r="N19" i="233"/>
  <c r="Q19" i="233"/>
  <c r="O19" i="239"/>
  <c r="M19" i="242"/>
  <c r="P19" i="242"/>
  <c r="M19" i="232"/>
  <c r="P19" i="232"/>
  <c r="N19" i="242"/>
  <c r="Q19" i="242"/>
  <c r="N19" i="231"/>
  <c r="Q19" i="231"/>
  <c r="N19" i="232"/>
  <c r="Q19" i="232"/>
  <c r="M19" i="233"/>
  <c r="P19" i="233"/>
  <c r="R16" i="239"/>
  <c r="O19" i="242"/>
  <c r="O19" i="228"/>
  <c r="M19" i="241"/>
  <c r="P19" i="241"/>
  <c r="N19" i="241"/>
  <c r="Q19" i="241"/>
  <c r="N19" i="228"/>
  <c r="Q19" i="228"/>
  <c r="M19" i="231"/>
  <c r="P19" i="231"/>
  <c r="O19" i="233"/>
  <c r="R8" i="239"/>
  <c r="R19" i="239" s="1"/>
  <c r="M19" i="239"/>
  <c r="O19" i="241"/>
  <c r="R8" i="242"/>
  <c r="F88" i="7"/>
  <c r="R16" i="242"/>
  <c r="R8" i="241"/>
  <c r="R16" i="241"/>
  <c r="R8" i="237"/>
  <c r="R8" i="238"/>
  <c r="P27" i="18"/>
  <c r="R16" i="238"/>
  <c r="P27" i="17"/>
  <c r="P27" i="19"/>
  <c r="R16" i="237"/>
  <c r="R8" i="236"/>
  <c r="R16" i="236"/>
  <c r="R8" i="234"/>
  <c r="R8" i="235"/>
  <c r="R16" i="235"/>
  <c r="P27" i="16"/>
  <c r="R16" i="234"/>
  <c r="R8" i="233"/>
  <c r="R8" i="228"/>
  <c r="R16" i="233"/>
  <c r="P27" i="15"/>
  <c r="R16" i="228"/>
  <c r="R16" i="231"/>
  <c r="R8" i="232"/>
  <c r="R16" i="232"/>
  <c r="R8" i="231"/>
  <c r="R19" i="242" l="1"/>
  <c r="R19" i="241"/>
  <c r="R19" i="237"/>
  <c r="R19" i="228"/>
  <c r="R19" i="236"/>
  <c r="R19" i="238"/>
  <c r="R19" i="234"/>
  <c r="R19" i="235"/>
  <c r="R19" i="233"/>
  <c r="R19" i="231"/>
  <c r="R19" i="232"/>
  <c r="M5" i="8" l="1"/>
  <c r="N7" i="6"/>
  <c r="O7" i="6"/>
  <c r="P7" i="6"/>
  <c r="Q7" i="6"/>
  <c r="N6" i="6"/>
  <c r="O6" i="6"/>
  <c r="P6" i="6"/>
  <c r="Q6" i="6"/>
  <c r="M6" i="6"/>
  <c r="M7" i="6"/>
  <c r="N5" i="6"/>
  <c r="O5" i="6"/>
  <c r="P5" i="6"/>
  <c r="Q5" i="6"/>
  <c r="N15" i="3"/>
  <c r="O15" i="3"/>
  <c r="P15" i="3"/>
  <c r="Q15" i="3"/>
  <c r="M15" i="3"/>
  <c r="N7" i="3"/>
  <c r="O7" i="3"/>
  <c r="P7" i="3"/>
  <c r="Q7" i="3"/>
  <c r="N6" i="3"/>
  <c r="O6" i="3"/>
  <c r="P6" i="3"/>
  <c r="Q6" i="3"/>
  <c r="M6" i="3"/>
  <c r="M7" i="3"/>
  <c r="N5" i="3"/>
  <c r="O5" i="3"/>
  <c r="P5" i="3"/>
  <c r="Q5" i="3"/>
  <c r="M5" i="3"/>
  <c r="N14" i="6"/>
  <c r="O14" i="6"/>
  <c r="P14" i="6"/>
  <c r="Q14" i="6"/>
  <c r="M14" i="6"/>
  <c r="M15" i="6"/>
  <c r="N13" i="6"/>
  <c r="O13" i="6"/>
  <c r="P13" i="6"/>
  <c r="Q13" i="6"/>
  <c r="M5" i="6"/>
  <c r="N15" i="6"/>
  <c r="O15" i="6"/>
  <c r="P15" i="6"/>
  <c r="M13" i="6"/>
  <c r="P23" i="232" l="1"/>
  <c r="P23" i="231"/>
  <c r="P23" i="230"/>
  <c r="P23" i="229"/>
  <c r="P23" i="228"/>
  <c r="N27" i="13" l="1"/>
  <c r="N82" i="7" s="1"/>
  <c r="O27" i="13"/>
  <c r="O82" i="7" s="1"/>
  <c r="M27" i="13"/>
  <c r="M82" i="7" s="1"/>
  <c r="P23" i="227"/>
  <c r="P23" i="198"/>
  <c r="P23" i="194"/>
  <c r="P23" i="188"/>
  <c r="P23" i="180"/>
  <c r="P23" i="167"/>
  <c r="P23" i="165"/>
  <c r="P23" i="160"/>
  <c r="P23" i="139"/>
  <c r="P23" i="129"/>
  <c r="P23" i="128"/>
  <c r="P23" i="127"/>
  <c r="P23" i="93"/>
  <c r="P23" i="215"/>
  <c r="P23" i="86"/>
  <c r="P23" i="78"/>
  <c r="P23" i="50"/>
  <c r="P23" i="208"/>
  <c r="P23" i="30"/>
  <c r="P23" i="35"/>
  <c r="P23" i="179"/>
  <c r="P23" i="133"/>
  <c r="P23" i="130"/>
  <c r="P23" i="110"/>
  <c r="P23" i="96"/>
  <c r="P23" i="75"/>
  <c r="P23" i="21"/>
  <c r="P27" i="14" l="1"/>
  <c r="P27" i="13"/>
  <c r="N27" i="12" l="1"/>
  <c r="N81" i="7" s="1"/>
  <c r="O27" i="12"/>
  <c r="O81" i="7" s="1"/>
  <c r="M27" i="12"/>
  <c r="M81" i="7" s="1"/>
  <c r="P23" i="222" l="1"/>
  <c r="P23" i="196"/>
  <c r="P23" i="176"/>
  <c r="P23" i="161"/>
  <c r="P23" i="158"/>
  <c r="P23" i="144"/>
  <c r="P27" i="12" l="1"/>
  <c r="O27" i="11"/>
  <c r="O80" i="7" s="1"/>
  <c r="F82" i="7"/>
  <c r="P23" i="200"/>
  <c r="P23" i="195"/>
  <c r="P23" i="146"/>
  <c r="P23" i="140"/>
  <c r="P23" i="134"/>
  <c r="P23" i="118"/>
  <c r="P23" i="217"/>
  <c r="P23" i="79"/>
  <c r="P23" i="73"/>
  <c r="P23" i="69"/>
  <c r="P23" i="64"/>
  <c r="P23" i="39"/>
  <c r="P23" i="32"/>
  <c r="N27" i="10"/>
  <c r="N79" i="7" s="1"/>
  <c r="O27" i="10"/>
  <c r="O79" i="7" s="1"/>
  <c r="M27" i="10"/>
  <c r="M79" i="7" s="1"/>
  <c r="P23" i="174"/>
  <c r="P23" i="172"/>
  <c r="P23" i="145"/>
  <c r="P23" i="83"/>
  <c r="P23" i="63"/>
  <c r="P23" i="193"/>
  <c r="P23" i="168"/>
  <c r="P23" i="166"/>
  <c r="P23" i="142"/>
  <c r="N23" i="218"/>
  <c r="P23" i="125"/>
  <c r="P23" i="117"/>
  <c r="P23" i="107"/>
  <c r="P23" i="102"/>
  <c r="P23" i="99"/>
  <c r="P23" i="88"/>
  <c r="P23" i="87"/>
  <c r="O23" i="82"/>
  <c r="P23" i="214"/>
  <c r="P23" i="62"/>
  <c r="P23" i="59"/>
  <c r="P23" i="209"/>
  <c r="P23" i="31"/>
  <c r="P23" i="23"/>
  <c r="N27" i="8"/>
  <c r="N77" i="7" s="1"/>
  <c r="O27" i="8"/>
  <c r="O77" i="7" s="1"/>
  <c r="M27" i="8"/>
  <c r="M77" i="7" s="1"/>
  <c r="F81" i="7" l="1"/>
  <c r="F79" i="7"/>
  <c r="F80" i="7"/>
  <c r="P27" i="11"/>
  <c r="P27" i="10"/>
  <c r="P27" i="9"/>
  <c r="N15" i="8" l="1"/>
  <c r="O15" i="8"/>
  <c r="P15" i="8"/>
  <c r="Q15" i="8"/>
  <c r="N14" i="8"/>
  <c r="O14" i="8"/>
  <c r="P14" i="8"/>
  <c r="Q14" i="8"/>
  <c r="M14" i="8"/>
  <c r="M15" i="8"/>
  <c r="N13" i="8"/>
  <c r="O13" i="8"/>
  <c r="P13" i="8"/>
  <c r="Q13" i="8"/>
  <c r="M13" i="8"/>
  <c r="Q7" i="8" l="1"/>
  <c r="Q6" i="8"/>
  <c r="Q5" i="8"/>
  <c r="P6" i="8"/>
  <c r="P7" i="8"/>
  <c r="P5" i="8"/>
  <c r="O6" i="8"/>
  <c r="O7" i="8"/>
  <c r="N6" i="8"/>
  <c r="N7" i="8"/>
  <c r="O5" i="8"/>
  <c r="N5" i="8"/>
  <c r="M7" i="8"/>
  <c r="M6" i="8"/>
  <c r="P23" i="225"/>
  <c r="S19" i="225"/>
  <c r="Z16" i="225"/>
  <c r="Y16" i="225"/>
  <c r="X16" i="225"/>
  <c r="W16" i="225"/>
  <c r="V16" i="225"/>
  <c r="Q16" i="225"/>
  <c r="P16" i="225"/>
  <c r="O16" i="225"/>
  <c r="N16" i="225"/>
  <c r="M16" i="225"/>
  <c r="Z8" i="225"/>
  <c r="Y8" i="225"/>
  <c r="X8" i="225"/>
  <c r="W8" i="225"/>
  <c r="V8" i="225"/>
  <c r="Q8" i="225"/>
  <c r="P8" i="225"/>
  <c r="O8" i="225"/>
  <c r="N8" i="225"/>
  <c r="M8" i="225"/>
  <c r="P23" i="224"/>
  <c r="S19" i="224"/>
  <c r="Z16" i="224"/>
  <c r="Y16" i="224"/>
  <c r="X16" i="224"/>
  <c r="W16" i="224"/>
  <c r="V16" i="224"/>
  <c r="Q16" i="224"/>
  <c r="P16" i="224"/>
  <c r="O16" i="224"/>
  <c r="N16" i="224"/>
  <c r="M16" i="224"/>
  <c r="Z8" i="224"/>
  <c r="Y8" i="224"/>
  <c r="X8" i="224"/>
  <c r="W8" i="224"/>
  <c r="V8" i="224"/>
  <c r="Q8" i="224"/>
  <c r="P8" i="224"/>
  <c r="O8" i="224"/>
  <c r="N8" i="224"/>
  <c r="M8" i="224"/>
  <c r="P27" i="8"/>
  <c r="P23" i="197"/>
  <c r="P23" i="192"/>
  <c r="P23" i="181"/>
  <c r="P23" i="187"/>
  <c r="P23" i="37"/>
  <c r="P23" i="159"/>
  <c r="P23" i="152"/>
  <c r="P23" i="136"/>
  <c r="P23" i="126"/>
  <c r="P23" i="115"/>
  <c r="P23" i="106"/>
  <c r="P23" i="89"/>
  <c r="P23" i="80"/>
  <c r="P23" i="67"/>
  <c r="P23" i="66"/>
  <c r="P23" i="52"/>
  <c r="P23" i="45"/>
  <c r="P23" i="44"/>
  <c r="P23" i="34"/>
  <c r="M27" i="6"/>
  <c r="N27" i="6"/>
  <c r="N76" i="7" s="1"/>
  <c r="O27" i="6"/>
  <c r="O76" i="7" s="1"/>
  <c r="P23" i="206"/>
  <c r="P23" i="169"/>
  <c r="P23" i="132"/>
  <c r="P23" i="189"/>
  <c r="P23" i="124"/>
  <c r="P23" i="123"/>
  <c r="P23" i="122"/>
  <c r="P23" i="121"/>
  <c r="P23" i="120"/>
  <c r="P23" i="119"/>
  <c r="P23" i="111"/>
  <c r="P23" i="213"/>
  <c r="P23" i="54"/>
  <c r="P23" i="53"/>
  <c r="P23" i="48"/>
  <c r="P23" i="47"/>
  <c r="P23" i="46"/>
  <c r="P23" i="5"/>
  <c r="P23" i="203"/>
  <c r="O27" i="3"/>
  <c r="O75" i="7" s="1"/>
  <c r="N27" i="3"/>
  <c r="N75" i="7" s="1"/>
  <c r="M27" i="3"/>
  <c r="M75" i="7" s="1"/>
  <c r="N90" i="7" l="1"/>
  <c r="O90" i="7"/>
  <c r="F78" i="7"/>
  <c r="M76" i="7"/>
  <c r="M19" i="225"/>
  <c r="P19" i="225"/>
  <c r="F77" i="7"/>
  <c r="O19" i="225"/>
  <c r="N19" i="225"/>
  <c r="Q19" i="225"/>
  <c r="E90" i="7"/>
  <c r="D90" i="7"/>
  <c r="F87" i="7" s="1"/>
  <c r="F75" i="7"/>
  <c r="C90" i="7"/>
  <c r="R8" i="224"/>
  <c r="R16" i="225"/>
  <c r="R16" i="224"/>
  <c r="R8" i="225"/>
  <c r="P27" i="6"/>
  <c r="M90" i="7" l="1"/>
  <c r="F84" i="7"/>
  <c r="F83" i="7"/>
  <c r="F86" i="7"/>
  <c r="F85" i="7"/>
  <c r="R19" i="224"/>
  <c r="R19" i="225"/>
  <c r="P23" i="223"/>
  <c r="S19" i="223"/>
  <c r="Z16" i="223"/>
  <c r="Y16" i="223"/>
  <c r="X16" i="223"/>
  <c r="W16" i="223"/>
  <c r="V16" i="223"/>
  <c r="Q16" i="223"/>
  <c r="P16" i="223"/>
  <c r="O16" i="223"/>
  <c r="N16" i="223"/>
  <c r="M16" i="223"/>
  <c r="Z8" i="223"/>
  <c r="Y8" i="223"/>
  <c r="X8" i="223"/>
  <c r="W8" i="223"/>
  <c r="V8" i="223"/>
  <c r="Q8" i="223"/>
  <c r="P8" i="223"/>
  <c r="O8" i="223"/>
  <c r="N8" i="223"/>
  <c r="M8" i="223"/>
  <c r="P23" i="199"/>
  <c r="P23" i="190"/>
  <c r="P23" i="182"/>
  <c r="P23" i="175"/>
  <c r="P23" i="150"/>
  <c r="P23" i="149"/>
  <c r="P23" i="147"/>
  <c r="P23" i="137"/>
  <c r="P23" i="100"/>
  <c r="P23" i="98"/>
  <c r="P23" i="92"/>
  <c r="P23" i="85"/>
  <c r="P23" i="81"/>
  <c r="P23" i="211"/>
  <c r="P23" i="72"/>
  <c r="P23" i="58"/>
  <c r="P23" i="2"/>
  <c r="P27" i="3"/>
  <c r="P23" i="204"/>
  <c r="P90" i="7" l="1"/>
  <c r="O19" i="223"/>
  <c r="M19" i="223"/>
  <c r="P19" i="223"/>
  <c r="N19" i="223"/>
  <c r="Q19" i="223"/>
  <c r="F90" i="7"/>
  <c r="R8" i="223"/>
  <c r="R16" i="223"/>
  <c r="R19" i="223" l="1"/>
  <c r="X41" i="7"/>
  <c r="W41" i="7"/>
  <c r="V41" i="7"/>
  <c r="U41" i="7"/>
  <c r="T41" i="7"/>
  <c r="S41" i="7"/>
  <c r="R41" i="7"/>
  <c r="Q41" i="7"/>
  <c r="P41" i="7"/>
  <c r="N41" i="7"/>
  <c r="M41" i="7"/>
  <c r="L41" i="7"/>
  <c r="Z16" i="3"/>
  <c r="Y16" i="3"/>
  <c r="X16" i="3"/>
  <c r="W16" i="3"/>
  <c r="V16" i="3"/>
  <c r="Z8" i="3"/>
  <c r="Y8" i="3"/>
  <c r="X8" i="3"/>
  <c r="W8" i="3"/>
  <c r="V8" i="3"/>
  <c r="Z16" i="6"/>
  <c r="Y16" i="6"/>
  <c r="X16" i="6"/>
  <c r="W16" i="6"/>
  <c r="V16" i="6"/>
  <c r="Z8" i="6"/>
  <c r="Y8" i="6"/>
  <c r="X8" i="6"/>
  <c r="W8" i="6"/>
  <c r="V8" i="6"/>
  <c r="Z16" i="8"/>
  <c r="Y16" i="8"/>
  <c r="X16" i="8"/>
  <c r="W16" i="8"/>
  <c r="V16" i="8"/>
  <c r="Z8" i="8"/>
  <c r="Y8" i="8"/>
  <c r="X8" i="8"/>
  <c r="W8" i="8"/>
  <c r="V8" i="8"/>
  <c r="Z16" i="9"/>
  <c r="Y16" i="9"/>
  <c r="X16" i="9"/>
  <c r="W16" i="9"/>
  <c r="V16" i="9"/>
  <c r="Z8" i="9"/>
  <c r="Y8" i="9"/>
  <c r="X8" i="9"/>
  <c r="W8" i="9"/>
  <c r="V8" i="9"/>
  <c r="Z16" i="10"/>
  <c r="Y16" i="10"/>
  <c r="X16" i="10"/>
  <c r="W16" i="10"/>
  <c r="V16" i="10"/>
  <c r="Z8" i="10"/>
  <c r="Y8" i="10"/>
  <c r="X8" i="10"/>
  <c r="W8" i="10"/>
  <c r="V8" i="10"/>
  <c r="Z16" i="11"/>
  <c r="S16" i="11" s="1"/>
  <c r="Z8" i="11"/>
  <c r="Z16" i="12"/>
  <c r="Y16" i="12"/>
  <c r="X16" i="12"/>
  <c r="W16" i="12"/>
  <c r="V16" i="12"/>
  <c r="Z8" i="12"/>
  <c r="Y8" i="12"/>
  <c r="X8" i="12"/>
  <c r="W8" i="12"/>
  <c r="V8" i="12"/>
  <c r="Z16" i="13"/>
  <c r="Y16" i="13"/>
  <c r="X16" i="13"/>
  <c r="W16" i="13"/>
  <c r="V16" i="13"/>
  <c r="Z8" i="13"/>
  <c r="Y8" i="13"/>
  <c r="X8" i="13"/>
  <c r="W8" i="13"/>
  <c r="V8" i="13"/>
  <c r="Z16" i="14"/>
  <c r="Y16" i="14"/>
  <c r="X16" i="14"/>
  <c r="W16" i="14"/>
  <c r="V16" i="14"/>
  <c r="Z8" i="14"/>
  <c r="Y8" i="14"/>
  <c r="X8" i="14"/>
  <c r="W8" i="14"/>
  <c r="V8" i="14"/>
  <c r="Z16" i="15"/>
  <c r="Y16" i="15"/>
  <c r="X16" i="15"/>
  <c r="W16" i="15"/>
  <c r="V16" i="15"/>
  <c r="Z8" i="15"/>
  <c r="Y8" i="15"/>
  <c r="X8" i="15"/>
  <c r="W8" i="15"/>
  <c r="V8" i="15"/>
  <c r="Z16" i="16"/>
  <c r="Y16" i="16"/>
  <c r="X16" i="16"/>
  <c r="W16" i="16"/>
  <c r="V16" i="16"/>
  <c r="Z8" i="16"/>
  <c r="Y8" i="16"/>
  <c r="X8" i="16"/>
  <c r="W8" i="16"/>
  <c r="V8" i="16"/>
  <c r="Z16" i="17"/>
  <c r="Y16" i="17"/>
  <c r="X16" i="17"/>
  <c r="W16" i="17"/>
  <c r="V16" i="17"/>
  <c r="Z8" i="17"/>
  <c r="Y8" i="17"/>
  <c r="X8" i="17"/>
  <c r="W8" i="17"/>
  <c r="V8" i="17"/>
  <c r="Z16" i="18"/>
  <c r="Y16" i="18"/>
  <c r="X16" i="18"/>
  <c r="W16" i="18"/>
  <c r="V16" i="18"/>
  <c r="Z8" i="18"/>
  <c r="Y8" i="18"/>
  <c r="X8" i="18"/>
  <c r="W8" i="18"/>
  <c r="V8" i="18"/>
  <c r="Z16" i="19"/>
  <c r="Y16" i="19"/>
  <c r="X16" i="19"/>
  <c r="W16" i="19"/>
  <c r="V16" i="19"/>
  <c r="Z8" i="19"/>
  <c r="Y8" i="19"/>
  <c r="X8" i="19"/>
  <c r="W8" i="19"/>
  <c r="V8" i="19"/>
  <c r="Z16" i="7"/>
  <c r="Y16" i="7"/>
  <c r="X16" i="7"/>
  <c r="W16" i="7"/>
  <c r="V16" i="7"/>
  <c r="Z8" i="7"/>
  <c r="Y8" i="7"/>
  <c r="X8" i="7"/>
  <c r="W8" i="7"/>
  <c r="V8" i="7"/>
  <c r="O41" i="7" l="1"/>
  <c r="W19" i="6"/>
  <c r="Z19" i="6"/>
  <c r="Y19" i="7"/>
  <c r="Z19" i="7"/>
  <c r="X19" i="15"/>
  <c r="V19" i="13"/>
  <c r="Y19" i="13"/>
  <c r="X19" i="12"/>
  <c r="V19" i="3"/>
  <c r="X19" i="9"/>
  <c r="W19" i="8"/>
  <c r="Z19" i="8"/>
  <c r="V19" i="6"/>
  <c r="Y19" i="6"/>
  <c r="X19" i="3"/>
  <c r="V19" i="7"/>
  <c r="W19" i="7"/>
  <c r="X19" i="7"/>
  <c r="X19" i="18"/>
  <c r="W19" i="14"/>
  <c r="Z19" i="11"/>
  <c r="S8" i="11"/>
  <c r="S19" i="11" s="1"/>
  <c r="V19" i="10"/>
  <c r="Y19" i="10"/>
  <c r="S8" i="19"/>
  <c r="W19" i="10"/>
  <c r="V19" i="12"/>
  <c r="Y19" i="12"/>
  <c r="Z19" i="10"/>
  <c r="V19" i="9"/>
  <c r="Y19" i="9"/>
  <c r="Y19" i="3"/>
  <c r="X19" i="17"/>
  <c r="X19" i="19"/>
  <c r="S16" i="19"/>
  <c r="X19" i="16"/>
  <c r="X19" i="13"/>
  <c r="Z19" i="12"/>
  <c r="X19" i="10"/>
  <c r="W19" i="9"/>
  <c r="Z19" i="9"/>
  <c r="V19" i="8"/>
  <c r="Y19" i="8"/>
  <c r="X19" i="6"/>
  <c r="X20" i="6" s="1"/>
  <c r="X19" i="8"/>
  <c r="W19" i="3"/>
  <c r="Z19" i="3"/>
  <c r="S16" i="3"/>
  <c r="S8" i="3"/>
  <c r="S16" i="6"/>
  <c r="S8" i="6"/>
  <c r="S16" i="8"/>
  <c r="S8" i="8"/>
  <c r="S16" i="9"/>
  <c r="S8" i="9"/>
  <c r="S16" i="10"/>
  <c r="S8" i="10"/>
  <c r="W19" i="12"/>
  <c r="S16" i="12"/>
  <c r="S8" i="12"/>
  <c r="Z19" i="13"/>
  <c r="S16" i="13"/>
  <c r="S8" i="13"/>
  <c r="W19" i="13"/>
  <c r="X20" i="13" s="1"/>
  <c r="V19" i="14"/>
  <c r="X19" i="14"/>
  <c r="Y19" i="14"/>
  <c r="Z19" i="14"/>
  <c r="S16" i="14"/>
  <c r="S8" i="14"/>
  <c r="W19" i="15"/>
  <c r="Y19" i="15"/>
  <c r="Z19" i="15"/>
  <c r="S16" i="15"/>
  <c r="V19" i="15"/>
  <c r="S8" i="15"/>
  <c r="Z19" i="16"/>
  <c r="S16" i="16"/>
  <c r="W19" i="16"/>
  <c r="Y19" i="16"/>
  <c r="S8" i="16"/>
  <c r="S19" i="16" s="1"/>
  <c r="V19" i="16"/>
  <c r="X20" i="16" s="1"/>
  <c r="V19" i="17"/>
  <c r="W19" i="17"/>
  <c r="Z19" i="17"/>
  <c r="Y19" i="17"/>
  <c r="S16" i="17"/>
  <c r="S8" i="17"/>
  <c r="Y19" i="18"/>
  <c r="W19" i="18"/>
  <c r="V19" i="18"/>
  <c r="S16" i="18"/>
  <c r="Z19" i="18"/>
  <c r="S8" i="18"/>
  <c r="V19" i="19"/>
  <c r="Z19" i="19"/>
  <c r="Y19" i="19"/>
  <c r="W19" i="19"/>
  <c r="Q15" i="19"/>
  <c r="P15" i="19"/>
  <c r="O15" i="19"/>
  <c r="N15" i="19"/>
  <c r="M15" i="19"/>
  <c r="Q14" i="19"/>
  <c r="P14" i="19"/>
  <c r="O14" i="19"/>
  <c r="N14" i="19"/>
  <c r="M14" i="19"/>
  <c r="Q13" i="19"/>
  <c r="P13" i="19"/>
  <c r="O13" i="19"/>
  <c r="N13" i="19"/>
  <c r="M13" i="19"/>
  <c r="Q7" i="19"/>
  <c r="P7" i="19"/>
  <c r="O7" i="19"/>
  <c r="N7" i="19"/>
  <c r="M7" i="19"/>
  <c r="Q6" i="19"/>
  <c r="P6" i="19"/>
  <c r="O6" i="19"/>
  <c r="N6" i="19"/>
  <c r="M6" i="19"/>
  <c r="Q5" i="19"/>
  <c r="P5" i="19"/>
  <c r="O5" i="19"/>
  <c r="N5" i="19"/>
  <c r="M5" i="19"/>
  <c r="Z16" i="201"/>
  <c r="Y16" i="201"/>
  <c r="X16" i="201"/>
  <c r="W16" i="201"/>
  <c r="V16" i="201"/>
  <c r="Z8" i="201"/>
  <c r="Y8" i="201"/>
  <c r="X8" i="201"/>
  <c r="W8" i="201"/>
  <c r="V8" i="201"/>
  <c r="S19" i="201"/>
  <c r="Q15" i="11"/>
  <c r="P15" i="11"/>
  <c r="O15" i="11"/>
  <c r="N15" i="11"/>
  <c r="M15" i="11"/>
  <c r="Q14" i="11"/>
  <c r="P14" i="11"/>
  <c r="O14" i="11"/>
  <c r="N14" i="11"/>
  <c r="M14" i="11"/>
  <c r="Q13" i="11"/>
  <c r="P13" i="11"/>
  <c r="O13" i="11"/>
  <c r="N13" i="11"/>
  <c r="M13" i="11"/>
  <c r="Q7" i="11"/>
  <c r="P7" i="11"/>
  <c r="O7" i="11"/>
  <c r="N7" i="11"/>
  <c r="M7" i="11"/>
  <c r="Q6" i="11"/>
  <c r="P6" i="11"/>
  <c r="O6" i="11"/>
  <c r="N6" i="11"/>
  <c r="M6" i="11"/>
  <c r="Q5" i="11"/>
  <c r="P5" i="11"/>
  <c r="O5" i="11"/>
  <c r="N5" i="11"/>
  <c r="M5" i="11"/>
  <c r="Z16" i="200"/>
  <c r="Y16" i="200"/>
  <c r="X16" i="200"/>
  <c r="W16" i="200"/>
  <c r="V16" i="200"/>
  <c r="Z8" i="200"/>
  <c r="Y8" i="200"/>
  <c r="X8" i="200"/>
  <c r="W8" i="200"/>
  <c r="V8" i="200"/>
  <c r="S19" i="200"/>
  <c r="Z16" i="199"/>
  <c r="Y16" i="199"/>
  <c r="X16" i="199"/>
  <c r="W16" i="199"/>
  <c r="V16" i="199"/>
  <c r="Z8" i="199"/>
  <c r="Y8" i="199"/>
  <c r="X8" i="199"/>
  <c r="W8" i="199"/>
  <c r="V8" i="199"/>
  <c r="S19" i="199"/>
  <c r="Q15" i="14"/>
  <c r="P15" i="14"/>
  <c r="O15" i="14"/>
  <c r="N15" i="14"/>
  <c r="Q14" i="14"/>
  <c r="P14" i="14"/>
  <c r="O14" i="14"/>
  <c r="N14" i="14"/>
  <c r="M14" i="14"/>
  <c r="Q13" i="14"/>
  <c r="P13" i="14"/>
  <c r="O13" i="14"/>
  <c r="N13" i="14"/>
  <c r="M13" i="14"/>
  <c r="Q7" i="14"/>
  <c r="P7" i="14"/>
  <c r="O7" i="14"/>
  <c r="N7" i="14"/>
  <c r="M7" i="14"/>
  <c r="Q6" i="14"/>
  <c r="P6" i="14"/>
  <c r="O6" i="14"/>
  <c r="N6" i="14"/>
  <c r="M6" i="14"/>
  <c r="Q5" i="14"/>
  <c r="P5" i="14"/>
  <c r="O5" i="14"/>
  <c r="N5" i="14"/>
  <c r="Z16" i="198"/>
  <c r="Y16" i="198"/>
  <c r="X16" i="198"/>
  <c r="W16" i="198"/>
  <c r="V16" i="198"/>
  <c r="Z8" i="198"/>
  <c r="Y8" i="198"/>
  <c r="X8" i="198"/>
  <c r="W8" i="198"/>
  <c r="V8" i="198"/>
  <c r="S19" i="198"/>
  <c r="Z16" i="197"/>
  <c r="Y16" i="197"/>
  <c r="X16" i="197"/>
  <c r="W16" i="197"/>
  <c r="V16" i="197"/>
  <c r="Z8" i="197"/>
  <c r="Y8" i="197"/>
  <c r="X8" i="197"/>
  <c r="W8" i="197"/>
  <c r="V8" i="197"/>
  <c r="S19" i="197"/>
  <c r="Q15" i="12"/>
  <c r="P15" i="12"/>
  <c r="O15" i="12"/>
  <c r="N15" i="12"/>
  <c r="M15" i="12"/>
  <c r="Q14" i="12"/>
  <c r="P14" i="12"/>
  <c r="O14" i="12"/>
  <c r="N14" i="12"/>
  <c r="M14" i="12"/>
  <c r="Q13" i="12"/>
  <c r="P13" i="12"/>
  <c r="O13" i="12"/>
  <c r="N13" i="12"/>
  <c r="M13" i="12"/>
  <c r="Q7" i="12"/>
  <c r="P7" i="12"/>
  <c r="O7" i="12"/>
  <c r="N7" i="12"/>
  <c r="M7" i="12"/>
  <c r="Q6" i="12"/>
  <c r="P6" i="12"/>
  <c r="O6" i="12"/>
  <c r="N6" i="12"/>
  <c r="M6" i="12"/>
  <c r="Q5" i="12"/>
  <c r="P5" i="12"/>
  <c r="O5" i="12"/>
  <c r="N5" i="12"/>
  <c r="M5" i="12"/>
  <c r="S19" i="222"/>
  <c r="Z16" i="222"/>
  <c r="Y16" i="222"/>
  <c r="X16" i="222"/>
  <c r="W16" i="222"/>
  <c r="V16" i="222"/>
  <c r="Q16" i="222"/>
  <c r="P16" i="222"/>
  <c r="O16" i="222"/>
  <c r="N16" i="222"/>
  <c r="M16" i="222"/>
  <c r="Z8" i="222"/>
  <c r="Y8" i="222"/>
  <c r="X8" i="222"/>
  <c r="W8" i="222"/>
  <c r="V8" i="222"/>
  <c r="Q8" i="222"/>
  <c r="P8" i="222"/>
  <c r="O8" i="222"/>
  <c r="N8" i="222"/>
  <c r="M8" i="222"/>
  <c r="Z16" i="196"/>
  <c r="Y16" i="196"/>
  <c r="X16" i="196"/>
  <c r="W16" i="196"/>
  <c r="V16" i="196"/>
  <c r="Z8" i="196"/>
  <c r="Y8" i="196"/>
  <c r="X8" i="196"/>
  <c r="W8" i="196"/>
  <c r="V8" i="196"/>
  <c r="S19" i="196"/>
  <c r="Z16" i="195"/>
  <c r="Y16" i="195"/>
  <c r="X16" i="195"/>
  <c r="W16" i="195"/>
  <c r="V16" i="195"/>
  <c r="Z8" i="195"/>
  <c r="Y8" i="195"/>
  <c r="X8" i="195"/>
  <c r="W8" i="195"/>
  <c r="V8" i="195"/>
  <c r="S19" i="195"/>
  <c r="Z16" i="194"/>
  <c r="Y16" i="194"/>
  <c r="X16" i="194"/>
  <c r="W16" i="194"/>
  <c r="V16" i="194"/>
  <c r="Z8" i="194"/>
  <c r="Y8" i="194"/>
  <c r="X8" i="194"/>
  <c r="W8" i="194"/>
  <c r="V8" i="194"/>
  <c r="S19" i="194"/>
  <c r="Z16" i="188"/>
  <c r="Y16" i="188"/>
  <c r="X16" i="188"/>
  <c r="W16" i="188"/>
  <c r="V16" i="188"/>
  <c r="Z8" i="188"/>
  <c r="Y8" i="188"/>
  <c r="X8" i="188"/>
  <c r="W8" i="188"/>
  <c r="V8" i="188"/>
  <c r="S19" i="188"/>
  <c r="Q15" i="9"/>
  <c r="P15" i="9"/>
  <c r="O15" i="9"/>
  <c r="N15" i="9"/>
  <c r="M15" i="9"/>
  <c r="Q14" i="9"/>
  <c r="P14" i="9"/>
  <c r="O14" i="9"/>
  <c r="N14" i="9"/>
  <c r="M14" i="9"/>
  <c r="Q13" i="9"/>
  <c r="P13" i="9"/>
  <c r="O13" i="9"/>
  <c r="N13" i="9"/>
  <c r="M13" i="9"/>
  <c r="Q7" i="9"/>
  <c r="P7" i="9"/>
  <c r="O7" i="9"/>
  <c r="N7" i="9"/>
  <c r="M7" i="9"/>
  <c r="Q6" i="9"/>
  <c r="P6" i="9"/>
  <c r="O6" i="9"/>
  <c r="N6" i="9"/>
  <c r="M6" i="9"/>
  <c r="Q5" i="9"/>
  <c r="P5" i="9"/>
  <c r="O5" i="9"/>
  <c r="N5" i="9"/>
  <c r="M5" i="9"/>
  <c r="Z16" i="193"/>
  <c r="Y16" i="193"/>
  <c r="X16" i="193"/>
  <c r="W16" i="193"/>
  <c r="V16" i="193"/>
  <c r="Z8" i="193"/>
  <c r="Y8" i="193"/>
  <c r="X8" i="193"/>
  <c r="W8" i="193"/>
  <c r="V8" i="193"/>
  <c r="S19" i="193"/>
  <c r="Z16" i="192"/>
  <c r="Y16" i="192"/>
  <c r="X16" i="192"/>
  <c r="W16" i="192"/>
  <c r="V16" i="192"/>
  <c r="Z8" i="192"/>
  <c r="Y8" i="192"/>
  <c r="X8" i="192"/>
  <c r="W8" i="192"/>
  <c r="V8" i="192"/>
  <c r="S19" i="192"/>
  <c r="Z16" i="191"/>
  <c r="Y16" i="191"/>
  <c r="X16" i="191"/>
  <c r="W16" i="191"/>
  <c r="V16" i="191"/>
  <c r="Z8" i="191"/>
  <c r="Y8" i="191"/>
  <c r="X8" i="191"/>
  <c r="W8" i="191"/>
  <c r="V8" i="191"/>
  <c r="S19" i="191"/>
  <c r="Z16" i="190"/>
  <c r="Y16" i="190"/>
  <c r="X16" i="190"/>
  <c r="W16" i="190"/>
  <c r="V16" i="190"/>
  <c r="Z8" i="190"/>
  <c r="Y8" i="190"/>
  <c r="X8" i="190"/>
  <c r="W8" i="190"/>
  <c r="V8" i="190"/>
  <c r="S19" i="190"/>
  <c r="Q15" i="16"/>
  <c r="P15" i="16"/>
  <c r="O15" i="16"/>
  <c r="N15" i="16"/>
  <c r="M15" i="16"/>
  <c r="Q14" i="16"/>
  <c r="P14" i="16"/>
  <c r="O14" i="16"/>
  <c r="N14" i="16"/>
  <c r="M14" i="16"/>
  <c r="Q13" i="16"/>
  <c r="P13" i="16"/>
  <c r="O13" i="16"/>
  <c r="N13" i="16"/>
  <c r="M13" i="16"/>
  <c r="Q7" i="16"/>
  <c r="P7" i="16"/>
  <c r="O7" i="16"/>
  <c r="N7" i="16"/>
  <c r="M7" i="16"/>
  <c r="Q6" i="16"/>
  <c r="P6" i="16"/>
  <c r="O6" i="16"/>
  <c r="N6" i="16"/>
  <c r="M6" i="16"/>
  <c r="Q5" i="16"/>
  <c r="P5" i="16"/>
  <c r="O5" i="16"/>
  <c r="N5" i="16"/>
  <c r="M5" i="16"/>
  <c r="Z16" i="186"/>
  <c r="Y16" i="186"/>
  <c r="X16" i="186"/>
  <c r="W16" i="186"/>
  <c r="V16" i="186"/>
  <c r="Z8" i="186"/>
  <c r="Y8" i="186"/>
  <c r="X8" i="186"/>
  <c r="W8" i="186"/>
  <c r="V8" i="186"/>
  <c r="S19" i="186"/>
  <c r="Q15" i="18"/>
  <c r="P15" i="18"/>
  <c r="O15" i="18"/>
  <c r="N15" i="18"/>
  <c r="M15" i="18"/>
  <c r="Q14" i="18"/>
  <c r="P14" i="18"/>
  <c r="O14" i="18"/>
  <c r="N14" i="18"/>
  <c r="M14" i="18"/>
  <c r="Q13" i="18"/>
  <c r="P13" i="18"/>
  <c r="O13" i="18"/>
  <c r="N13" i="18"/>
  <c r="M13" i="18"/>
  <c r="Q7" i="18"/>
  <c r="P7" i="18"/>
  <c r="O7" i="18"/>
  <c r="N7" i="18"/>
  <c r="M7" i="18"/>
  <c r="Q6" i="18"/>
  <c r="P6" i="18"/>
  <c r="O6" i="18"/>
  <c r="N6" i="18"/>
  <c r="M6" i="18"/>
  <c r="Q5" i="18"/>
  <c r="P5" i="18"/>
  <c r="O5" i="18"/>
  <c r="N5" i="18"/>
  <c r="M5" i="18"/>
  <c r="Z16" i="185"/>
  <c r="Y16" i="185"/>
  <c r="X16" i="185"/>
  <c r="W16" i="185"/>
  <c r="V16" i="185"/>
  <c r="Z8" i="185"/>
  <c r="Y8" i="185"/>
  <c r="X8" i="185"/>
  <c r="W8" i="185"/>
  <c r="V8" i="185"/>
  <c r="S19" i="185"/>
  <c r="Q7" i="17"/>
  <c r="P7" i="17"/>
  <c r="O7" i="17"/>
  <c r="N7" i="17"/>
  <c r="M7" i="17"/>
  <c r="Q6" i="17"/>
  <c r="P6" i="17"/>
  <c r="O6" i="17"/>
  <c r="N6" i="17"/>
  <c r="M6" i="17"/>
  <c r="Q5" i="17"/>
  <c r="P5" i="17"/>
  <c r="O5" i="17"/>
  <c r="N5" i="17"/>
  <c r="M5" i="17"/>
  <c r="Q13" i="17"/>
  <c r="P13" i="17"/>
  <c r="O13" i="17"/>
  <c r="N13" i="17"/>
  <c r="M13" i="17"/>
  <c r="Q14" i="17"/>
  <c r="P14" i="17"/>
  <c r="O14" i="17"/>
  <c r="N14" i="17"/>
  <c r="M14" i="17"/>
  <c r="Q15" i="17"/>
  <c r="P15" i="17"/>
  <c r="O15" i="17"/>
  <c r="N15" i="17"/>
  <c r="M15" i="17"/>
  <c r="S19" i="221"/>
  <c r="Z16" i="221"/>
  <c r="Y16" i="221"/>
  <c r="X16" i="221"/>
  <c r="W16" i="221"/>
  <c r="V16" i="221"/>
  <c r="Q16" i="221"/>
  <c r="P16" i="221"/>
  <c r="O16" i="221"/>
  <c r="N16" i="221"/>
  <c r="M16" i="221"/>
  <c r="Z8" i="221"/>
  <c r="Y8" i="221"/>
  <c r="X8" i="221"/>
  <c r="W8" i="221"/>
  <c r="V8" i="221"/>
  <c r="Q8" i="221"/>
  <c r="P8" i="221"/>
  <c r="O8" i="221"/>
  <c r="N8" i="221"/>
  <c r="M8" i="221"/>
  <c r="Z16" i="184"/>
  <c r="Y16" i="184"/>
  <c r="X16" i="184"/>
  <c r="W16" i="184"/>
  <c r="V16" i="184"/>
  <c r="Z8" i="184"/>
  <c r="Y8" i="184"/>
  <c r="X8" i="184"/>
  <c r="W8" i="184"/>
  <c r="V8" i="184"/>
  <c r="S19" i="184"/>
  <c r="Z16" i="183"/>
  <c r="Y16" i="183"/>
  <c r="X16" i="183"/>
  <c r="W16" i="183"/>
  <c r="V16" i="183"/>
  <c r="Z8" i="183"/>
  <c r="Y8" i="183"/>
  <c r="X8" i="183"/>
  <c r="W8" i="183"/>
  <c r="V8" i="183"/>
  <c r="S19" i="183"/>
  <c r="Z16" i="182"/>
  <c r="Y16" i="182"/>
  <c r="X16" i="182"/>
  <c r="W16" i="182"/>
  <c r="V16" i="182"/>
  <c r="Z8" i="182"/>
  <c r="Y8" i="182"/>
  <c r="X8" i="182"/>
  <c r="W8" i="182"/>
  <c r="V8" i="182"/>
  <c r="S19" i="182"/>
  <c r="Z16" i="181"/>
  <c r="Y16" i="181"/>
  <c r="X16" i="181"/>
  <c r="W16" i="181"/>
  <c r="V16" i="181"/>
  <c r="Z8" i="181"/>
  <c r="Y8" i="181"/>
  <c r="X8" i="181"/>
  <c r="W8" i="181"/>
  <c r="V8" i="181"/>
  <c r="S19" i="181"/>
  <c r="Z16" i="187"/>
  <c r="Y16" i="187"/>
  <c r="X16" i="187"/>
  <c r="W16" i="187"/>
  <c r="V16" i="187"/>
  <c r="Z8" i="187"/>
  <c r="Y8" i="187"/>
  <c r="X8" i="187"/>
  <c r="W8" i="187"/>
  <c r="V8" i="187"/>
  <c r="S19" i="187"/>
  <c r="Z16" i="37"/>
  <c r="Y16" i="37"/>
  <c r="X16" i="37"/>
  <c r="W16" i="37"/>
  <c r="V16" i="37"/>
  <c r="Z8" i="37"/>
  <c r="Y8" i="37"/>
  <c r="X8" i="37"/>
  <c r="W8" i="37"/>
  <c r="V8" i="37"/>
  <c r="S19" i="37"/>
  <c r="Z16" i="180"/>
  <c r="Y16" i="180"/>
  <c r="X16" i="180"/>
  <c r="W16" i="180"/>
  <c r="V16" i="180"/>
  <c r="Z8" i="180"/>
  <c r="Y8" i="180"/>
  <c r="X8" i="180"/>
  <c r="W8" i="180"/>
  <c r="V8" i="180"/>
  <c r="S19" i="180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7" i="13"/>
  <c r="P7" i="13"/>
  <c r="O7" i="13"/>
  <c r="N7" i="13"/>
  <c r="M7" i="13"/>
  <c r="Q6" i="13"/>
  <c r="P6" i="13"/>
  <c r="O6" i="13"/>
  <c r="N6" i="13"/>
  <c r="M6" i="13"/>
  <c r="Q5" i="13"/>
  <c r="P5" i="13"/>
  <c r="O5" i="13"/>
  <c r="N5" i="13"/>
  <c r="M5" i="13"/>
  <c r="Z16" i="179"/>
  <c r="Y16" i="179"/>
  <c r="X16" i="179"/>
  <c r="W16" i="179"/>
  <c r="V16" i="179"/>
  <c r="Z8" i="179"/>
  <c r="Y8" i="179"/>
  <c r="X8" i="179"/>
  <c r="W8" i="179"/>
  <c r="V8" i="179"/>
  <c r="S19" i="179"/>
  <c r="Z16" i="178"/>
  <c r="Y16" i="178"/>
  <c r="X16" i="178"/>
  <c r="W16" i="178"/>
  <c r="V16" i="178"/>
  <c r="Z8" i="178"/>
  <c r="Y8" i="178"/>
  <c r="X8" i="178"/>
  <c r="W8" i="178"/>
  <c r="V8" i="178"/>
  <c r="S19" i="178"/>
  <c r="Z16" i="177"/>
  <c r="Y16" i="177"/>
  <c r="X16" i="177"/>
  <c r="W16" i="177"/>
  <c r="V16" i="177"/>
  <c r="Z8" i="177"/>
  <c r="Y8" i="177"/>
  <c r="X8" i="177"/>
  <c r="W8" i="177"/>
  <c r="V8" i="177"/>
  <c r="S19" i="177"/>
  <c r="Z16" i="176"/>
  <c r="Y16" i="176"/>
  <c r="X16" i="176"/>
  <c r="W16" i="176"/>
  <c r="V16" i="176"/>
  <c r="Z8" i="176"/>
  <c r="Y8" i="176"/>
  <c r="X8" i="176"/>
  <c r="W8" i="176"/>
  <c r="V8" i="176"/>
  <c r="S19" i="176"/>
  <c r="Z16" i="175"/>
  <c r="Y16" i="175"/>
  <c r="X16" i="175"/>
  <c r="W16" i="175"/>
  <c r="V16" i="175"/>
  <c r="Z8" i="175"/>
  <c r="Y8" i="175"/>
  <c r="X8" i="175"/>
  <c r="W8" i="175"/>
  <c r="V8" i="175"/>
  <c r="S19" i="175"/>
  <c r="Q15" i="10"/>
  <c r="P15" i="10"/>
  <c r="O15" i="10"/>
  <c r="N15" i="10"/>
  <c r="M15" i="10"/>
  <c r="Q14" i="10"/>
  <c r="P14" i="10"/>
  <c r="O14" i="10"/>
  <c r="N14" i="10"/>
  <c r="M14" i="10"/>
  <c r="Q13" i="10"/>
  <c r="P13" i="10"/>
  <c r="O13" i="10"/>
  <c r="N13" i="10"/>
  <c r="M13" i="10"/>
  <c r="Q7" i="10"/>
  <c r="P7" i="10"/>
  <c r="O7" i="10"/>
  <c r="N7" i="10"/>
  <c r="M7" i="10"/>
  <c r="Q6" i="10"/>
  <c r="P6" i="10"/>
  <c r="O6" i="10"/>
  <c r="N6" i="10"/>
  <c r="M6" i="10"/>
  <c r="Q5" i="10"/>
  <c r="P5" i="10"/>
  <c r="O5" i="10"/>
  <c r="N5" i="10"/>
  <c r="M5" i="10"/>
  <c r="Z16" i="174"/>
  <c r="Y16" i="174"/>
  <c r="X16" i="174"/>
  <c r="W16" i="174"/>
  <c r="V16" i="174"/>
  <c r="Z8" i="174"/>
  <c r="Y8" i="174"/>
  <c r="X8" i="174"/>
  <c r="W8" i="174"/>
  <c r="V8" i="174"/>
  <c r="S19" i="174"/>
  <c r="Z16" i="173"/>
  <c r="Y16" i="173"/>
  <c r="X16" i="173"/>
  <c r="W16" i="173"/>
  <c r="V16" i="173"/>
  <c r="Z8" i="173"/>
  <c r="Y8" i="173"/>
  <c r="X8" i="173"/>
  <c r="W8" i="173"/>
  <c r="V8" i="173"/>
  <c r="S19" i="173"/>
  <c r="Z16" i="172"/>
  <c r="Y16" i="172"/>
  <c r="X16" i="172"/>
  <c r="W16" i="172"/>
  <c r="V16" i="172"/>
  <c r="Z8" i="172"/>
  <c r="Y8" i="172"/>
  <c r="X8" i="172"/>
  <c r="W8" i="172"/>
  <c r="V8" i="172"/>
  <c r="S19" i="172"/>
  <c r="Z16" i="171"/>
  <c r="Y16" i="171"/>
  <c r="X16" i="171"/>
  <c r="W16" i="171"/>
  <c r="V16" i="171"/>
  <c r="Z8" i="171"/>
  <c r="Y8" i="171"/>
  <c r="X8" i="171"/>
  <c r="W8" i="171"/>
  <c r="V8" i="171"/>
  <c r="S19" i="171"/>
  <c r="Z16" i="170"/>
  <c r="Y16" i="170"/>
  <c r="X16" i="170"/>
  <c r="W16" i="170"/>
  <c r="V16" i="170"/>
  <c r="Z8" i="170"/>
  <c r="Y8" i="170"/>
  <c r="X8" i="170"/>
  <c r="W8" i="170"/>
  <c r="V8" i="170"/>
  <c r="S19" i="170"/>
  <c r="Z16" i="169"/>
  <c r="Y16" i="169"/>
  <c r="X16" i="169"/>
  <c r="W16" i="169"/>
  <c r="V16" i="169"/>
  <c r="Z8" i="169"/>
  <c r="Y8" i="169"/>
  <c r="X8" i="169"/>
  <c r="W8" i="169"/>
  <c r="V8" i="169"/>
  <c r="S19" i="169"/>
  <c r="Z16" i="168"/>
  <c r="Y16" i="168"/>
  <c r="X16" i="168"/>
  <c r="W16" i="168"/>
  <c r="V16" i="168"/>
  <c r="Z8" i="168"/>
  <c r="Y8" i="168"/>
  <c r="X8" i="168"/>
  <c r="W8" i="168"/>
  <c r="V8" i="168"/>
  <c r="Z16" i="166"/>
  <c r="Y16" i="166"/>
  <c r="X16" i="166"/>
  <c r="W16" i="166"/>
  <c r="V16" i="166"/>
  <c r="Z8" i="166"/>
  <c r="Y8" i="166"/>
  <c r="X8" i="166"/>
  <c r="W8" i="166"/>
  <c r="V8" i="166"/>
  <c r="S19" i="166"/>
  <c r="S19" i="168"/>
  <c r="Z16" i="167"/>
  <c r="Y16" i="167"/>
  <c r="X16" i="167"/>
  <c r="W16" i="167"/>
  <c r="V16" i="167"/>
  <c r="Z8" i="167"/>
  <c r="Y8" i="167"/>
  <c r="X8" i="167"/>
  <c r="W8" i="167"/>
  <c r="V8" i="167"/>
  <c r="Z16" i="165"/>
  <c r="Y16" i="165"/>
  <c r="X16" i="165"/>
  <c r="W16" i="165"/>
  <c r="V16" i="165"/>
  <c r="Z8" i="165"/>
  <c r="Y8" i="165"/>
  <c r="X8" i="165"/>
  <c r="W8" i="165"/>
  <c r="V8" i="165"/>
  <c r="S19" i="165"/>
  <c r="S19" i="167"/>
  <c r="Z16" i="164"/>
  <c r="Y16" i="164"/>
  <c r="X16" i="164"/>
  <c r="W16" i="164"/>
  <c r="V16" i="164"/>
  <c r="Z8" i="164"/>
  <c r="Y8" i="164"/>
  <c r="X8" i="164"/>
  <c r="W8" i="164"/>
  <c r="V8" i="164"/>
  <c r="S19" i="164"/>
  <c r="Z16" i="163"/>
  <c r="Y16" i="163"/>
  <c r="X16" i="163"/>
  <c r="W16" i="163"/>
  <c r="V16" i="163"/>
  <c r="Z8" i="163"/>
  <c r="Y8" i="163"/>
  <c r="X8" i="163"/>
  <c r="W8" i="163"/>
  <c r="V8" i="163"/>
  <c r="S19" i="163"/>
  <c r="Z16" i="162"/>
  <c r="Y16" i="162"/>
  <c r="X16" i="162"/>
  <c r="W16" i="162"/>
  <c r="V16" i="162"/>
  <c r="Z8" i="162"/>
  <c r="Y8" i="162"/>
  <c r="X8" i="162"/>
  <c r="W8" i="162"/>
  <c r="V8" i="162"/>
  <c r="S19" i="162"/>
  <c r="Z16" i="161"/>
  <c r="Y16" i="161"/>
  <c r="X16" i="161"/>
  <c r="W16" i="161"/>
  <c r="V16" i="161"/>
  <c r="Z8" i="161"/>
  <c r="Y8" i="161"/>
  <c r="X8" i="161"/>
  <c r="W8" i="161"/>
  <c r="V8" i="161"/>
  <c r="S19" i="161"/>
  <c r="Z16" i="160"/>
  <c r="Y16" i="160"/>
  <c r="X16" i="160"/>
  <c r="W16" i="160"/>
  <c r="V16" i="160"/>
  <c r="Z8" i="160"/>
  <c r="Y8" i="160"/>
  <c r="X8" i="160"/>
  <c r="W8" i="160"/>
  <c r="V8" i="160"/>
  <c r="S19" i="160"/>
  <c r="Z16" i="159"/>
  <c r="Y16" i="159"/>
  <c r="X16" i="159"/>
  <c r="W16" i="159"/>
  <c r="V16" i="159"/>
  <c r="Z8" i="159"/>
  <c r="Y8" i="159"/>
  <c r="X8" i="159"/>
  <c r="W8" i="159"/>
  <c r="V8" i="159"/>
  <c r="S19" i="159"/>
  <c r="Z16" i="158"/>
  <c r="Y16" i="158"/>
  <c r="X16" i="158"/>
  <c r="W16" i="158"/>
  <c r="V16" i="158"/>
  <c r="Z8" i="158"/>
  <c r="Y8" i="158"/>
  <c r="X8" i="158"/>
  <c r="W8" i="158"/>
  <c r="V8" i="158"/>
  <c r="S19" i="158"/>
  <c r="Z16" i="157"/>
  <c r="Y16" i="157"/>
  <c r="X16" i="157"/>
  <c r="W16" i="157"/>
  <c r="V16" i="157"/>
  <c r="Z8" i="157"/>
  <c r="Y8" i="157"/>
  <c r="X8" i="157"/>
  <c r="W8" i="157"/>
  <c r="V8" i="157"/>
  <c r="S19" i="157"/>
  <c r="S19" i="220"/>
  <c r="Z16" i="220"/>
  <c r="Y16" i="220"/>
  <c r="X16" i="220"/>
  <c r="W16" i="220"/>
  <c r="V16" i="220"/>
  <c r="Q16" i="220"/>
  <c r="P16" i="220"/>
  <c r="O16" i="220"/>
  <c r="N16" i="220"/>
  <c r="M16" i="220"/>
  <c r="Z8" i="220"/>
  <c r="Y8" i="220"/>
  <c r="X8" i="220"/>
  <c r="W8" i="220"/>
  <c r="V8" i="220"/>
  <c r="Q8" i="220"/>
  <c r="P8" i="220"/>
  <c r="O8" i="220"/>
  <c r="N8" i="220"/>
  <c r="M8" i="220"/>
  <c r="Q15" i="15"/>
  <c r="P15" i="15"/>
  <c r="O15" i="15"/>
  <c r="N15" i="15"/>
  <c r="M15" i="15"/>
  <c r="Q14" i="15"/>
  <c r="P14" i="15"/>
  <c r="O14" i="15"/>
  <c r="N14" i="15"/>
  <c r="M14" i="15"/>
  <c r="Q13" i="15"/>
  <c r="P13" i="15"/>
  <c r="O13" i="15"/>
  <c r="N13" i="15"/>
  <c r="M13" i="15"/>
  <c r="Q7" i="15"/>
  <c r="P7" i="15"/>
  <c r="O7" i="15"/>
  <c r="N7" i="15"/>
  <c r="M7" i="15"/>
  <c r="Q6" i="15"/>
  <c r="P6" i="15"/>
  <c r="O6" i="15"/>
  <c r="N6" i="15"/>
  <c r="M6" i="15"/>
  <c r="Q5" i="15"/>
  <c r="P5" i="15"/>
  <c r="O5" i="15"/>
  <c r="N5" i="15"/>
  <c r="M5" i="15"/>
  <c r="Z16" i="116"/>
  <c r="Y16" i="116"/>
  <c r="X16" i="116"/>
  <c r="W16" i="116"/>
  <c r="V16" i="116"/>
  <c r="Z8" i="116"/>
  <c r="Y8" i="116"/>
  <c r="X8" i="116"/>
  <c r="W8" i="116"/>
  <c r="V8" i="116"/>
  <c r="S19" i="116"/>
  <c r="Z16" i="156"/>
  <c r="Y16" i="156"/>
  <c r="X16" i="156"/>
  <c r="W16" i="156"/>
  <c r="V16" i="156"/>
  <c r="Z8" i="156"/>
  <c r="Y8" i="156"/>
  <c r="X8" i="156"/>
  <c r="W8" i="156"/>
  <c r="V8" i="156"/>
  <c r="S19" i="156"/>
  <c r="Z16" i="154"/>
  <c r="Y16" i="154"/>
  <c r="X16" i="154"/>
  <c r="W16" i="154"/>
  <c r="V16" i="154"/>
  <c r="Z8" i="154"/>
  <c r="Y8" i="154"/>
  <c r="X8" i="154"/>
  <c r="W8" i="154"/>
  <c r="V8" i="154"/>
  <c r="S19" i="154"/>
  <c r="Z16" i="155"/>
  <c r="Y16" i="155"/>
  <c r="X16" i="155"/>
  <c r="W16" i="155"/>
  <c r="V16" i="155"/>
  <c r="Z8" i="155"/>
  <c r="Y8" i="155"/>
  <c r="X8" i="155"/>
  <c r="W8" i="155"/>
  <c r="V8" i="155"/>
  <c r="S19" i="155"/>
  <c r="Z16" i="153"/>
  <c r="Y16" i="153"/>
  <c r="X16" i="153"/>
  <c r="W16" i="153"/>
  <c r="V16" i="153"/>
  <c r="Z8" i="153"/>
  <c r="Y8" i="153"/>
  <c r="X8" i="153"/>
  <c r="W8" i="153"/>
  <c r="V8" i="153"/>
  <c r="S19" i="153"/>
  <c r="Z16" i="152"/>
  <c r="Y16" i="152"/>
  <c r="X16" i="152"/>
  <c r="W16" i="152"/>
  <c r="V16" i="152"/>
  <c r="Z8" i="152"/>
  <c r="Y8" i="152"/>
  <c r="X8" i="152"/>
  <c r="W8" i="152"/>
  <c r="V8" i="152"/>
  <c r="S19" i="152"/>
  <c r="Z16" i="151"/>
  <c r="Y16" i="151"/>
  <c r="X16" i="151"/>
  <c r="W16" i="151"/>
  <c r="V16" i="151"/>
  <c r="Z8" i="151"/>
  <c r="Y8" i="151"/>
  <c r="X8" i="151"/>
  <c r="W8" i="151"/>
  <c r="V8" i="151"/>
  <c r="S19" i="151"/>
  <c r="Z16" i="150"/>
  <c r="Y16" i="150"/>
  <c r="X16" i="150"/>
  <c r="W16" i="150"/>
  <c r="V16" i="150"/>
  <c r="Z8" i="150"/>
  <c r="Y8" i="150"/>
  <c r="X8" i="150"/>
  <c r="W8" i="150"/>
  <c r="V8" i="150"/>
  <c r="S19" i="150"/>
  <c r="Z16" i="149"/>
  <c r="Y16" i="149"/>
  <c r="X16" i="149"/>
  <c r="W16" i="149"/>
  <c r="V16" i="149"/>
  <c r="Z8" i="149"/>
  <c r="Y8" i="149"/>
  <c r="X8" i="149"/>
  <c r="W8" i="149"/>
  <c r="V8" i="149"/>
  <c r="S19" i="149"/>
  <c r="Z16" i="148"/>
  <c r="Y16" i="148"/>
  <c r="X16" i="148"/>
  <c r="W16" i="148"/>
  <c r="V16" i="148"/>
  <c r="Z8" i="148"/>
  <c r="Y8" i="148"/>
  <c r="X8" i="148"/>
  <c r="W8" i="148"/>
  <c r="V8" i="148"/>
  <c r="S19" i="148"/>
  <c r="Z16" i="147"/>
  <c r="Y16" i="147"/>
  <c r="X16" i="147"/>
  <c r="W16" i="147"/>
  <c r="V16" i="147"/>
  <c r="Z8" i="147"/>
  <c r="Y8" i="147"/>
  <c r="X8" i="147"/>
  <c r="W8" i="147"/>
  <c r="V8" i="147"/>
  <c r="S19" i="147"/>
  <c r="Z16" i="146"/>
  <c r="Y16" i="146"/>
  <c r="X16" i="146"/>
  <c r="W16" i="146"/>
  <c r="V16" i="146"/>
  <c r="Z8" i="146"/>
  <c r="Y8" i="146"/>
  <c r="X8" i="146"/>
  <c r="W8" i="146"/>
  <c r="V8" i="146"/>
  <c r="S19" i="146"/>
  <c r="Z16" i="145"/>
  <c r="Y16" i="145"/>
  <c r="X16" i="145"/>
  <c r="W16" i="145"/>
  <c r="V16" i="145"/>
  <c r="Z8" i="145"/>
  <c r="Y8" i="145"/>
  <c r="X8" i="145"/>
  <c r="W8" i="145"/>
  <c r="V8" i="145"/>
  <c r="S19" i="145"/>
  <c r="S19" i="219"/>
  <c r="Z16" i="219"/>
  <c r="Y16" i="219"/>
  <c r="X16" i="219"/>
  <c r="W16" i="219"/>
  <c r="V16" i="219"/>
  <c r="Q16" i="219"/>
  <c r="P16" i="219"/>
  <c r="O16" i="219"/>
  <c r="N16" i="219"/>
  <c r="M16" i="219"/>
  <c r="Z8" i="219"/>
  <c r="Y8" i="219"/>
  <c r="X8" i="219"/>
  <c r="W8" i="219"/>
  <c r="V8" i="219"/>
  <c r="Q8" i="219"/>
  <c r="P8" i="219"/>
  <c r="O8" i="219"/>
  <c r="N8" i="219"/>
  <c r="M8" i="219"/>
  <c r="Z16" i="144"/>
  <c r="Y16" i="144"/>
  <c r="X16" i="144"/>
  <c r="W16" i="144"/>
  <c r="V16" i="144"/>
  <c r="Z8" i="144"/>
  <c r="Y8" i="144"/>
  <c r="X8" i="144"/>
  <c r="W8" i="144"/>
  <c r="V8" i="144"/>
  <c r="S19" i="144"/>
  <c r="Z16" i="143"/>
  <c r="Y16" i="143"/>
  <c r="X16" i="143"/>
  <c r="W16" i="143"/>
  <c r="V16" i="143"/>
  <c r="Z8" i="143"/>
  <c r="Y8" i="143"/>
  <c r="X8" i="143"/>
  <c r="W8" i="143"/>
  <c r="V8" i="143"/>
  <c r="S19" i="143"/>
  <c r="Z16" i="142"/>
  <c r="Y16" i="142"/>
  <c r="X16" i="142"/>
  <c r="W16" i="142"/>
  <c r="V16" i="142"/>
  <c r="Z8" i="142"/>
  <c r="Y8" i="142"/>
  <c r="X8" i="142"/>
  <c r="W8" i="142"/>
  <c r="V8" i="142"/>
  <c r="S19" i="142"/>
  <c r="Z16" i="141"/>
  <c r="Y16" i="141"/>
  <c r="X16" i="141"/>
  <c r="W16" i="141"/>
  <c r="V16" i="141"/>
  <c r="Z8" i="141"/>
  <c r="Y8" i="141"/>
  <c r="X8" i="141"/>
  <c r="W8" i="141"/>
  <c r="V8" i="141"/>
  <c r="S19" i="141"/>
  <c r="Q19" i="218"/>
  <c r="X16" i="218"/>
  <c r="W16" i="218"/>
  <c r="V16" i="218"/>
  <c r="U16" i="218"/>
  <c r="T16" i="218"/>
  <c r="O16" i="218"/>
  <c r="N16" i="218"/>
  <c r="M16" i="218"/>
  <c r="L16" i="218"/>
  <c r="K16" i="218"/>
  <c r="X8" i="218"/>
  <c r="W8" i="218"/>
  <c r="V8" i="218"/>
  <c r="U8" i="218"/>
  <c r="T8" i="218"/>
  <c r="O8" i="218"/>
  <c r="N8" i="218"/>
  <c r="M8" i="218"/>
  <c r="L8" i="218"/>
  <c r="K8" i="218"/>
  <c r="Z16" i="139"/>
  <c r="Y16" i="139"/>
  <c r="X16" i="139"/>
  <c r="W16" i="139"/>
  <c r="V16" i="139"/>
  <c r="Z8" i="139"/>
  <c r="Y8" i="139"/>
  <c r="X8" i="139"/>
  <c r="W8" i="139"/>
  <c r="V8" i="139"/>
  <c r="S19" i="139"/>
  <c r="Z16" i="138"/>
  <c r="Y16" i="138"/>
  <c r="X16" i="138"/>
  <c r="W16" i="138"/>
  <c r="V16" i="138"/>
  <c r="Z8" i="138"/>
  <c r="Y8" i="138"/>
  <c r="X8" i="138"/>
  <c r="W8" i="138"/>
  <c r="V8" i="138"/>
  <c r="S19" i="138"/>
  <c r="Z16" i="137"/>
  <c r="Y16" i="137"/>
  <c r="X16" i="137"/>
  <c r="W16" i="137"/>
  <c r="V16" i="137"/>
  <c r="Z8" i="137"/>
  <c r="Y8" i="137"/>
  <c r="X8" i="137"/>
  <c r="W8" i="137"/>
  <c r="V8" i="137"/>
  <c r="S19" i="137"/>
  <c r="Z16" i="136"/>
  <c r="Y16" i="136"/>
  <c r="X16" i="136"/>
  <c r="W16" i="136"/>
  <c r="V16" i="136"/>
  <c r="Z8" i="136"/>
  <c r="Y8" i="136"/>
  <c r="X8" i="136"/>
  <c r="W8" i="136"/>
  <c r="V8" i="136"/>
  <c r="S19" i="136"/>
  <c r="Z16" i="135"/>
  <c r="Y16" i="135"/>
  <c r="X16" i="135"/>
  <c r="W16" i="135"/>
  <c r="V16" i="135"/>
  <c r="Z8" i="135"/>
  <c r="Y8" i="135"/>
  <c r="X8" i="135"/>
  <c r="W8" i="135"/>
  <c r="V8" i="135"/>
  <c r="S19" i="135"/>
  <c r="Z16" i="118"/>
  <c r="Y16" i="118"/>
  <c r="X16" i="118"/>
  <c r="W16" i="118"/>
  <c r="V16" i="118"/>
  <c r="Z8" i="118"/>
  <c r="Y8" i="118"/>
  <c r="X8" i="118"/>
  <c r="W8" i="118"/>
  <c r="V8" i="118"/>
  <c r="S19" i="118"/>
  <c r="Z16" i="134"/>
  <c r="Y16" i="134"/>
  <c r="X16" i="134"/>
  <c r="W16" i="134"/>
  <c r="V16" i="134"/>
  <c r="Z8" i="134"/>
  <c r="Y8" i="134"/>
  <c r="X8" i="134"/>
  <c r="W8" i="134"/>
  <c r="V8" i="134"/>
  <c r="S19" i="134"/>
  <c r="Z16" i="133"/>
  <c r="Y16" i="133"/>
  <c r="X16" i="133"/>
  <c r="W16" i="133"/>
  <c r="V16" i="133"/>
  <c r="Z8" i="133"/>
  <c r="Y8" i="133"/>
  <c r="X8" i="133"/>
  <c r="W8" i="133"/>
  <c r="V8" i="133"/>
  <c r="S19" i="133"/>
  <c r="M19" i="220" l="1"/>
  <c r="P19" i="220"/>
  <c r="M19" i="221"/>
  <c r="P19" i="221"/>
  <c r="N19" i="222"/>
  <c r="Q19" i="222"/>
  <c r="X20" i="14"/>
  <c r="O19" i="219"/>
  <c r="N7" i="7"/>
  <c r="M14" i="7"/>
  <c r="N15" i="7"/>
  <c r="N6" i="7"/>
  <c r="N14" i="7"/>
  <c r="X20" i="17"/>
  <c r="N5" i="7"/>
  <c r="N13" i="7"/>
  <c r="X20" i="19"/>
  <c r="X20" i="10"/>
  <c r="M5" i="7"/>
  <c r="X20" i="18"/>
  <c r="X20" i="3"/>
  <c r="X20" i="15"/>
  <c r="X20" i="8"/>
  <c r="X20" i="9"/>
  <c r="X20" i="12"/>
  <c r="X20" i="7"/>
  <c r="S19" i="19"/>
  <c r="M19" i="219"/>
  <c r="P19" i="219"/>
  <c r="N19" i="220"/>
  <c r="Q19" i="220"/>
  <c r="N19" i="221"/>
  <c r="Q19" i="221"/>
  <c r="O19" i="222"/>
  <c r="O19" i="220"/>
  <c r="O19" i="221"/>
  <c r="M19" i="222"/>
  <c r="P19" i="222"/>
  <c r="N19" i="219"/>
  <c r="Q19" i="219"/>
  <c r="P16" i="218"/>
  <c r="R8" i="222"/>
  <c r="S19" i="3"/>
  <c r="S19" i="6"/>
  <c r="S19" i="8"/>
  <c r="S19" i="9"/>
  <c r="S19" i="10"/>
  <c r="S19" i="12"/>
  <c r="S19" i="13"/>
  <c r="S19" i="14"/>
  <c r="S19" i="15"/>
  <c r="S19" i="17"/>
  <c r="S19" i="18"/>
  <c r="R16" i="222"/>
  <c r="R16" i="220"/>
  <c r="P8" i="218"/>
  <c r="R16" i="221"/>
  <c r="R8" i="221"/>
  <c r="R8" i="220"/>
  <c r="R8" i="219"/>
  <c r="R16" i="219"/>
  <c r="P19" i="218"/>
  <c r="Z16" i="132"/>
  <c r="Y16" i="132"/>
  <c r="X16" i="132"/>
  <c r="W16" i="132"/>
  <c r="V16" i="132"/>
  <c r="Z8" i="132"/>
  <c r="Y8" i="132"/>
  <c r="X8" i="132"/>
  <c r="W8" i="132"/>
  <c r="V8" i="132"/>
  <c r="S19" i="132"/>
  <c r="Z16" i="131"/>
  <c r="Y16" i="131"/>
  <c r="X16" i="131"/>
  <c r="W16" i="131"/>
  <c r="V16" i="131"/>
  <c r="Z8" i="131"/>
  <c r="Y8" i="131"/>
  <c r="X8" i="131"/>
  <c r="W8" i="131"/>
  <c r="V8" i="131"/>
  <c r="S19" i="131"/>
  <c r="Z16" i="130"/>
  <c r="Y16" i="130"/>
  <c r="X16" i="130"/>
  <c r="W16" i="130"/>
  <c r="V16" i="130"/>
  <c r="Z8" i="130"/>
  <c r="Y8" i="130"/>
  <c r="X8" i="130"/>
  <c r="W8" i="130"/>
  <c r="V8" i="130"/>
  <c r="S19" i="130"/>
  <c r="Z16" i="129"/>
  <c r="Y16" i="129"/>
  <c r="X16" i="129"/>
  <c r="W16" i="129"/>
  <c r="V16" i="129"/>
  <c r="Z8" i="129"/>
  <c r="Y8" i="129"/>
  <c r="X8" i="129"/>
  <c r="W8" i="129"/>
  <c r="V8" i="129"/>
  <c r="S19" i="129"/>
  <c r="Z16" i="128"/>
  <c r="Y16" i="128"/>
  <c r="X16" i="128"/>
  <c r="W16" i="128"/>
  <c r="V16" i="128"/>
  <c r="Z8" i="128"/>
  <c r="Y8" i="128"/>
  <c r="X8" i="128"/>
  <c r="W8" i="128"/>
  <c r="V8" i="128"/>
  <c r="S19" i="128"/>
  <c r="Z16" i="127"/>
  <c r="Y16" i="127"/>
  <c r="X16" i="127"/>
  <c r="W16" i="127"/>
  <c r="V16" i="127"/>
  <c r="Z8" i="127"/>
  <c r="Y8" i="127"/>
  <c r="X8" i="127"/>
  <c r="W8" i="127"/>
  <c r="V8" i="127"/>
  <c r="S19" i="127"/>
  <c r="Z16" i="126"/>
  <c r="Y16" i="126"/>
  <c r="X16" i="126"/>
  <c r="W16" i="126"/>
  <c r="V16" i="126"/>
  <c r="Z8" i="126"/>
  <c r="Y8" i="126"/>
  <c r="X8" i="126"/>
  <c r="W8" i="126"/>
  <c r="V8" i="126"/>
  <c r="S19" i="126"/>
  <c r="Z16" i="125"/>
  <c r="Y16" i="125"/>
  <c r="X16" i="125"/>
  <c r="W16" i="125"/>
  <c r="V16" i="125"/>
  <c r="Z8" i="125"/>
  <c r="Y8" i="125"/>
  <c r="X8" i="125"/>
  <c r="W8" i="125"/>
  <c r="V8" i="125"/>
  <c r="S19" i="125"/>
  <c r="Z16" i="124"/>
  <c r="Y16" i="124"/>
  <c r="X16" i="124"/>
  <c r="W16" i="124"/>
  <c r="V16" i="124"/>
  <c r="Z8" i="124"/>
  <c r="Y8" i="124"/>
  <c r="X8" i="124"/>
  <c r="W8" i="124"/>
  <c r="V8" i="124"/>
  <c r="S19" i="124"/>
  <c r="Z16" i="189"/>
  <c r="Y16" i="189"/>
  <c r="X16" i="189"/>
  <c r="W16" i="189"/>
  <c r="V16" i="189"/>
  <c r="Z8" i="189"/>
  <c r="Y8" i="189"/>
  <c r="X8" i="189"/>
  <c r="W8" i="189"/>
  <c r="V8" i="189"/>
  <c r="S19" i="189"/>
  <c r="Z16" i="123"/>
  <c r="Y16" i="123"/>
  <c r="X16" i="123"/>
  <c r="W16" i="123"/>
  <c r="V16" i="123"/>
  <c r="Z8" i="123"/>
  <c r="Y8" i="123"/>
  <c r="X8" i="123"/>
  <c r="W8" i="123"/>
  <c r="V8" i="123"/>
  <c r="S19" i="123"/>
  <c r="Z16" i="122"/>
  <c r="Y16" i="122"/>
  <c r="X16" i="122"/>
  <c r="W16" i="122"/>
  <c r="V16" i="122"/>
  <c r="Z8" i="122"/>
  <c r="Y8" i="122"/>
  <c r="X8" i="122"/>
  <c r="W8" i="122"/>
  <c r="V8" i="122"/>
  <c r="S19" i="122"/>
  <c r="Z16" i="121"/>
  <c r="Y16" i="121"/>
  <c r="X16" i="121"/>
  <c r="W16" i="121"/>
  <c r="V16" i="121"/>
  <c r="Z8" i="121"/>
  <c r="Y8" i="121"/>
  <c r="X8" i="121"/>
  <c r="W8" i="121"/>
  <c r="V8" i="121"/>
  <c r="S19" i="121"/>
  <c r="Z16" i="120"/>
  <c r="Y16" i="120"/>
  <c r="X16" i="120"/>
  <c r="W16" i="120"/>
  <c r="V16" i="120"/>
  <c r="Z8" i="120"/>
  <c r="Y8" i="120"/>
  <c r="X8" i="120"/>
  <c r="W8" i="120"/>
  <c r="V8" i="120"/>
  <c r="S19" i="120"/>
  <c r="Z16" i="119"/>
  <c r="Y16" i="119"/>
  <c r="X16" i="119"/>
  <c r="W16" i="119"/>
  <c r="V16" i="119"/>
  <c r="Z8" i="119"/>
  <c r="Y8" i="119"/>
  <c r="X8" i="119"/>
  <c r="W8" i="119"/>
  <c r="V8" i="119"/>
  <c r="S19" i="119"/>
  <c r="Z16" i="117"/>
  <c r="Y16" i="117"/>
  <c r="X16" i="117"/>
  <c r="W16" i="117"/>
  <c r="V16" i="117"/>
  <c r="Z8" i="117"/>
  <c r="Y8" i="117"/>
  <c r="X8" i="117"/>
  <c r="W8" i="117"/>
  <c r="V8" i="117"/>
  <c r="S19" i="117"/>
  <c r="Z16" i="115"/>
  <c r="Y16" i="115"/>
  <c r="X16" i="115"/>
  <c r="W16" i="115"/>
  <c r="V16" i="115"/>
  <c r="Z8" i="115"/>
  <c r="Y8" i="115"/>
  <c r="X8" i="115"/>
  <c r="W8" i="115"/>
  <c r="V8" i="115"/>
  <c r="S19" i="115"/>
  <c r="Z16" i="114"/>
  <c r="Y16" i="114"/>
  <c r="X16" i="114"/>
  <c r="W16" i="114"/>
  <c r="V16" i="114"/>
  <c r="Z8" i="114"/>
  <c r="Y8" i="114"/>
  <c r="X8" i="114"/>
  <c r="W8" i="114"/>
  <c r="V8" i="114"/>
  <c r="S19" i="114"/>
  <c r="Z16" i="113"/>
  <c r="Y16" i="113"/>
  <c r="X16" i="113"/>
  <c r="W16" i="113"/>
  <c r="V16" i="113"/>
  <c r="Z8" i="113"/>
  <c r="Y8" i="113"/>
  <c r="X8" i="113"/>
  <c r="W8" i="113"/>
  <c r="V8" i="113"/>
  <c r="S19" i="113"/>
  <c r="Z16" i="112"/>
  <c r="Y16" i="112"/>
  <c r="X16" i="112"/>
  <c r="W16" i="112"/>
  <c r="V16" i="112"/>
  <c r="Z8" i="112"/>
  <c r="Y8" i="112"/>
  <c r="X8" i="112"/>
  <c r="W8" i="112"/>
  <c r="V8" i="112"/>
  <c r="S19" i="112"/>
  <c r="Z16" i="111"/>
  <c r="Y16" i="111"/>
  <c r="X16" i="111"/>
  <c r="W16" i="111"/>
  <c r="V16" i="111"/>
  <c r="Z8" i="111"/>
  <c r="Y8" i="111"/>
  <c r="X8" i="111"/>
  <c r="W8" i="111"/>
  <c r="V8" i="111"/>
  <c r="S19" i="111"/>
  <c r="Z16" i="110"/>
  <c r="Y16" i="110"/>
  <c r="X16" i="110"/>
  <c r="W16" i="110"/>
  <c r="V16" i="110"/>
  <c r="Z8" i="110"/>
  <c r="Y8" i="110"/>
  <c r="X8" i="110"/>
  <c r="W8" i="110"/>
  <c r="V8" i="110"/>
  <c r="S19" i="110"/>
  <c r="Z16" i="109"/>
  <c r="Y16" i="109"/>
  <c r="X16" i="109"/>
  <c r="W16" i="109"/>
  <c r="V16" i="109"/>
  <c r="Z8" i="109"/>
  <c r="Y8" i="109"/>
  <c r="X8" i="109"/>
  <c r="W8" i="109"/>
  <c r="V8" i="109"/>
  <c r="S19" i="109"/>
  <c r="Z16" i="108"/>
  <c r="Y16" i="108"/>
  <c r="X16" i="108"/>
  <c r="W16" i="108"/>
  <c r="V16" i="108"/>
  <c r="Z8" i="108"/>
  <c r="Y8" i="108"/>
  <c r="X8" i="108"/>
  <c r="W8" i="108"/>
  <c r="V8" i="108"/>
  <c r="S19" i="108"/>
  <c r="Z16" i="107"/>
  <c r="Y16" i="107"/>
  <c r="X16" i="107"/>
  <c r="W16" i="107"/>
  <c r="V16" i="107"/>
  <c r="Z8" i="107"/>
  <c r="Y8" i="107"/>
  <c r="X8" i="107"/>
  <c r="W8" i="107"/>
  <c r="V8" i="107"/>
  <c r="S19" i="107"/>
  <c r="Z16" i="106"/>
  <c r="Y16" i="106"/>
  <c r="X16" i="106"/>
  <c r="W16" i="106"/>
  <c r="V16" i="106"/>
  <c r="Z8" i="106"/>
  <c r="Y8" i="106"/>
  <c r="X8" i="106"/>
  <c r="W8" i="106"/>
  <c r="V8" i="106"/>
  <c r="S19" i="106"/>
  <c r="Z16" i="105"/>
  <c r="Y16" i="105"/>
  <c r="X16" i="105"/>
  <c r="W16" i="105"/>
  <c r="V16" i="105"/>
  <c r="Z8" i="105"/>
  <c r="Y8" i="105"/>
  <c r="X8" i="105"/>
  <c r="W8" i="105"/>
  <c r="V8" i="105"/>
  <c r="S19" i="105"/>
  <c r="S19" i="217"/>
  <c r="Z16" i="217"/>
  <c r="Y16" i="217"/>
  <c r="X16" i="217"/>
  <c r="W16" i="217"/>
  <c r="V16" i="217"/>
  <c r="Q16" i="217"/>
  <c r="P16" i="217"/>
  <c r="O16" i="217"/>
  <c r="N16" i="217"/>
  <c r="M16" i="217"/>
  <c r="Z8" i="217"/>
  <c r="Y8" i="217"/>
  <c r="X8" i="217"/>
  <c r="W8" i="217"/>
  <c r="V8" i="217"/>
  <c r="Q8" i="217"/>
  <c r="P8" i="217"/>
  <c r="O8" i="217"/>
  <c r="N8" i="217"/>
  <c r="M8" i="217"/>
  <c r="Z16" i="103"/>
  <c r="Y16" i="103"/>
  <c r="X16" i="103"/>
  <c r="W16" i="103"/>
  <c r="V16" i="103"/>
  <c r="Z8" i="103"/>
  <c r="Y8" i="103"/>
  <c r="X8" i="103"/>
  <c r="W8" i="103"/>
  <c r="V8" i="103"/>
  <c r="S19" i="103"/>
  <c r="Z16" i="102"/>
  <c r="Y16" i="102"/>
  <c r="X16" i="102"/>
  <c r="W16" i="102"/>
  <c r="V16" i="102"/>
  <c r="Z8" i="102"/>
  <c r="Y8" i="102"/>
  <c r="X8" i="102"/>
  <c r="W8" i="102"/>
  <c r="V8" i="102"/>
  <c r="S19" i="102"/>
  <c r="Z16" i="101"/>
  <c r="Y16" i="101"/>
  <c r="X16" i="101"/>
  <c r="W16" i="101"/>
  <c r="V16" i="101"/>
  <c r="Z8" i="101"/>
  <c r="Y8" i="101"/>
  <c r="X8" i="101"/>
  <c r="W8" i="101"/>
  <c r="V8" i="101"/>
  <c r="S19" i="101"/>
  <c r="Z16" i="100"/>
  <c r="Y16" i="100"/>
  <c r="X16" i="100"/>
  <c r="W16" i="100"/>
  <c r="V16" i="100"/>
  <c r="Z8" i="100"/>
  <c r="Y8" i="100"/>
  <c r="X8" i="100"/>
  <c r="W8" i="100"/>
  <c r="V8" i="100"/>
  <c r="Z16" i="98"/>
  <c r="Y16" i="98"/>
  <c r="X16" i="98"/>
  <c r="W16" i="98"/>
  <c r="V16" i="98"/>
  <c r="Z8" i="98"/>
  <c r="Y8" i="98"/>
  <c r="X8" i="98"/>
  <c r="W8" i="98"/>
  <c r="V8" i="98"/>
  <c r="S19" i="98"/>
  <c r="S19" i="100"/>
  <c r="Z16" i="99"/>
  <c r="Y16" i="99"/>
  <c r="X16" i="99"/>
  <c r="W16" i="99"/>
  <c r="V16" i="99"/>
  <c r="Z8" i="99"/>
  <c r="Y8" i="99"/>
  <c r="X8" i="99"/>
  <c r="W8" i="99"/>
  <c r="V8" i="99"/>
  <c r="S19" i="99"/>
  <c r="Z16" i="96"/>
  <c r="Y16" i="96"/>
  <c r="X16" i="96"/>
  <c r="W16" i="96"/>
  <c r="V16" i="96"/>
  <c r="Z8" i="96"/>
  <c r="Y8" i="96"/>
  <c r="X8" i="96"/>
  <c r="W8" i="96"/>
  <c r="V8" i="96"/>
  <c r="S19" i="96"/>
  <c r="Z16" i="95"/>
  <c r="Y16" i="95"/>
  <c r="X16" i="95"/>
  <c r="W16" i="95"/>
  <c r="V16" i="95"/>
  <c r="Z8" i="95"/>
  <c r="Y8" i="95"/>
  <c r="X8" i="95"/>
  <c r="W8" i="95"/>
  <c r="V8" i="95"/>
  <c r="S19" i="95"/>
  <c r="Z16" i="202"/>
  <c r="Y16" i="202"/>
  <c r="X16" i="202"/>
  <c r="W16" i="202"/>
  <c r="V16" i="202"/>
  <c r="Z8" i="202"/>
  <c r="Y8" i="202"/>
  <c r="X8" i="202"/>
  <c r="W8" i="202"/>
  <c r="V8" i="202"/>
  <c r="S19" i="202"/>
  <c r="Z16" i="93"/>
  <c r="Y16" i="93"/>
  <c r="X16" i="93"/>
  <c r="W16" i="93"/>
  <c r="V16" i="93"/>
  <c r="Z8" i="93"/>
  <c r="Y8" i="93"/>
  <c r="X8" i="93"/>
  <c r="W8" i="93"/>
  <c r="V8" i="93"/>
  <c r="S19" i="93"/>
  <c r="Z16" i="92"/>
  <c r="Y16" i="92"/>
  <c r="X16" i="92"/>
  <c r="W16" i="92"/>
  <c r="V16" i="92"/>
  <c r="Z8" i="92"/>
  <c r="Y8" i="92"/>
  <c r="X8" i="92"/>
  <c r="W8" i="92"/>
  <c r="V8" i="92"/>
  <c r="S19" i="92"/>
  <c r="Z16" i="91"/>
  <c r="Y16" i="91"/>
  <c r="X16" i="91"/>
  <c r="W16" i="91"/>
  <c r="V16" i="91"/>
  <c r="Z8" i="91"/>
  <c r="Y8" i="91"/>
  <c r="X8" i="91"/>
  <c r="W8" i="91"/>
  <c r="V8" i="91"/>
  <c r="S19" i="91"/>
  <c r="S19" i="215"/>
  <c r="Z16" i="215"/>
  <c r="Y16" i="215"/>
  <c r="X16" i="215"/>
  <c r="W16" i="215"/>
  <c r="V16" i="215"/>
  <c r="Q16" i="215"/>
  <c r="P16" i="215"/>
  <c r="O16" i="215"/>
  <c r="N16" i="215"/>
  <c r="M16" i="215"/>
  <c r="Z8" i="215"/>
  <c r="Y8" i="215"/>
  <c r="X8" i="215"/>
  <c r="W8" i="215"/>
  <c r="V8" i="215"/>
  <c r="Q8" i="215"/>
  <c r="P8" i="215"/>
  <c r="O8" i="215"/>
  <c r="N8" i="215"/>
  <c r="M8" i="215"/>
  <c r="Z16" i="51"/>
  <c r="Y16" i="51"/>
  <c r="X16" i="51"/>
  <c r="W16" i="51"/>
  <c r="V16" i="51"/>
  <c r="Z8" i="51"/>
  <c r="Y8" i="51"/>
  <c r="X8" i="51"/>
  <c r="W8" i="51"/>
  <c r="V8" i="51"/>
  <c r="S19" i="51"/>
  <c r="Z16" i="90"/>
  <c r="Y16" i="90"/>
  <c r="X16" i="90"/>
  <c r="W16" i="90"/>
  <c r="V16" i="90"/>
  <c r="Z8" i="90"/>
  <c r="Y8" i="90"/>
  <c r="X8" i="90"/>
  <c r="W8" i="90"/>
  <c r="V8" i="90"/>
  <c r="S19" i="90"/>
  <c r="Z16" i="89"/>
  <c r="Y16" i="89"/>
  <c r="X16" i="89"/>
  <c r="W16" i="89"/>
  <c r="V16" i="89"/>
  <c r="Z8" i="89"/>
  <c r="Y8" i="89"/>
  <c r="X8" i="89"/>
  <c r="W8" i="89"/>
  <c r="V8" i="89"/>
  <c r="S19" i="89"/>
  <c r="Z16" i="87"/>
  <c r="Y16" i="87"/>
  <c r="X16" i="87"/>
  <c r="W16" i="87"/>
  <c r="V16" i="87"/>
  <c r="Z8" i="87"/>
  <c r="Y8" i="87"/>
  <c r="X8" i="87"/>
  <c r="W8" i="87"/>
  <c r="V8" i="87"/>
  <c r="S19" i="87"/>
  <c r="Z16" i="88"/>
  <c r="Y16" i="88"/>
  <c r="X16" i="88"/>
  <c r="W16" i="88"/>
  <c r="V16" i="88"/>
  <c r="Z8" i="88"/>
  <c r="Y8" i="88"/>
  <c r="X8" i="88"/>
  <c r="W8" i="88"/>
  <c r="V8" i="88"/>
  <c r="S19" i="88"/>
  <c r="Z16" i="86"/>
  <c r="Y16" i="86"/>
  <c r="X16" i="86"/>
  <c r="W16" i="86"/>
  <c r="V16" i="86"/>
  <c r="Z8" i="86"/>
  <c r="Y8" i="86"/>
  <c r="X8" i="86"/>
  <c r="W8" i="86"/>
  <c r="V8" i="86"/>
  <c r="S19" i="86"/>
  <c r="Z16" i="85"/>
  <c r="Y16" i="85"/>
  <c r="X16" i="85"/>
  <c r="W16" i="85"/>
  <c r="V16" i="85"/>
  <c r="Z8" i="85"/>
  <c r="Y8" i="85"/>
  <c r="X8" i="85"/>
  <c r="W8" i="85"/>
  <c r="V8" i="85"/>
  <c r="S19" i="85"/>
  <c r="Z16" i="84"/>
  <c r="Y16" i="84"/>
  <c r="X16" i="84"/>
  <c r="W16" i="84"/>
  <c r="V16" i="84"/>
  <c r="Z8" i="84"/>
  <c r="Y8" i="84"/>
  <c r="X8" i="84"/>
  <c r="W8" i="84"/>
  <c r="V8" i="84"/>
  <c r="S19" i="84"/>
  <c r="Z16" i="83"/>
  <c r="Y16" i="83"/>
  <c r="X16" i="83"/>
  <c r="W16" i="83"/>
  <c r="V16" i="83"/>
  <c r="Z8" i="83"/>
  <c r="Y8" i="83"/>
  <c r="X8" i="83"/>
  <c r="W8" i="83"/>
  <c r="V8" i="83"/>
  <c r="S19" i="83"/>
  <c r="S19" i="214"/>
  <c r="Z16" i="214"/>
  <c r="Y16" i="214"/>
  <c r="X16" i="214"/>
  <c r="W16" i="214"/>
  <c r="V16" i="214"/>
  <c r="Q16" i="214"/>
  <c r="P16" i="214"/>
  <c r="O16" i="214"/>
  <c r="N16" i="214"/>
  <c r="M16" i="214"/>
  <c r="Z8" i="214"/>
  <c r="Y8" i="214"/>
  <c r="X8" i="214"/>
  <c r="W8" i="214"/>
  <c r="V8" i="214"/>
  <c r="Q8" i="214"/>
  <c r="P8" i="214"/>
  <c r="O8" i="214"/>
  <c r="N8" i="214"/>
  <c r="M8" i="214"/>
  <c r="Z16" i="62"/>
  <c r="Y16" i="62"/>
  <c r="X16" i="62"/>
  <c r="W16" i="62"/>
  <c r="V16" i="62"/>
  <c r="Z8" i="62"/>
  <c r="Y8" i="62"/>
  <c r="X8" i="62"/>
  <c r="W8" i="62"/>
  <c r="V8" i="62"/>
  <c r="S19" i="62"/>
  <c r="Z16" i="81"/>
  <c r="Y16" i="81"/>
  <c r="X16" i="81"/>
  <c r="W16" i="81"/>
  <c r="V16" i="81"/>
  <c r="Z8" i="81"/>
  <c r="Y8" i="81"/>
  <c r="X8" i="81"/>
  <c r="W8" i="81"/>
  <c r="V8" i="81"/>
  <c r="S19" i="81"/>
  <c r="Z16" i="80"/>
  <c r="Y16" i="80"/>
  <c r="X16" i="80"/>
  <c r="W16" i="80"/>
  <c r="V16" i="80"/>
  <c r="Z8" i="80"/>
  <c r="Y8" i="80"/>
  <c r="X8" i="80"/>
  <c r="W8" i="80"/>
  <c r="V8" i="80"/>
  <c r="S19" i="80"/>
  <c r="Z16" i="79"/>
  <c r="Y16" i="79"/>
  <c r="X16" i="79"/>
  <c r="W16" i="79"/>
  <c r="V16" i="79"/>
  <c r="Z8" i="79"/>
  <c r="Y8" i="79"/>
  <c r="X8" i="79"/>
  <c r="W8" i="79"/>
  <c r="V8" i="79"/>
  <c r="S19" i="79"/>
  <c r="S19" i="213"/>
  <c r="Z16" i="213"/>
  <c r="Y16" i="213"/>
  <c r="X16" i="213"/>
  <c r="W16" i="213"/>
  <c r="V16" i="213"/>
  <c r="Q16" i="213"/>
  <c r="P16" i="213"/>
  <c r="O16" i="213"/>
  <c r="N16" i="213"/>
  <c r="M16" i="213"/>
  <c r="Z8" i="213"/>
  <c r="Y8" i="213"/>
  <c r="X8" i="213"/>
  <c r="W8" i="213"/>
  <c r="V8" i="213"/>
  <c r="Q8" i="213"/>
  <c r="P8" i="213"/>
  <c r="O8" i="213"/>
  <c r="N8" i="213"/>
  <c r="M8" i="213"/>
  <c r="Z16" i="78"/>
  <c r="Y16" i="78"/>
  <c r="X16" i="78"/>
  <c r="W16" i="78"/>
  <c r="V16" i="78"/>
  <c r="Z8" i="78"/>
  <c r="Y8" i="78"/>
  <c r="X8" i="78"/>
  <c r="W8" i="78"/>
  <c r="V8" i="78"/>
  <c r="S19" i="78"/>
  <c r="S19" i="212"/>
  <c r="Z16" i="212"/>
  <c r="Y16" i="212"/>
  <c r="X16" i="212"/>
  <c r="W16" i="212"/>
  <c r="V16" i="212"/>
  <c r="Q16" i="212"/>
  <c r="P16" i="212"/>
  <c r="O16" i="212"/>
  <c r="N16" i="212"/>
  <c r="M16" i="212"/>
  <c r="Z8" i="212"/>
  <c r="Y8" i="212"/>
  <c r="X8" i="212"/>
  <c r="W8" i="212"/>
  <c r="V8" i="212"/>
  <c r="Q8" i="212"/>
  <c r="P8" i="212"/>
  <c r="O8" i="212"/>
  <c r="N8" i="212"/>
  <c r="M8" i="212"/>
  <c r="Z16" i="76"/>
  <c r="Y16" i="76"/>
  <c r="X16" i="76"/>
  <c r="W16" i="76"/>
  <c r="V16" i="76"/>
  <c r="Z8" i="76"/>
  <c r="Y8" i="76"/>
  <c r="X8" i="76"/>
  <c r="W8" i="76"/>
  <c r="V8" i="76"/>
  <c r="S19" i="76"/>
  <c r="Z16" i="75"/>
  <c r="Y16" i="75"/>
  <c r="X16" i="75"/>
  <c r="W16" i="75"/>
  <c r="V16" i="75"/>
  <c r="Z8" i="75"/>
  <c r="Y8" i="75"/>
  <c r="X8" i="75"/>
  <c r="W8" i="75"/>
  <c r="V8" i="75"/>
  <c r="S19" i="75"/>
  <c r="Z16" i="73"/>
  <c r="Y16" i="73"/>
  <c r="X16" i="73"/>
  <c r="W16" i="73"/>
  <c r="V16" i="73"/>
  <c r="Z8" i="73"/>
  <c r="Y8" i="73"/>
  <c r="X8" i="73"/>
  <c r="W8" i="73"/>
  <c r="V8" i="73"/>
  <c r="S19" i="73"/>
  <c r="S19" i="211"/>
  <c r="Z16" i="211"/>
  <c r="Y16" i="211"/>
  <c r="X16" i="211"/>
  <c r="W16" i="211"/>
  <c r="V16" i="211"/>
  <c r="Q16" i="211"/>
  <c r="P16" i="211"/>
  <c r="O16" i="211"/>
  <c r="N16" i="211"/>
  <c r="M16" i="211"/>
  <c r="Z8" i="211"/>
  <c r="Y8" i="211"/>
  <c r="X8" i="211"/>
  <c r="W8" i="211"/>
  <c r="V8" i="211"/>
  <c r="Q8" i="211"/>
  <c r="P8" i="211"/>
  <c r="O8" i="211"/>
  <c r="N8" i="211"/>
  <c r="M8" i="211"/>
  <c r="Z16" i="72"/>
  <c r="Y16" i="72"/>
  <c r="X16" i="72"/>
  <c r="W16" i="72"/>
  <c r="V16" i="72"/>
  <c r="Z8" i="72"/>
  <c r="Y8" i="72"/>
  <c r="X8" i="72"/>
  <c r="W8" i="72"/>
  <c r="V8" i="72"/>
  <c r="S19" i="72"/>
  <c r="Z16" i="71"/>
  <c r="Y16" i="71"/>
  <c r="X16" i="71"/>
  <c r="W16" i="71"/>
  <c r="V16" i="71"/>
  <c r="Z8" i="71"/>
  <c r="Y8" i="71"/>
  <c r="X8" i="71"/>
  <c r="W8" i="71"/>
  <c r="V8" i="71"/>
  <c r="S19" i="71"/>
  <c r="Z16" i="70"/>
  <c r="Y16" i="70"/>
  <c r="X16" i="70"/>
  <c r="W16" i="70"/>
  <c r="V16" i="70"/>
  <c r="Z8" i="70"/>
  <c r="Y8" i="70"/>
  <c r="X8" i="70"/>
  <c r="W8" i="70"/>
  <c r="V8" i="70"/>
  <c r="S19" i="70"/>
  <c r="Z16" i="69"/>
  <c r="Y16" i="69"/>
  <c r="X16" i="69"/>
  <c r="W16" i="69"/>
  <c r="V16" i="69"/>
  <c r="Z8" i="69"/>
  <c r="Y8" i="69"/>
  <c r="X8" i="69"/>
  <c r="W8" i="69"/>
  <c r="V8" i="69"/>
  <c r="S19" i="69"/>
  <c r="S19" i="210"/>
  <c r="Z16" i="210"/>
  <c r="Y16" i="210"/>
  <c r="X16" i="210"/>
  <c r="W16" i="210"/>
  <c r="V16" i="210"/>
  <c r="Q16" i="210"/>
  <c r="P16" i="210"/>
  <c r="O16" i="210"/>
  <c r="N16" i="210"/>
  <c r="M16" i="210"/>
  <c r="Q8" i="210"/>
  <c r="P8" i="210"/>
  <c r="O8" i="210"/>
  <c r="N8" i="210"/>
  <c r="M8" i="210"/>
  <c r="Z16" i="67"/>
  <c r="Y16" i="67"/>
  <c r="X16" i="67"/>
  <c r="W16" i="67"/>
  <c r="V16" i="67"/>
  <c r="Z8" i="67"/>
  <c r="Y8" i="67"/>
  <c r="X8" i="67"/>
  <c r="W8" i="67"/>
  <c r="V8" i="67"/>
  <c r="S19" i="67"/>
  <c r="Z16" i="66"/>
  <c r="Y16" i="66"/>
  <c r="X16" i="66"/>
  <c r="W16" i="66"/>
  <c r="V16" i="66"/>
  <c r="Z8" i="66"/>
  <c r="Y8" i="66"/>
  <c r="X8" i="66"/>
  <c r="W8" i="66"/>
  <c r="V8" i="66"/>
  <c r="S19" i="66"/>
  <c r="Z16" i="65"/>
  <c r="Y16" i="65"/>
  <c r="X16" i="65"/>
  <c r="W16" i="65"/>
  <c r="V16" i="65"/>
  <c r="Z8" i="65"/>
  <c r="Y8" i="65"/>
  <c r="X8" i="65"/>
  <c r="W8" i="65"/>
  <c r="V8" i="65"/>
  <c r="S19" i="65"/>
  <c r="Z16" i="64"/>
  <c r="Y16" i="64"/>
  <c r="X16" i="64"/>
  <c r="W16" i="64"/>
  <c r="V16" i="64"/>
  <c r="Z8" i="64"/>
  <c r="Y8" i="64"/>
  <c r="X8" i="64"/>
  <c r="W8" i="64"/>
  <c r="V8" i="64"/>
  <c r="S19" i="64"/>
  <c r="Z16" i="63"/>
  <c r="Y16" i="63"/>
  <c r="X16" i="63"/>
  <c r="W16" i="63"/>
  <c r="V16" i="63"/>
  <c r="Z8" i="63"/>
  <c r="Y8" i="63"/>
  <c r="X8" i="63"/>
  <c r="W8" i="63"/>
  <c r="V8" i="63"/>
  <c r="S19" i="63"/>
  <c r="Z16" i="61"/>
  <c r="Y16" i="61"/>
  <c r="X16" i="61"/>
  <c r="W16" i="61"/>
  <c r="V16" i="61"/>
  <c r="Z8" i="61"/>
  <c r="Y8" i="61"/>
  <c r="X8" i="61"/>
  <c r="W8" i="61"/>
  <c r="V8" i="61"/>
  <c r="S19" i="61"/>
  <c r="Z16" i="59"/>
  <c r="Y16" i="59"/>
  <c r="X16" i="59"/>
  <c r="W16" i="59"/>
  <c r="V16" i="59"/>
  <c r="Z8" i="59"/>
  <c r="Y8" i="59"/>
  <c r="X8" i="59"/>
  <c r="W8" i="59"/>
  <c r="V8" i="59"/>
  <c r="S19" i="59"/>
  <c r="Z16" i="31"/>
  <c r="Y16" i="31"/>
  <c r="X16" i="31"/>
  <c r="W16" i="31"/>
  <c r="V16" i="31"/>
  <c r="Z8" i="31"/>
  <c r="Y8" i="31"/>
  <c r="X8" i="31"/>
  <c r="W8" i="31"/>
  <c r="V8" i="31"/>
  <c r="S19" i="31"/>
  <c r="Z16" i="209"/>
  <c r="Y16" i="209"/>
  <c r="X16" i="209"/>
  <c r="W16" i="209"/>
  <c r="V16" i="209"/>
  <c r="Z8" i="209"/>
  <c r="Y8" i="209"/>
  <c r="X8" i="209"/>
  <c r="W8" i="209"/>
  <c r="V8" i="209"/>
  <c r="S19" i="209"/>
  <c r="Q16" i="209"/>
  <c r="P16" i="209"/>
  <c r="O16" i="209"/>
  <c r="N16" i="209"/>
  <c r="M16" i="209"/>
  <c r="Q8" i="209"/>
  <c r="P8" i="209"/>
  <c r="O8" i="209"/>
  <c r="N8" i="209"/>
  <c r="M8" i="209"/>
  <c r="Z16" i="58"/>
  <c r="Y16" i="58"/>
  <c r="X16" i="58"/>
  <c r="W16" i="58"/>
  <c r="V16" i="58"/>
  <c r="Z8" i="58"/>
  <c r="Y8" i="58"/>
  <c r="X8" i="58"/>
  <c r="W8" i="58"/>
  <c r="V8" i="58"/>
  <c r="S19" i="58"/>
  <c r="Z16" i="56"/>
  <c r="Y16" i="56"/>
  <c r="X16" i="56"/>
  <c r="W16" i="56"/>
  <c r="V16" i="56"/>
  <c r="Z8" i="56"/>
  <c r="Y8" i="56"/>
  <c r="X8" i="56"/>
  <c r="W8" i="56"/>
  <c r="V8" i="56"/>
  <c r="S19" i="56"/>
  <c r="Z16" i="55"/>
  <c r="Y16" i="55"/>
  <c r="X16" i="55"/>
  <c r="W16" i="55"/>
  <c r="V16" i="55"/>
  <c r="Z8" i="55"/>
  <c r="Y8" i="55"/>
  <c r="X8" i="55"/>
  <c r="W8" i="55"/>
  <c r="V8" i="55"/>
  <c r="S19" i="55"/>
  <c r="Z16" i="54"/>
  <c r="Y16" i="54"/>
  <c r="X16" i="54"/>
  <c r="W16" i="54"/>
  <c r="V16" i="54"/>
  <c r="Z8" i="54"/>
  <c r="Y8" i="54"/>
  <c r="X8" i="54"/>
  <c r="W8" i="54"/>
  <c r="V8" i="54"/>
  <c r="S19" i="54"/>
  <c r="Z16" i="53"/>
  <c r="Y16" i="53"/>
  <c r="X16" i="53"/>
  <c r="W16" i="53"/>
  <c r="V16" i="53"/>
  <c r="Z8" i="53"/>
  <c r="Y8" i="53"/>
  <c r="X8" i="53"/>
  <c r="W8" i="53"/>
  <c r="V8" i="53"/>
  <c r="S19" i="53"/>
  <c r="Z16" i="52"/>
  <c r="Y16" i="52"/>
  <c r="X16" i="52"/>
  <c r="W16" i="52"/>
  <c r="V16" i="52"/>
  <c r="Z8" i="52"/>
  <c r="Y8" i="52"/>
  <c r="X8" i="52"/>
  <c r="W8" i="52"/>
  <c r="V8" i="52"/>
  <c r="S19" i="52"/>
  <c r="Z16" i="50"/>
  <c r="Y16" i="50"/>
  <c r="X16" i="50"/>
  <c r="W16" i="50"/>
  <c r="V16" i="50"/>
  <c r="Z8" i="50"/>
  <c r="Y8" i="50"/>
  <c r="X8" i="50"/>
  <c r="W8" i="50"/>
  <c r="V8" i="50"/>
  <c r="S19" i="50"/>
  <c r="Z16" i="49"/>
  <c r="Y16" i="49"/>
  <c r="X16" i="49"/>
  <c r="W16" i="49"/>
  <c r="V16" i="49"/>
  <c r="Z8" i="49"/>
  <c r="Y8" i="49"/>
  <c r="X8" i="49"/>
  <c r="W8" i="49"/>
  <c r="V8" i="49"/>
  <c r="S19" i="49"/>
  <c r="N8" i="7" l="1"/>
  <c r="M19" i="209"/>
  <c r="P19" i="209"/>
  <c r="N19" i="210"/>
  <c r="Q19" i="210"/>
  <c r="N19" i="217"/>
  <c r="N19" i="211"/>
  <c r="Q19" i="211"/>
  <c r="N19" i="212"/>
  <c r="Q19" i="212"/>
  <c r="M19" i="213"/>
  <c r="P19" i="213"/>
  <c r="N19" i="214"/>
  <c r="Q19" i="214"/>
  <c r="O19" i="209"/>
  <c r="M19" i="210"/>
  <c r="P19" i="210"/>
  <c r="M19" i="211"/>
  <c r="P19" i="211"/>
  <c r="M19" i="212"/>
  <c r="P19" i="212"/>
  <c r="O19" i="213"/>
  <c r="M19" i="214"/>
  <c r="M19" i="217"/>
  <c r="P19" i="217"/>
  <c r="Q19" i="217"/>
  <c r="N19" i="209"/>
  <c r="Q19" i="209"/>
  <c r="O19" i="210"/>
  <c r="O19" i="211"/>
  <c r="O19" i="212"/>
  <c r="N19" i="213"/>
  <c r="Q19" i="213"/>
  <c r="O19" i="214"/>
  <c r="O19" i="217"/>
  <c r="P19" i="214"/>
  <c r="R19" i="222"/>
  <c r="R19" i="220"/>
  <c r="R8" i="212"/>
  <c r="R16" i="212"/>
  <c r="R16" i="215"/>
  <c r="R8" i="217"/>
  <c r="R8" i="210"/>
  <c r="R8" i="211"/>
  <c r="R16" i="217"/>
  <c r="R16" i="209"/>
  <c r="R16" i="213"/>
  <c r="R8" i="214"/>
  <c r="R19" i="221"/>
  <c r="R19" i="219"/>
  <c r="R8" i="215"/>
  <c r="R16" i="214"/>
  <c r="R8" i="213"/>
  <c r="R16" i="211"/>
  <c r="R19" i="211" s="1"/>
  <c r="R16" i="210"/>
  <c r="R8" i="209"/>
  <c r="S19" i="208"/>
  <c r="Z16" i="208"/>
  <c r="Y16" i="208"/>
  <c r="X16" i="208"/>
  <c r="W16" i="208"/>
  <c r="V16" i="208"/>
  <c r="Q16" i="208"/>
  <c r="P16" i="208"/>
  <c r="O16" i="208"/>
  <c r="N16" i="208"/>
  <c r="M16" i="208"/>
  <c r="Z8" i="208"/>
  <c r="Y8" i="208"/>
  <c r="X8" i="208"/>
  <c r="W8" i="208"/>
  <c r="V8" i="208"/>
  <c r="Q8" i="208"/>
  <c r="P8" i="208"/>
  <c r="O8" i="208"/>
  <c r="N8" i="208"/>
  <c r="M8" i="208"/>
  <c r="Z16" i="48"/>
  <c r="Y16" i="48"/>
  <c r="X16" i="48"/>
  <c r="W16" i="48"/>
  <c r="V16" i="48"/>
  <c r="Z8" i="48"/>
  <c r="Y8" i="48"/>
  <c r="X8" i="48"/>
  <c r="W8" i="48"/>
  <c r="V8" i="48"/>
  <c r="S19" i="48"/>
  <c r="Z16" i="47"/>
  <c r="Y16" i="47"/>
  <c r="X16" i="47"/>
  <c r="W16" i="47"/>
  <c r="V16" i="47"/>
  <c r="Z8" i="47"/>
  <c r="Y8" i="47"/>
  <c r="X8" i="47"/>
  <c r="W8" i="47"/>
  <c r="V8" i="47"/>
  <c r="S19" i="47"/>
  <c r="Z16" i="46"/>
  <c r="Y16" i="46"/>
  <c r="X16" i="46"/>
  <c r="W16" i="46"/>
  <c r="V16" i="46"/>
  <c r="Z8" i="46"/>
  <c r="Y8" i="46"/>
  <c r="X8" i="46"/>
  <c r="W8" i="46"/>
  <c r="V8" i="46"/>
  <c r="S19" i="46"/>
  <c r="Z16" i="5"/>
  <c r="Y16" i="5"/>
  <c r="X16" i="5"/>
  <c r="W16" i="5"/>
  <c r="V16" i="5"/>
  <c r="Z8" i="5"/>
  <c r="Y8" i="5"/>
  <c r="X8" i="5"/>
  <c r="W8" i="5"/>
  <c r="V8" i="5"/>
  <c r="S19" i="5"/>
  <c r="Z16" i="45"/>
  <c r="Y16" i="45"/>
  <c r="X16" i="45"/>
  <c r="W16" i="45"/>
  <c r="V16" i="45"/>
  <c r="Z8" i="45"/>
  <c r="Y8" i="45"/>
  <c r="X8" i="45"/>
  <c r="W8" i="45"/>
  <c r="V8" i="45"/>
  <c r="S19" i="45"/>
  <c r="Z16" i="44"/>
  <c r="Y16" i="44"/>
  <c r="X16" i="44"/>
  <c r="W16" i="44"/>
  <c r="V16" i="44"/>
  <c r="Z8" i="44"/>
  <c r="Y8" i="44"/>
  <c r="X8" i="44"/>
  <c r="W8" i="44"/>
  <c r="V8" i="44"/>
  <c r="S19" i="44"/>
  <c r="Z16" i="43"/>
  <c r="Y16" i="43"/>
  <c r="X16" i="43"/>
  <c r="W16" i="43"/>
  <c r="V16" i="43"/>
  <c r="Z8" i="43"/>
  <c r="Y8" i="43"/>
  <c r="X8" i="43"/>
  <c r="W8" i="43"/>
  <c r="V8" i="43"/>
  <c r="S19" i="43"/>
  <c r="Z16" i="42"/>
  <c r="Y16" i="42"/>
  <c r="X16" i="42"/>
  <c r="W16" i="42"/>
  <c r="V16" i="42"/>
  <c r="Z8" i="42"/>
  <c r="Y8" i="42"/>
  <c r="X8" i="42"/>
  <c r="W8" i="42"/>
  <c r="V8" i="42"/>
  <c r="S19" i="42"/>
  <c r="Z16" i="40"/>
  <c r="Y16" i="40"/>
  <c r="X16" i="40"/>
  <c r="W16" i="40"/>
  <c r="V16" i="40"/>
  <c r="Z8" i="40"/>
  <c r="Y8" i="40"/>
  <c r="X8" i="40"/>
  <c r="W8" i="40"/>
  <c r="V8" i="40"/>
  <c r="S19" i="40"/>
  <c r="Z16" i="41"/>
  <c r="Y16" i="41"/>
  <c r="X16" i="41"/>
  <c r="W16" i="41"/>
  <c r="V16" i="41"/>
  <c r="Z8" i="41"/>
  <c r="Y8" i="41"/>
  <c r="X8" i="41"/>
  <c r="W8" i="41"/>
  <c r="V8" i="41"/>
  <c r="S19" i="41"/>
  <c r="Z16" i="36"/>
  <c r="Y16" i="36"/>
  <c r="X16" i="36"/>
  <c r="W16" i="36"/>
  <c r="V16" i="36"/>
  <c r="Z8" i="36"/>
  <c r="Y8" i="36"/>
  <c r="X8" i="36"/>
  <c r="W8" i="36"/>
  <c r="V8" i="36"/>
  <c r="S19" i="36"/>
  <c r="Z16" i="39"/>
  <c r="Y16" i="39"/>
  <c r="X16" i="39"/>
  <c r="W16" i="39"/>
  <c r="V16" i="39"/>
  <c r="Z8" i="39"/>
  <c r="Y8" i="39"/>
  <c r="X8" i="39"/>
  <c r="W8" i="39"/>
  <c r="V8" i="39"/>
  <c r="S19" i="39"/>
  <c r="Z16" i="38"/>
  <c r="Y16" i="38"/>
  <c r="X16" i="38"/>
  <c r="W16" i="38"/>
  <c r="V16" i="38"/>
  <c r="Z8" i="38"/>
  <c r="Y8" i="38"/>
  <c r="X8" i="38"/>
  <c r="W8" i="38"/>
  <c r="V8" i="38"/>
  <c r="S19" i="38"/>
  <c r="Z16" i="35"/>
  <c r="Y16" i="35"/>
  <c r="X16" i="35"/>
  <c r="W16" i="35"/>
  <c r="V16" i="35"/>
  <c r="Z8" i="35"/>
  <c r="Y8" i="35"/>
  <c r="X8" i="35"/>
  <c r="W8" i="35"/>
  <c r="V8" i="35"/>
  <c r="S19" i="35"/>
  <c r="Z16" i="34"/>
  <c r="Y16" i="34"/>
  <c r="X16" i="34"/>
  <c r="W16" i="34"/>
  <c r="V16" i="34"/>
  <c r="Z8" i="34"/>
  <c r="Y8" i="34"/>
  <c r="X8" i="34"/>
  <c r="W8" i="34"/>
  <c r="V8" i="34"/>
  <c r="S19" i="34"/>
  <c r="Z16" i="32"/>
  <c r="Y16" i="32"/>
  <c r="X16" i="32"/>
  <c r="W16" i="32"/>
  <c r="V16" i="32"/>
  <c r="Z8" i="32"/>
  <c r="Y8" i="32"/>
  <c r="X8" i="32"/>
  <c r="W8" i="32"/>
  <c r="V8" i="32"/>
  <c r="S19" i="32"/>
  <c r="Z16" i="30"/>
  <c r="Y16" i="30"/>
  <c r="X16" i="30"/>
  <c r="W16" i="30"/>
  <c r="V16" i="30"/>
  <c r="Z8" i="30"/>
  <c r="Y8" i="30"/>
  <c r="X8" i="30"/>
  <c r="W8" i="30"/>
  <c r="V8" i="30"/>
  <c r="S19" i="30"/>
  <c r="Q15" i="6"/>
  <c r="S19" i="206"/>
  <c r="Z16" i="206"/>
  <c r="Y16" i="206"/>
  <c r="X16" i="206"/>
  <c r="W16" i="206"/>
  <c r="V16" i="206"/>
  <c r="Q16" i="206"/>
  <c r="P16" i="206"/>
  <c r="O16" i="206"/>
  <c r="N16" i="206"/>
  <c r="M16" i="206"/>
  <c r="Z8" i="206"/>
  <c r="Y8" i="206"/>
  <c r="X8" i="206"/>
  <c r="W8" i="206"/>
  <c r="V8" i="206"/>
  <c r="Q8" i="206"/>
  <c r="P8" i="206"/>
  <c r="O8" i="206"/>
  <c r="N8" i="206"/>
  <c r="M8" i="206"/>
  <c r="O47" i="7"/>
  <c r="S19" i="205"/>
  <c r="Z16" i="205"/>
  <c r="Y16" i="205"/>
  <c r="X16" i="205"/>
  <c r="W16" i="205"/>
  <c r="V16" i="205"/>
  <c r="Q16" i="205"/>
  <c r="P16" i="205"/>
  <c r="O16" i="205"/>
  <c r="N16" i="205"/>
  <c r="M16" i="205"/>
  <c r="Z8" i="205"/>
  <c r="Y8" i="205"/>
  <c r="X8" i="205"/>
  <c r="W8" i="205"/>
  <c r="V8" i="205"/>
  <c r="Q8" i="205"/>
  <c r="P8" i="205"/>
  <c r="O8" i="205"/>
  <c r="N8" i="205"/>
  <c r="M8" i="205"/>
  <c r="Z16" i="29"/>
  <c r="Y16" i="29"/>
  <c r="X16" i="29"/>
  <c r="W16" i="29"/>
  <c r="V16" i="29"/>
  <c r="Z8" i="29"/>
  <c r="Y8" i="29"/>
  <c r="X8" i="29"/>
  <c r="W8" i="29"/>
  <c r="V8" i="29"/>
  <c r="S19" i="29"/>
  <c r="Z16" i="28"/>
  <c r="Y16" i="28"/>
  <c r="X16" i="28"/>
  <c r="W16" i="28"/>
  <c r="V16" i="28"/>
  <c r="Z8" i="28"/>
  <c r="Y8" i="28"/>
  <c r="X8" i="28"/>
  <c r="W8" i="28"/>
  <c r="V8" i="28"/>
  <c r="S19" i="28"/>
  <c r="Z16" i="27"/>
  <c r="Y16" i="27"/>
  <c r="X16" i="27"/>
  <c r="W16" i="27"/>
  <c r="V16" i="27"/>
  <c r="Z8" i="27"/>
  <c r="Y8" i="27"/>
  <c r="X8" i="27"/>
  <c r="W8" i="27"/>
  <c r="V8" i="27"/>
  <c r="S19" i="27"/>
  <c r="Z16" i="25"/>
  <c r="Y16" i="25"/>
  <c r="X16" i="25"/>
  <c r="W16" i="25"/>
  <c r="V16" i="25"/>
  <c r="Z8" i="25"/>
  <c r="Y8" i="25"/>
  <c r="X8" i="25"/>
  <c r="W8" i="25"/>
  <c r="V8" i="25"/>
  <c r="S19" i="25"/>
  <c r="Z16" i="22"/>
  <c r="Y16" i="22"/>
  <c r="X16" i="22"/>
  <c r="W16" i="22"/>
  <c r="V16" i="22"/>
  <c r="Z8" i="22"/>
  <c r="Y8" i="22"/>
  <c r="X8" i="22"/>
  <c r="W8" i="22"/>
  <c r="V8" i="22"/>
  <c r="Z16" i="24"/>
  <c r="Y16" i="24"/>
  <c r="X16" i="24"/>
  <c r="W16" i="24"/>
  <c r="V16" i="24"/>
  <c r="Z8" i="24"/>
  <c r="Y8" i="24"/>
  <c r="X8" i="24"/>
  <c r="W8" i="24"/>
  <c r="V8" i="24"/>
  <c r="Z16" i="21"/>
  <c r="Y16" i="21"/>
  <c r="X16" i="21"/>
  <c r="W16" i="21"/>
  <c r="V16" i="21"/>
  <c r="Z8" i="21"/>
  <c r="Y8" i="21"/>
  <c r="X8" i="21"/>
  <c r="W8" i="21"/>
  <c r="V8" i="21"/>
  <c r="Z16" i="23"/>
  <c r="Y16" i="23"/>
  <c r="X16" i="23"/>
  <c r="W16" i="23"/>
  <c r="V16" i="23"/>
  <c r="Z8" i="23"/>
  <c r="Y8" i="23"/>
  <c r="X8" i="23"/>
  <c r="W8" i="23"/>
  <c r="V8" i="23"/>
  <c r="Z16" i="203"/>
  <c r="Y16" i="203"/>
  <c r="X16" i="203"/>
  <c r="W16" i="203"/>
  <c r="V16" i="203"/>
  <c r="Z8" i="203"/>
  <c r="Y8" i="203"/>
  <c r="X8" i="203"/>
  <c r="W8" i="203"/>
  <c r="V8" i="203"/>
  <c r="Z16" i="204"/>
  <c r="Y16" i="204"/>
  <c r="X16" i="204"/>
  <c r="W16" i="204"/>
  <c r="V16" i="204"/>
  <c r="Z8" i="204"/>
  <c r="Y8" i="204"/>
  <c r="X8" i="204"/>
  <c r="W8" i="204"/>
  <c r="V8" i="204"/>
  <c r="Z16" i="2"/>
  <c r="Y16" i="2"/>
  <c r="X16" i="2"/>
  <c r="W16" i="2"/>
  <c r="V16" i="2"/>
  <c r="Z8" i="2"/>
  <c r="Y8" i="2"/>
  <c r="X8" i="2"/>
  <c r="W8" i="2"/>
  <c r="V8" i="2"/>
  <c r="R19" i="215" l="1"/>
  <c r="O19" i="208"/>
  <c r="O19" i="205"/>
  <c r="N19" i="208"/>
  <c r="Q19" i="208"/>
  <c r="N19" i="205"/>
  <c r="Q19" i="205"/>
  <c r="M19" i="208"/>
  <c r="P19" i="208"/>
  <c r="M19" i="205"/>
  <c r="P19" i="205"/>
  <c r="R19" i="209"/>
  <c r="R19" i="210"/>
  <c r="R19" i="214"/>
  <c r="R19" i="217"/>
  <c r="R19" i="212"/>
  <c r="R19" i="213"/>
  <c r="R16" i="208"/>
  <c r="R8" i="208"/>
  <c r="R16" i="206"/>
  <c r="R8" i="205"/>
  <c r="R8" i="206"/>
  <c r="R16" i="205"/>
  <c r="R19" i="208" l="1"/>
  <c r="R19" i="206"/>
  <c r="R19" i="205"/>
  <c r="S19" i="24"/>
  <c r="S19" i="23"/>
  <c r="S19" i="22"/>
  <c r="M16" i="21"/>
  <c r="N16" i="21"/>
  <c r="O16" i="21"/>
  <c r="P16" i="21"/>
  <c r="Q16" i="21"/>
  <c r="S19" i="21"/>
  <c r="S19" i="204"/>
  <c r="Q16" i="204"/>
  <c r="P16" i="204"/>
  <c r="O16" i="204"/>
  <c r="N16" i="204"/>
  <c r="M16" i="204"/>
  <c r="Q8" i="204"/>
  <c r="P8" i="204"/>
  <c r="O8" i="204"/>
  <c r="N8" i="204"/>
  <c r="M8" i="204"/>
  <c r="S19" i="203"/>
  <c r="Q16" i="203"/>
  <c r="P16" i="203"/>
  <c r="O16" i="203"/>
  <c r="N16" i="203"/>
  <c r="M16" i="203"/>
  <c r="Q8" i="203"/>
  <c r="P8" i="203"/>
  <c r="O8" i="203"/>
  <c r="N8" i="203"/>
  <c r="N19" i="203" s="1"/>
  <c r="M8" i="203"/>
  <c r="S19" i="2"/>
  <c r="Q16" i="202"/>
  <c r="P16" i="202"/>
  <c r="O16" i="202"/>
  <c r="N16" i="202"/>
  <c r="M16" i="202"/>
  <c r="Q8" i="202"/>
  <c r="P8" i="202"/>
  <c r="O8" i="202"/>
  <c r="N8" i="202"/>
  <c r="M8" i="202"/>
  <c r="Q19" i="203" l="1"/>
  <c r="O19" i="204"/>
  <c r="O19" i="203"/>
  <c r="M19" i="204"/>
  <c r="M19" i="203"/>
  <c r="P19" i="203"/>
  <c r="N19" i="204"/>
  <c r="N19" i="202"/>
  <c r="Q19" i="204"/>
  <c r="Q19" i="202"/>
  <c r="O19" i="202"/>
  <c r="P19" i="204"/>
  <c r="M19" i="202"/>
  <c r="P19" i="202"/>
  <c r="R8" i="202"/>
  <c r="R16" i="202"/>
  <c r="R16" i="203"/>
  <c r="R8" i="204"/>
  <c r="R8" i="203"/>
  <c r="R16" i="21"/>
  <c r="R16" i="204"/>
  <c r="R19" i="204" l="1"/>
  <c r="R19" i="202"/>
  <c r="R19" i="203"/>
  <c r="Q16" i="19"/>
  <c r="P16" i="19"/>
  <c r="O16" i="19"/>
  <c r="N16" i="19"/>
  <c r="M16" i="19"/>
  <c r="Q8" i="19"/>
  <c r="P8" i="19"/>
  <c r="O8" i="19"/>
  <c r="N8" i="19"/>
  <c r="M8" i="19"/>
  <c r="Q16" i="18"/>
  <c r="P16" i="18"/>
  <c r="O16" i="18"/>
  <c r="N16" i="18"/>
  <c r="M16" i="18"/>
  <c r="Q8" i="18"/>
  <c r="P8" i="18"/>
  <c r="O8" i="18"/>
  <c r="N8" i="18"/>
  <c r="M8" i="18"/>
  <c r="Q16" i="17"/>
  <c r="P16" i="17"/>
  <c r="O16" i="17"/>
  <c r="N16" i="17"/>
  <c r="M16" i="17"/>
  <c r="Q8" i="17"/>
  <c r="P8" i="17"/>
  <c r="O8" i="17"/>
  <c r="N8" i="17"/>
  <c r="M8" i="17"/>
  <c r="Q16" i="16"/>
  <c r="P16" i="16"/>
  <c r="O16" i="16"/>
  <c r="N16" i="16"/>
  <c r="M16" i="16"/>
  <c r="Q8" i="16"/>
  <c r="P8" i="16"/>
  <c r="O8" i="16"/>
  <c r="N8" i="16"/>
  <c r="M8" i="16"/>
  <c r="Q16" i="15"/>
  <c r="P16" i="15"/>
  <c r="O16" i="15"/>
  <c r="N16" i="15"/>
  <c r="M16" i="15"/>
  <c r="Q8" i="15"/>
  <c r="P8" i="15"/>
  <c r="O8" i="15"/>
  <c r="N8" i="15"/>
  <c r="M8" i="15"/>
  <c r="Q16" i="14"/>
  <c r="P16" i="14"/>
  <c r="O16" i="14"/>
  <c r="N16" i="14"/>
  <c r="M16" i="14"/>
  <c r="Q8" i="14"/>
  <c r="P8" i="14"/>
  <c r="O8" i="14"/>
  <c r="N8" i="14"/>
  <c r="M8" i="14"/>
  <c r="Q16" i="13"/>
  <c r="P16" i="13"/>
  <c r="O16" i="13"/>
  <c r="N16" i="13"/>
  <c r="M16" i="13"/>
  <c r="Q8" i="13"/>
  <c r="P8" i="13"/>
  <c r="O8" i="13"/>
  <c r="N8" i="13"/>
  <c r="M8" i="13"/>
  <c r="Q16" i="12"/>
  <c r="P16" i="12"/>
  <c r="O16" i="12"/>
  <c r="N16" i="12"/>
  <c r="M16" i="12"/>
  <c r="Q8" i="12"/>
  <c r="P8" i="12"/>
  <c r="O8" i="12"/>
  <c r="N8" i="12"/>
  <c r="M8" i="12"/>
  <c r="Q16" i="11"/>
  <c r="P16" i="11"/>
  <c r="O16" i="11"/>
  <c r="N16" i="11"/>
  <c r="M16" i="11"/>
  <c r="Q8" i="11"/>
  <c r="P8" i="11"/>
  <c r="O8" i="11"/>
  <c r="N8" i="11"/>
  <c r="M8" i="11"/>
  <c r="Q16" i="10"/>
  <c r="P16" i="10"/>
  <c r="O16" i="10"/>
  <c r="N16" i="10"/>
  <c r="M16" i="10"/>
  <c r="Q8" i="10"/>
  <c r="P8" i="10"/>
  <c r="O8" i="10"/>
  <c r="N8" i="10"/>
  <c r="M8" i="10"/>
  <c r="Q16" i="9"/>
  <c r="P16" i="9"/>
  <c r="O16" i="9"/>
  <c r="N16" i="9"/>
  <c r="M16" i="9"/>
  <c r="Q8" i="9"/>
  <c r="P8" i="9"/>
  <c r="O8" i="9"/>
  <c r="N8" i="9"/>
  <c r="M8" i="9"/>
  <c r="Q15" i="7"/>
  <c r="P15" i="7"/>
  <c r="O15" i="7"/>
  <c r="M15" i="7"/>
  <c r="Q14" i="7"/>
  <c r="P14" i="7"/>
  <c r="O14" i="7"/>
  <c r="Q13" i="7"/>
  <c r="P13" i="7"/>
  <c r="O13" i="7"/>
  <c r="Q7" i="7"/>
  <c r="P7" i="7"/>
  <c r="O7" i="7"/>
  <c r="M7" i="7"/>
  <c r="Q6" i="7"/>
  <c r="P6" i="7"/>
  <c r="O6" i="7"/>
  <c r="M6" i="7"/>
  <c r="Q5" i="7"/>
  <c r="P5" i="7"/>
  <c r="O5" i="7"/>
  <c r="R8" i="11" l="1"/>
  <c r="R16" i="11"/>
  <c r="R19" i="11" s="1"/>
  <c r="O19" i="10"/>
  <c r="P19" i="12"/>
  <c r="N19" i="17"/>
  <c r="Q19" i="17"/>
  <c r="P19" i="18"/>
  <c r="O19" i="13"/>
  <c r="O19" i="19"/>
  <c r="N19" i="14"/>
  <c r="Q19" i="14"/>
  <c r="P19" i="15"/>
  <c r="O19" i="16"/>
  <c r="P19" i="9"/>
  <c r="N19" i="11"/>
  <c r="Q19" i="11"/>
  <c r="N19" i="9"/>
  <c r="Q19" i="9"/>
  <c r="P19" i="10"/>
  <c r="O19" i="11"/>
  <c r="N19" i="12"/>
  <c r="Q19" i="12"/>
  <c r="P19" i="13"/>
  <c r="O19" i="14"/>
  <c r="R16" i="14"/>
  <c r="N19" i="15"/>
  <c r="Q19" i="15"/>
  <c r="P19" i="16"/>
  <c r="O19" i="17"/>
  <c r="N19" i="18"/>
  <c r="P19" i="19"/>
  <c r="R16" i="17"/>
  <c r="Q19" i="18"/>
  <c r="M19" i="13"/>
  <c r="R8" i="13"/>
  <c r="M19" i="16"/>
  <c r="R8" i="16"/>
  <c r="O19" i="9"/>
  <c r="R16" i="9"/>
  <c r="N19" i="10"/>
  <c r="Q19" i="10"/>
  <c r="M19" i="11"/>
  <c r="P19" i="11"/>
  <c r="O19" i="12"/>
  <c r="R16" i="12"/>
  <c r="N19" i="13"/>
  <c r="Q19" i="13"/>
  <c r="R8" i="14"/>
  <c r="M19" i="14"/>
  <c r="P19" i="14"/>
  <c r="O19" i="15"/>
  <c r="R16" i="15"/>
  <c r="N19" i="16"/>
  <c r="Q19" i="16"/>
  <c r="R8" i="17"/>
  <c r="M19" i="17"/>
  <c r="O20" i="17" s="1"/>
  <c r="P19" i="17"/>
  <c r="O19" i="18"/>
  <c r="R16" i="18"/>
  <c r="N19" i="19"/>
  <c r="Q19" i="19"/>
  <c r="M19" i="10"/>
  <c r="R8" i="10"/>
  <c r="M19" i="19"/>
  <c r="R8" i="19"/>
  <c r="M19" i="9"/>
  <c r="R8" i="9"/>
  <c r="R16" i="10"/>
  <c r="R8" i="12"/>
  <c r="R19" i="12" s="1"/>
  <c r="M19" i="12"/>
  <c r="R16" i="13"/>
  <c r="R8" i="15"/>
  <c r="M19" i="15"/>
  <c r="R16" i="16"/>
  <c r="R8" i="18"/>
  <c r="M19" i="18"/>
  <c r="R16" i="19"/>
  <c r="M13" i="7"/>
  <c r="O20" i="9" l="1"/>
  <c r="R19" i="14"/>
  <c r="O20" i="16"/>
  <c r="O20" i="19"/>
  <c r="O20" i="18"/>
  <c r="R19" i="17"/>
  <c r="O20" i="15"/>
  <c r="O20" i="14"/>
  <c r="O20" i="13"/>
  <c r="O20" i="12"/>
  <c r="O20" i="11"/>
  <c r="O20" i="10"/>
  <c r="R19" i="9"/>
  <c r="R19" i="15"/>
  <c r="R19" i="13"/>
  <c r="R19" i="10"/>
  <c r="R19" i="16"/>
  <c r="R19" i="19"/>
  <c r="R19" i="18"/>
  <c r="Q16" i="201"/>
  <c r="P16" i="201"/>
  <c r="O16" i="201"/>
  <c r="N16" i="201"/>
  <c r="M16" i="201"/>
  <c r="Q8" i="201"/>
  <c r="Q19" i="201" s="1"/>
  <c r="P8" i="201"/>
  <c r="O8" i="201"/>
  <c r="N8" i="201"/>
  <c r="N19" i="201" s="1"/>
  <c r="M8" i="201"/>
  <c r="Q16" i="200"/>
  <c r="P16" i="200"/>
  <c r="O16" i="200"/>
  <c r="N16" i="200"/>
  <c r="M16" i="200"/>
  <c r="Q8" i="200"/>
  <c r="P8" i="200"/>
  <c r="O8" i="200"/>
  <c r="O19" i="200" s="1"/>
  <c r="N8" i="200"/>
  <c r="M8" i="200"/>
  <c r="Q16" i="199"/>
  <c r="P16" i="199"/>
  <c r="O16" i="199"/>
  <c r="N16" i="199"/>
  <c r="M16" i="199"/>
  <c r="Q8" i="199"/>
  <c r="P8" i="199"/>
  <c r="O8" i="199"/>
  <c r="N8" i="199"/>
  <c r="M8" i="199"/>
  <c r="Q16" i="198"/>
  <c r="P16" i="198"/>
  <c r="O16" i="198"/>
  <c r="N16" i="198"/>
  <c r="M16" i="198"/>
  <c r="Q8" i="198"/>
  <c r="P8" i="198"/>
  <c r="O8" i="198"/>
  <c r="N8" i="198"/>
  <c r="M8" i="198"/>
  <c r="Q16" i="197"/>
  <c r="P16" i="197"/>
  <c r="O16" i="197"/>
  <c r="N16" i="197"/>
  <c r="M16" i="197"/>
  <c r="Q8" i="197"/>
  <c r="P8" i="197"/>
  <c r="O8" i="197"/>
  <c r="N8" i="197"/>
  <c r="M8" i="197"/>
  <c r="Q16" i="196"/>
  <c r="P16" i="196"/>
  <c r="O16" i="196"/>
  <c r="N16" i="196"/>
  <c r="M16" i="196"/>
  <c r="Q8" i="196"/>
  <c r="P8" i="196"/>
  <c r="O8" i="196"/>
  <c r="N8" i="196"/>
  <c r="M8" i="196"/>
  <c r="Q16" i="195"/>
  <c r="P16" i="195"/>
  <c r="O16" i="195"/>
  <c r="N16" i="195"/>
  <c r="M16" i="195"/>
  <c r="Q8" i="195"/>
  <c r="P8" i="195"/>
  <c r="O8" i="195"/>
  <c r="N8" i="195"/>
  <c r="M8" i="195"/>
  <c r="Q16" i="194"/>
  <c r="P16" i="194"/>
  <c r="O16" i="194"/>
  <c r="N16" i="194"/>
  <c r="M16" i="194"/>
  <c r="Q8" i="194"/>
  <c r="P8" i="194"/>
  <c r="O8" i="194"/>
  <c r="N8" i="194"/>
  <c r="M8" i="194"/>
  <c r="Q16" i="193"/>
  <c r="P16" i="193"/>
  <c r="O16" i="193"/>
  <c r="N16" i="193"/>
  <c r="M16" i="193"/>
  <c r="Q8" i="193"/>
  <c r="P8" i="193"/>
  <c r="O8" i="193"/>
  <c r="N8" i="193"/>
  <c r="M8" i="193"/>
  <c r="Q16" i="192"/>
  <c r="P16" i="192"/>
  <c r="O16" i="192"/>
  <c r="N16" i="192"/>
  <c r="M16" i="192"/>
  <c r="Q8" i="192"/>
  <c r="P8" i="192"/>
  <c r="O8" i="192"/>
  <c r="N8" i="192"/>
  <c r="M8" i="192"/>
  <c r="Q16" i="191"/>
  <c r="P16" i="191"/>
  <c r="O16" i="191"/>
  <c r="N16" i="191"/>
  <c r="M16" i="191"/>
  <c r="Q8" i="191"/>
  <c r="P8" i="191"/>
  <c r="O8" i="191"/>
  <c r="N8" i="191"/>
  <c r="M8" i="191"/>
  <c r="Q16" i="190"/>
  <c r="P16" i="190"/>
  <c r="O16" i="190"/>
  <c r="N16" i="190"/>
  <c r="M16" i="190"/>
  <c r="Q8" i="190"/>
  <c r="P8" i="190"/>
  <c r="O8" i="190"/>
  <c r="N8" i="190"/>
  <c r="M8" i="190"/>
  <c r="Q16" i="189"/>
  <c r="P16" i="189"/>
  <c r="O16" i="189"/>
  <c r="N16" i="189"/>
  <c r="M16" i="189"/>
  <c r="Q8" i="189"/>
  <c r="P8" i="189"/>
  <c r="O8" i="189"/>
  <c r="N8" i="189"/>
  <c r="M8" i="189"/>
  <c r="Q16" i="188"/>
  <c r="P16" i="188"/>
  <c r="O16" i="188"/>
  <c r="N16" i="188"/>
  <c r="M16" i="188"/>
  <c r="Q8" i="188"/>
  <c r="P8" i="188"/>
  <c r="O8" i="188"/>
  <c r="N8" i="188"/>
  <c r="M8" i="188"/>
  <c r="Q16" i="187"/>
  <c r="P16" i="187"/>
  <c r="O16" i="187"/>
  <c r="N16" i="187"/>
  <c r="M16" i="187"/>
  <c r="Q8" i="187"/>
  <c r="P8" i="187"/>
  <c r="O8" i="187"/>
  <c r="N8" i="187"/>
  <c r="M8" i="187"/>
  <c r="Q16" i="186"/>
  <c r="P16" i="186"/>
  <c r="O16" i="186"/>
  <c r="N16" i="186"/>
  <c r="M16" i="186"/>
  <c r="Q8" i="186"/>
  <c r="P8" i="186"/>
  <c r="O8" i="186"/>
  <c r="N8" i="186"/>
  <c r="M8" i="186"/>
  <c r="Q16" i="185"/>
  <c r="P16" i="185"/>
  <c r="O16" i="185"/>
  <c r="N16" i="185"/>
  <c r="M16" i="185"/>
  <c r="Q8" i="185"/>
  <c r="P8" i="185"/>
  <c r="O8" i="185"/>
  <c r="N8" i="185"/>
  <c r="Q16" i="184"/>
  <c r="P16" i="184"/>
  <c r="O16" i="184"/>
  <c r="N16" i="184"/>
  <c r="M16" i="184"/>
  <c r="Q8" i="184"/>
  <c r="P8" i="184"/>
  <c r="O8" i="184"/>
  <c r="N8" i="184"/>
  <c r="M8" i="184"/>
  <c r="Q16" i="183"/>
  <c r="P16" i="183"/>
  <c r="O16" i="183"/>
  <c r="N16" i="183"/>
  <c r="M16" i="183"/>
  <c r="Q8" i="183"/>
  <c r="P8" i="183"/>
  <c r="O8" i="183"/>
  <c r="N8" i="183"/>
  <c r="M8" i="183"/>
  <c r="Q16" i="182"/>
  <c r="P16" i="182"/>
  <c r="O16" i="182"/>
  <c r="N16" i="182"/>
  <c r="M16" i="182"/>
  <c r="Q8" i="182"/>
  <c r="P8" i="182"/>
  <c r="O8" i="182"/>
  <c r="N8" i="182"/>
  <c r="M8" i="182"/>
  <c r="Q16" i="181"/>
  <c r="P16" i="181"/>
  <c r="O16" i="181"/>
  <c r="N16" i="181"/>
  <c r="M16" i="181"/>
  <c r="Q8" i="181"/>
  <c r="P8" i="181"/>
  <c r="O8" i="181"/>
  <c r="N8" i="181"/>
  <c r="M8" i="181"/>
  <c r="Q16" i="180"/>
  <c r="P16" i="180"/>
  <c r="O16" i="180"/>
  <c r="N16" i="180"/>
  <c r="M16" i="180"/>
  <c r="Q8" i="180"/>
  <c r="P8" i="180"/>
  <c r="O8" i="180"/>
  <c r="N8" i="180"/>
  <c r="M8" i="180"/>
  <c r="Q16" i="179"/>
  <c r="P16" i="179"/>
  <c r="O16" i="179"/>
  <c r="N16" i="179"/>
  <c r="M16" i="179"/>
  <c r="Q8" i="179"/>
  <c r="P8" i="179"/>
  <c r="O8" i="179"/>
  <c r="N8" i="179"/>
  <c r="M8" i="179"/>
  <c r="Q16" i="178"/>
  <c r="P16" i="178"/>
  <c r="O16" i="178"/>
  <c r="N16" i="178"/>
  <c r="M16" i="178"/>
  <c r="Q8" i="178"/>
  <c r="P8" i="178"/>
  <c r="O8" i="178"/>
  <c r="N8" i="178"/>
  <c r="M8" i="178"/>
  <c r="Q16" i="177"/>
  <c r="P16" i="177"/>
  <c r="O16" i="177"/>
  <c r="N16" i="177"/>
  <c r="M16" i="177"/>
  <c r="Q8" i="177"/>
  <c r="P8" i="177"/>
  <c r="O8" i="177"/>
  <c r="N8" i="177"/>
  <c r="M8" i="177"/>
  <c r="Q16" i="176"/>
  <c r="P16" i="176"/>
  <c r="O16" i="176"/>
  <c r="N16" i="176"/>
  <c r="M16" i="176"/>
  <c r="Q8" i="176"/>
  <c r="P8" i="176"/>
  <c r="O8" i="176"/>
  <c r="N8" i="176"/>
  <c r="M8" i="176"/>
  <c r="Q16" i="175"/>
  <c r="P16" i="175"/>
  <c r="O16" i="175"/>
  <c r="N16" i="175"/>
  <c r="M16" i="175"/>
  <c r="Q8" i="175"/>
  <c r="P8" i="175"/>
  <c r="O8" i="175"/>
  <c r="N8" i="175"/>
  <c r="M8" i="175"/>
  <c r="Q16" i="174"/>
  <c r="P16" i="174"/>
  <c r="O16" i="174"/>
  <c r="N16" i="174"/>
  <c r="M16" i="174"/>
  <c r="Q8" i="174"/>
  <c r="P8" i="174"/>
  <c r="O8" i="174"/>
  <c r="N8" i="174"/>
  <c r="M8" i="174"/>
  <c r="Q16" i="173"/>
  <c r="P16" i="173"/>
  <c r="O16" i="173"/>
  <c r="N16" i="173"/>
  <c r="M16" i="173"/>
  <c r="Q8" i="173"/>
  <c r="P8" i="173"/>
  <c r="O8" i="173"/>
  <c r="N8" i="173"/>
  <c r="M8" i="173"/>
  <c r="Q16" i="172"/>
  <c r="P16" i="172"/>
  <c r="O16" i="172"/>
  <c r="N16" i="172"/>
  <c r="M16" i="172"/>
  <c r="Q8" i="172"/>
  <c r="P8" i="172"/>
  <c r="O8" i="172"/>
  <c r="N8" i="172"/>
  <c r="M8" i="172"/>
  <c r="Q16" i="171"/>
  <c r="P16" i="171"/>
  <c r="O16" i="171"/>
  <c r="N16" i="171"/>
  <c r="M16" i="171"/>
  <c r="Q8" i="171"/>
  <c r="P8" i="171"/>
  <c r="O8" i="171"/>
  <c r="N8" i="171"/>
  <c r="M8" i="171"/>
  <c r="Q16" i="170"/>
  <c r="P16" i="170"/>
  <c r="O16" i="170"/>
  <c r="N16" i="170"/>
  <c r="M16" i="170"/>
  <c r="Q8" i="170"/>
  <c r="P8" i="170"/>
  <c r="O8" i="170"/>
  <c r="N8" i="170"/>
  <c r="M8" i="170"/>
  <c r="Q16" i="169"/>
  <c r="P16" i="169"/>
  <c r="O16" i="169"/>
  <c r="N16" i="169"/>
  <c r="M16" i="169"/>
  <c r="Q8" i="169"/>
  <c r="P8" i="169"/>
  <c r="O8" i="169"/>
  <c r="N8" i="169"/>
  <c r="M8" i="169"/>
  <c r="N19" i="198" l="1"/>
  <c r="Q19" i="198"/>
  <c r="M19" i="199"/>
  <c r="O19" i="198"/>
  <c r="N19" i="199"/>
  <c r="Q19" i="199"/>
  <c r="M19" i="200"/>
  <c r="O19" i="201"/>
  <c r="M19" i="169"/>
  <c r="P19" i="169"/>
  <c r="O19" i="170"/>
  <c r="N19" i="171"/>
  <c r="Q19" i="171"/>
  <c r="M19" i="172"/>
  <c r="P19" i="172"/>
  <c r="O19" i="173"/>
  <c r="N19" i="174"/>
  <c r="Q19" i="174"/>
  <c r="M19" i="175"/>
  <c r="P19" i="175"/>
  <c r="O19" i="176"/>
  <c r="N19" i="177"/>
  <c r="Q19" i="177"/>
  <c r="M19" i="178"/>
  <c r="P19" i="178"/>
  <c r="O19" i="179"/>
  <c r="N19" i="180"/>
  <c r="Q19" i="180"/>
  <c r="M19" i="181"/>
  <c r="P19" i="181"/>
  <c r="O19" i="182"/>
  <c r="M19" i="184"/>
  <c r="P19" i="184"/>
  <c r="P19" i="185"/>
  <c r="O19" i="186"/>
  <c r="N19" i="187"/>
  <c r="Q19" i="187"/>
  <c r="M19" i="188"/>
  <c r="P19" i="188"/>
  <c r="N19" i="190"/>
  <c r="Q19" i="190"/>
  <c r="M19" i="191"/>
  <c r="P19" i="191"/>
  <c r="O19" i="192"/>
  <c r="N19" i="193"/>
  <c r="Q19" i="193"/>
  <c r="N19" i="200"/>
  <c r="Q19" i="200"/>
  <c r="M19" i="201"/>
  <c r="M19" i="194"/>
  <c r="P19" i="200"/>
  <c r="M19" i="198"/>
  <c r="O19" i="199"/>
  <c r="P19" i="194"/>
  <c r="O19" i="195"/>
  <c r="P19" i="198"/>
  <c r="P19" i="201"/>
  <c r="N19" i="196"/>
  <c r="Q19" i="196"/>
  <c r="M19" i="197"/>
  <c r="P19" i="197"/>
  <c r="P19" i="199"/>
  <c r="O19" i="169"/>
  <c r="N19" i="170"/>
  <c r="Q19" i="170"/>
  <c r="M19" i="171"/>
  <c r="P19" i="171"/>
  <c r="O19" i="172"/>
  <c r="N19" i="173"/>
  <c r="Q19" i="173"/>
  <c r="M19" i="174"/>
  <c r="P19" i="174"/>
  <c r="O19" i="175"/>
  <c r="N19" i="176"/>
  <c r="Q19" i="176"/>
  <c r="M19" i="177"/>
  <c r="P19" i="177"/>
  <c r="O19" i="178"/>
  <c r="N19" i="179"/>
  <c r="Q19" i="179"/>
  <c r="M19" i="180"/>
  <c r="P19" i="180"/>
  <c r="O19" i="181"/>
  <c r="N19" i="182"/>
  <c r="Q19" i="182"/>
  <c r="O19" i="184"/>
  <c r="O19" i="185"/>
  <c r="N19" i="186"/>
  <c r="Q19" i="186"/>
  <c r="M19" i="187"/>
  <c r="P19" i="187"/>
  <c r="O19" i="188"/>
  <c r="M19" i="190"/>
  <c r="P19" i="190"/>
  <c r="O19" i="191"/>
  <c r="N19" i="192"/>
  <c r="Q19" i="192"/>
  <c r="M19" i="193"/>
  <c r="P19" i="193"/>
  <c r="O19" i="194"/>
  <c r="N19" i="195"/>
  <c r="Q19" i="195"/>
  <c r="M19" i="196"/>
  <c r="P19" i="196"/>
  <c r="O19" i="197"/>
  <c r="N19" i="169"/>
  <c r="Q19" i="169"/>
  <c r="M19" i="170"/>
  <c r="P19" i="170"/>
  <c r="O19" i="171"/>
  <c r="N19" i="172"/>
  <c r="Q19" i="172"/>
  <c r="M19" i="173"/>
  <c r="P19" i="173"/>
  <c r="O19" i="174"/>
  <c r="N19" i="175"/>
  <c r="Q19" i="175"/>
  <c r="M19" i="176"/>
  <c r="P19" i="176"/>
  <c r="O19" i="177"/>
  <c r="N19" i="178"/>
  <c r="Q19" i="178"/>
  <c r="M19" i="179"/>
  <c r="P19" i="179"/>
  <c r="O19" i="180"/>
  <c r="N19" i="181"/>
  <c r="Q19" i="181"/>
  <c r="M19" i="182"/>
  <c r="P19" i="182"/>
  <c r="N19" i="184"/>
  <c r="Q19" i="184"/>
  <c r="N19" i="185"/>
  <c r="Q19" i="185"/>
  <c r="M19" i="186"/>
  <c r="P19" i="186"/>
  <c r="O19" i="187"/>
  <c r="N19" i="188"/>
  <c r="Q19" i="188"/>
  <c r="O19" i="190"/>
  <c r="N19" i="191"/>
  <c r="Q19" i="191"/>
  <c r="M19" i="192"/>
  <c r="P19" i="192"/>
  <c r="O19" i="193"/>
  <c r="N19" i="194"/>
  <c r="Q19" i="194"/>
  <c r="M19" i="195"/>
  <c r="P19" i="195"/>
  <c r="O19" i="196"/>
  <c r="N19" i="197"/>
  <c r="Q19" i="197"/>
  <c r="N19" i="189"/>
  <c r="Q19" i="189"/>
  <c r="M19" i="189"/>
  <c r="P19" i="189"/>
  <c r="O19" i="189"/>
  <c r="R16" i="179"/>
  <c r="R8" i="180"/>
  <c r="R16" i="182"/>
  <c r="R8" i="189"/>
  <c r="R8" i="194"/>
  <c r="R16" i="198"/>
  <c r="R8" i="199"/>
  <c r="R8" i="197"/>
  <c r="R8" i="201"/>
  <c r="R16" i="201"/>
  <c r="R16" i="186"/>
  <c r="R8" i="196"/>
  <c r="R8" i="200"/>
  <c r="R16" i="200"/>
  <c r="R16" i="199"/>
  <c r="R8" i="198"/>
  <c r="R16" i="197"/>
  <c r="R16" i="196"/>
  <c r="R19" i="196" s="1"/>
  <c r="R8" i="174"/>
  <c r="R16" i="174"/>
  <c r="R16" i="175"/>
  <c r="R16" i="180"/>
  <c r="R8" i="187"/>
  <c r="R8" i="188"/>
  <c r="R16" i="191"/>
  <c r="R8" i="183"/>
  <c r="R16" i="188"/>
  <c r="R19" i="188" s="1"/>
  <c r="R8" i="175"/>
  <c r="R8" i="178"/>
  <c r="R8" i="181"/>
  <c r="R16" i="187"/>
  <c r="R16" i="195"/>
  <c r="R8" i="195"/>
  <c r="R16" i="194"/>
  <c r="R8" i="193"/>
  <c r="R16" i="193"/>
  <c r="R16" i="192"/>
  <c r="R8" i="192"/>
  <c r="R8" i="191"/>
  <c r="R8" i="190"/>
  <c r="R16" i="190"/>
  <c r="R8" i="186"/>
  <c r="R16" i="185"/>
  <c r="R8" i="184"/>
  <c r="R16" i="184"/>
  <c r="R16" i="183"/>
  <c r="R8" i="182"/>
  <c r="R16" i="181"/>
  <c r="R19" i="181" s="1"/>
  <c r="R8" i="179"/>
  <c r="R19" i="179" s="1"/>
  <c r="R16" i="178"/>
  <c r="R19" i="178" s="1"/>
  <c r="R8" i="177"/>
  <c r="R16" i="177"/>
  <c r="R16" i="176"/>
  <c r="R8" i="176"/>
  <c r="R8" i="173"/>
  <c r="R16" i="173"/>
  <c r="R8" i="172"/>
  <c r="R16" i="172"/>
  <c r="R8" i="171"/>
  <c r="R16" i="171"/>
  <c r="R16" i="170"/>
  <c r="R8" i="170"/>
  <c r="R8" i="169"/>
  <c r="R16" i="169"/>
  <c r="R16" i="189"/>
  <c r="Q16" i="168"/>
  <c r="P16" i="168"/>
  <c r="O16" i="168"/>
  <c r="N16" i="168"/>
  <c r="M16" i="168"/>
  <c r="Q8" i="168"/>
  <c r="P8" i="168"/>
  <c r="O8" i="168"/>
  <c r="N8" i="168"/>
  <c r="M8" i="168"/>
  <c r="Q16" i="167"/>
  <c r="P16" i="167"/>
  <c r="O16" i="167"/>
  <c r="N16" i="167"/>
  <c r="M16" i="167"/>
  <c r="Q8" i="167"/>
  <c r="P8" i="167"/>
  <c r="O8" i="167"/>
  <c r="N8" i="167"/>
  <c r="M8" i="167"/>
  <c r="Q16" i="166"/>
  <c r="P16" i="166"/>
  <c r="O16" i="166"/>
  <c r="N16" i="166"/>
  <c r="M16" i="166"/>
  <c r="Q8" i="166"/>
  <c r="P8" i="166"/>
  <c r="O8" i="166"/>
  <c r="N8" i="166"/>
  <c r="M8" i="166"/>
  <c r="Q16" i="165"/>
  <c r="P16" i="165"/>
  <c r="O16" i="165"/>
  <c r="N16" i="165"/>
  <c r="M16" i="165"/>
  <c r="Q8" i="165"/>
  <c r="P8" i="165"/>
  <c r="O8" i="165"/>
  <c r="N8" i="165"/>
  <c r="M8" i="165"/>
  <c r="Q16" i="164"/>
  <c r="P16" i="164"/>
  <c r="O16" i="164"/>
  <c r="N16" i="164"/>
  <c r="M16" i="164"/>
  <c r="Q8" i="164"/>
  <c r="P8" i="164"/>
  <c r="O8" i="164"/>
  <c r="N8" i="164"/>
  <c r="M8" i="164"/>
  <c r="Q16" i="163"/>
  <c r="P16" i="163"/>
  <c r="O16" i="163"/>
  <c r="N16" i="163"/>
  <c r="M16" i="163"/>
  <c r="Q8" i="163"/>
  <c r="P8" i="163"/>
  <c r="O8" i="163"/>
  <c r="N8" i="163"/>
  <c r="M8" i="163"/>
  <c r="Q16" i="162"/>
  <c r="P16" i="162"/>
  <c r="O16" i="162"/>
  <c r="N16" i="162"/>
  <c r="M16" i="162"/>
  <c r="Q8" i="162"/>
  <c r="P8" i="162"/>
  <c r="O8" i="162"/>
  <c r="N8" i="162"/>
  <c r="M8" i="162"/>
  <c r="Q16" i="161"/>
  <c r="P16" i="161"/>
  <c r="O16" i="161"/>
  <c r="N16" i="161"/>
  <c r="M16" i="161"/>
  <c r="Q8" i="161"/>
  <c r="P8" i="161"/>
  <c r="O8" i="161"/>
  <c r="N8" i="161"/>
  <c r="M8" i="161"/>
  <c r="Q16" i="160"/>
  <c r="P16" i="160"/>
  <c r="O16" i="160"/>
  <c r="N16" i="160"/>
  <c r="M16" i="160"/>
  <c r="Q8" i="160"/>
  <c r="P8" i="160"/>
  <c r="O8" i="160"/>
  <c r="N8" i="160"/>
  <c r="M8" i="160"/>
  <c r="Q16" i="159"/>
  <c r="P16" i="159"/>
  <c r="O16" i="159"/>
  <c r="N16" i="159"/>
  <c r="M16" i="159"/>
  <c r="Q8" i="159"/>
  <c r="P8" i="159"/>
  <c r="O8" i="159"/>
  <c r="N8" i="159"/>
  <c r="M8" i="159"/>
  <c r="Q16" i="158"/>
  <c r="P16" i="158"/>
  <c r="O16" i="158"/>
  <c r="N16" i="158"/>
  <c r="M16" i="158"/>
  <c r="Q8" i="158"/>
  <c r="P8" i="158"/>
  <c r="O8" i="158"/>
  <c r="N8" i="158"/>
  <c r="M8" i="158"/>
  <c r="Q16" i="157"/>
  <c r="P16" i="157"/>
  <c r="O16" i="157"/>
  <c r="N16" i="157"/>
  <c r="M16" i="157"/>
  <c r="Q8" i="157"/>
  <c r="P8" i="157"/>
  <c r="O8" i="157"/>
  <c r="N8" i="157"/>
  <c r="M8" i="157"/>
  <c r="Q16" i="156"/>
  <c r="P16" i="156"/>
  <c r="O16" i="156"/>
  <c r="N16" i="156"/>
  <c r="M16" i="156"/>
  <c r="Q8" i="156"/>
  <c r="P8" i="156"/>
  <c r="O8" i="156"/>
  <c r="N8" i="156"/>
  <c r="M8" i="156"/>
  <c r="Q16" i="155"/>
  <c r="P16" i="155"/>
  <c r="O16" i="155"/>
  <c r="N16" i="155"/>
  <c r="M16" i="155"/>
  <c r="Q8" i="155"/>
  <c r="P8" i="155"/>
  <c r="O8" i="155"/>
  <c r="N8" i="155"/>
  <c r="M8" i="155"/>
  <c r="Q16" i="154"/>
  <c r="P16" i="154"/>
  <c r="O16" i="154"/>
  <c r="N16" i="154"/>
  <c r="M16" i="154"/>
  <c r="Q8" i="154"/>
  <c r="P8" i="154"/>
  <c r="O8" i="154"/>
  <c r="N8" i="154"/>
  <c r="M8" i="154"/>
  <c r="Q16" i="153"/>
  <c r="P16" i="153"/>
  <c r="O16" i="153"/>
  <c r="N16" i="153"/>
  <c r="M16" i="153"/>
  <c r="Q8" i="153"/>
  <c r="P8" i="153"/>
  <c r="O8" i="153"/>
  <c r="N8" i="153"/>
  <c r="M8" i="153"/>
  <c r="Q16" i="152"/>
  <c r="P16" i="152"/>
  <c r="O16" i="152"/>
  <c r="N16" i="152"/>
  <c r="M16" i="152"/>
  <c r="Q8" i="152"/>
  <c r="P8" i="152"/>
  <c r="O8" i="152"/>
  <c r="N8" i="152"/>
  <c r="M8" i="152"/>
  <c r="Q16" i="151"/>
  <c r="P16" i="151"/>
  <c r="O16" i="151"/>
  <c r="N16" i="151"/>
  <c r="M16" i="151"/>
  <c r="Q8" i="151"/>
  <c r="P8" i="151"/>
  <c r="O8" i="151"/>
  <c r="N8" i="151"/>
  <c r="M8" i="151"/>
  <c r="Q16" i="150"/>
  <c r="P16" i="150"/>
  <c r="O16" i="150"/>
  <c r="N16" i="150"/>
  <c r="M16" i="150"/>
  <c r="Q8" i="150"/>
  <c r="P8" i="150"/>
  <c r="O8" i="150"/>
  <c r="N8" i="150"/>
  <c r="M8" i="150"/>
  <c r="Q16" i="149"/>
  <c r="P16" i="149"/>
  <c r="O16" i="149"/>
  <c r="N16" i="149"/>
  <c r="M16" i="149"/>
  <c r="Q8" i="149"/>
  <c r="P8" i="149"/>
  <c r="O8" i="149"/>
  <c r="N8" i="149"/>
  <c r="M8" i="149"/>
  <c r="Q16" i="148"/>
  <c r="P16" i="148"/>
  <c r="O16" i="148"/>
  <c r="N16" i="148"/>
  <c r="M16" i="148"/>
  <c r="Q8" i="148"/>
  <c r="P8" i="148"/>
  <c r="O8" i="148"/>
  <c r="N8" i="148"/>
  <c r="M8" i="148"/>
  <c r="Q16" i="147"/>
  <c r="P16" i="147"/>
  <c r="O16" i="147"/>
  <c r="N16" i="147"/>
  <c r="M16" i="147"/>
  <c r="Q8" i="147"/>
  <c r="P8" i="147"/>
  <c r="O8" i="147"/>
  <c r="N8" i="147"/>
  <c r="M8" i="147"/>
  <c r="Q16" i="146"/>
  <c r="P16" i="146"/>
  <c r="O16" i="146"/>
  <c r="N16" i="146"/>
  <c r="M16" i="146"/>
  <c r="Q8" i="146"/>
  <c r="P8" i="146"/>
  <c r="O8" i="146"/>
  <c r="N8" i="146"/>
  <c r="M8" i="146"/>
  <c r="Q16" i="145"/>
  <c r="P16" i="145"/>
  <c r="O16" i="145"/>
  <c r="N16" i="145"/>
  <c r="M16" i="145"/>
  <c r="Q8" i="145"/>
  <c r="P8" i="145"/>
  <c r="O8" i="145"/>
  <c r="N8" i="145"/>
  <c r="M8" i="145"/>
  <c r="Q16" i="144"/>
  <c r="P16" i="144"/>
  <c r="O16" i="144"/>
  <c r="N16" i="144"/>
  <c r="M16" i="144"/>
  <c r="Q8" i="144"/>
  <c r="P8" i="144"/>
  <c r="O8" i="144"/>
  <c r="N8" i="144"/>
  <c r="M8" i="144"/>
  <c r="Q16" i="143"/>
  <c r="P16" i="143"/>
  <c r="O16" i="143"/>
  <c r="N16" i="143"/>
  <c r="M16" i="143"/>
  <c r="Q8" i="143"/>
  <c r="P8" i="143"/>
  <c r="O8" i="143"/>
  <c r="N8" i="143"/>
  <c r="M8" i="143"/>
  <c r="Q16" i="142"/>
  <c r="P16" i="142"/>
  <c r="O16" i="142"/>
  <c r="N16" i="142"/>
  <c r="M16" i="142"/>
  <c r="Q8" i="142"/>
  <c r="P8" i="142"/>
  <c r="O8" i="142"/>
  <c r="N8" i="142"/>
  <c r="M8" i="142"/>
  <c r="Q16" i="141"/>
  <c r="P16" i="141"/>
  <c r="O16" i="141"/>
  <c r="N16" i="141"/>
  <c r="M16" i="141"/>
  <c r="Q8" i="141"/>
  <c r="P8" i="141"/>
  <c r="O8" i="141"/>
  <c r="N8" i="141"/>
  <c r="M8" i="141"/>
  <c r="Q16" i="139"/>
  <c r="P16" i="139"/>
  <c r="O16" i="139"/>
  <c r="N16" i="139"/>
  <c r="M16" i="139"/>
  <c r="Q8" i="139"/>
  <c r="P8" i="139"/>
  <c r="O8" i="139"/>
  <c r="N8" i="139"/>
  <c r="M8" i="139"/>
  <c r="Q16" i="138"/>
  <c r="P16" i="138"/>
  <c r="O16" i="138"/>
  <c r="N16" i="138"/>
  <c r="M16" i="138"/>
  <c r="Q8" i="138"/>
  <c r="P8" i="138"/>
  <c r="O8" i="138"/>
  <c r="N8" i="138"/>
  <c r="M8" i="138"/>
  <c r="Q16" i="137"/>
  <c r="P16" i="137"/>
  <c r="O16" i="137"/>
  <c r="N16" i="137"/>
  <c r="M16" i="137"/>
  <c r="Q8" i="137"/>
  <c r="P8" i="137"/>
  <c r="O8" i="137"/>
  <c r="N8" i="137"/>
  <c r="M8" i="137"/>
  <c r="Q16" i="136"/>
  <c r="P16" i="136"/>
  <c r="O16" i="136"/>
  <c r="N16" i="136"/>
  <c r="M16" i="136"/>
  <c r="Q8" i="136"/>
  <c r="P8" i="136"/>
  <c r="O8" i="136"/>
  <c r="N8" i="136"/>
  <c r="M8" i="136"/>
  <c r="Q16" i="135"/>
  <c r="P16" i="135"/>
  <c r="O16" i="135"/>
  <c r="N16" i="135"/>
  <c r="M16" i="135"/>
  <c r="Q8" i="135"/>
  <c r="P8" i="135"/>
  <c r="O8" i="135"/>
  <c r="N8" i="135"/>
  <c r="M8" i="135"/>
  <c r="Q16" i="134"/>
  <c r="P16" i="134"/>
  <c r="O16" i="134"/>
  <c r="N16" i="134"/>
  <c r="M16" i="134"/>
  <c r="Q8" i="134"/>
  <c r="P8" i="134"/>
  <c r="O8" i="134"/>
  <c r="N8" i="134"/>
  <c r="M8" i="134"/>
  <c r="Q16" i="133"/>
  <c r="P16" i="133"/>
  <c r="O16" i="133"/>
  <c r="N16" i="133"/>
  <c r="M16" i="133"/>
  <c r="Q8" i="133"/>
  <c r="P8" i="133"/>
  <c r="O8" i="133"/>
  <c r="N8" i="133"/>
  <c r="M8" i="133"/>
  <c r="Q16" i="132"/>
  <c r="P16" i="132"/>
  <c r="O16" i="132"/>
  <c r="N16" i="132"/>
  <c r="M16" i="132"/>
  <c r="Q8" i="132"/>
  <c r="P8" i="132"/>
  <c r="O8" i="132"/>
  <c r="N8" i="132"/>
  <c r="M8" i="132"/>
  <c r="Q16" i="131"/>
  <c r="P16" i="131"/>
  <c r="O16" i="131"/>
  <c r="N16" i="131"/>
  <c r="M16" i="131"/>
  <c r="Q8" i="131"/>
  <c r="P8" i="131"/>
  <c r="O8" i="131"/>
  <c r="N8" i="131"/>
  <c r="M8" i="131"/>
  <c r="Q16" i="130"/>
  <c r="P16" i="130"/>
  <c r="O16" i="130"/>
  <c r="N16" i="130"/>
  <c r="M16" i="130"/>
  <c r="Q8" i="130"/>
  <c r="P8" i="130"/>
  <c r="O8" i="130"/>
  <c r="N8" i="130"/>
  <c r="M8" i="130"/>
  <c r="Q16" i="129"/>
  <c r="P16" i="129"/>
  <c r="O16" i="129"/>
  <c r="N16" i="129"/>
  <c r="M16" i="129"/>
  <c r="Q8" i="129"/>
  <c r="P8" i="129"/>
  <c r="O8" i="129"/>
  <c r="N8" i="129"/>
  <c r="M8" i="129"/>
  <c r="Q16" i="128"/>
  <c r="P16" i="128"/>
  <c r="O16" i="128"/>
  <c r="N16" i="128"/>
  <c r="M16" i="128"/>
  <c r="Q8" i="128"/>
  <c r="P8" i="128"/>
  <c r="O8" i="128"/>
  <c r="N8" i="128"/>
  <c r="M8" i="128"/>
  <c r="Q16" i="127"/>
  <c r="P16" i="127"/>
  <c r="O16" i="127"/>
  <c r="N16" i="127"/>
  <c r="M16" i="127"/>
  <c r="Q8" i="127"/>
  <c r="P8" i="127"/>
  <c r="O8" i="127"/>
  <c r="N8" i="127"/>
  <c r="M8" i="127"/>
  <c r="Q16" i="126"/>
  <c r="P16" i="126"/>
  <c r="O16" i="126"/>
  <c r="N16" i="126"/>
  <c r="M16" i="126"/>
  <c r="Q8" i="126"/>
  <c r="P8" i="126"/>
  <c r="O8" i="126"/>
  <c r="N8" i="126"/>
  <c r="M8" i="126"/>
  <c r="Q16" i="125"/>
  <c r="P16" i="125"/>
  <c r="O16" i="125"/>
  <c r="N16" i="125"/>
  <c r="M16" i="125"/>
  <c r="Q8" i="125"/>
  <c r="P8" i="125"/>
  <c r="O8" i="125"/>
  <c r="N8" i="125"/>
  <c r="M8" i="125"/>
  <c r="Q16" i="124"/>
  <c r="P16" i="124"/>
  <c r="O16" i="124"/>
  <c r="N16" i="124"/>
  <c r="M16" i="124"/>
  <c r="Q8" i="124"/>
  <c r="P8" i="124"/>
  <c r="O8" i="124"/>
  <c r="N8" i="124"/>
  <c r="M8" i="124"/>
  <c r="Q16" i="123"/>
  <c r="P16" i="123"/>
  <c r="O16" i="123"/>
  <c r="N16" i="123"/>
  <c r="M16" i="123"/>
  <c r="Q8" i="123"/>
  <c r="P8" i="123"/>
  <c r="O8" i="123"/>
  <c r="N8" i="123"/>
  <c r="M8" i="123"/>
  <c r="Q16" i="122"/>
  <c r="P16" i="122"/>
  <c r="O16" i="122"/>
  <c r="N16" i="122"/>
  <c r="M16" i="122"/>
  <c r="Q8" i="122"/>
  <c r="P8" i="122"/>
  <c r="O8" i="122"/>
  <c r="N8" i="122"/>
  <c r="M8" i="122"/>
  <c r="Q16" i="121"/>
  <c r="P16" i="121"/>
  <c r="O16" i="121"/>
  <c r="N16" i="121"/>
  <c r="M16" i="121"/>
  <c r="Q8" i="121"/>
  <c r="P8" i="121"/>
  <c r="O8" i="121"/>
  <c r="N8" i="121"/>
  <c r="M8" i="121"/>
  <c r="Q16" i="120"/>
  <c r="P16" i="120"/>
  <c r="O16" i="120"/>
  <c r="N16" i="120"/>
  <c r="M16" i="120"/>
  <c r="Q8" i="120"/>
  <c r="P8" i="120"/>
  <c r="O8" i="120"/>
  <c r="N8" i="120"/>
  <c r="M8" i="120"/>
  <c r="Q16" i="119"/>
  <c r="P16" i="119"/>
  <c r="O16" i="119"/>
  <c r="N16" i="119"/>
  <c r="M16" i="119"/>
  <c r="Q8" i="119"/>
  <c r="P8" i="119"/>
  <c r="O8" i="119"/>
  <c r="N8" i="119"/>
  <c r="M8" i="119"/>
  <c r="Q16" i="118"/>
  <c r="P16" i="118"/>
  <c r="O16" i="118"/>
  <c r="N16" i="118"/>
  <c r="M16" i="118"/>
  <c r="Q8" i="118"/>
  <c r="P8" i="118"/>
  <c r="O8" i="118"/>
  <c r="N8" i="118"/>
  <c r="M8" i="118"/>
  <c r="Q16" i="117"/>
  <c r="P16" i="117"/>
  <c r="O16" i="117"/>
  <c r="N16" i="117"/>
  <c r="M16" i="117"/>
  <c r="Q8" i="117"/>
  <c r="P8" i="117"/>
  <c r="O8" i="117"/>
  <c r="N8" i="117"/>
  <c r="M8" i="117"/>
  <c r="Q16" i="116"/>
  <c r="P16" i="116"/>
  <c r="O16" i="116"/>
  <c r="N16" i="116"/>
  <c r="M16" i="116"/>
  <c r="Q8" i="116"/>
  <c r="P8" i="116"/>
  <c r="O8" i="116"/>
  <c r="N8" i="116"/>
  <c r="M8" i="116"/>
  <c r="Q16" i="115"/>
  <c r="P16" i="115"/>
  <c r="O16" i="115"/>
  <c r="N16" i="115"/>
  <c r="M16" i="115"/>
  <c r="Q8" i="115"/>
  <c r="P8" i="115"/>
  <c r="O8" i="115"/>
  <c r="N8" i="115"/>
  <c r="M8" i="115"/>
  <c r="Q16" i="114"/>
  <c r="P16" i="114"/>
  <c r="O16" i="114"/>
  <c r="N16" i="114"/>
  <c r="M16" i="114"/>
  <c r="Q8" i="114"/>
  <c r="P8" i="114"/>
  <c r="O8" i="114"/>
  <c r="N8" i="114"/>
  <c r="M8" i="114"/>
  <c r="Q16" i="113"/>
  <c r="P16" i="113"/>
  <c r="O16" i="113"/>
  <c r="N16" i="113"/>
  <c r="M16" i="113"/>
  <c r="Q8" i="113"/>
  <c r="P8" i="113"/>
  <c r="O8" i="113"/>
  <c r="N8" i="113"/>
  <c r="M8" i="113"/>
  <c r="Q16" i="112"/>
  <c r="P16" i="112"/>
  <c r="O16" i="112"/>
  <c r="N16" i="112"/>
  <c r="M16" i="112"/>
  <c r="Q8" i="112"/>
  <c r="P8" i="112"/>
  <c r="O8" i="112"/>
  <c r="N8" i="112"/>
  <c r="M8" i="112"/>
  <c r="Q16" i="111"/>
  <c r="P16" i="111"/>
  <c r="O16" i="111"/>
  <c r="N16" i="111"/>
  <c r="M16" i="111"/>
  <c r="Q8" i="111"/>
  <c r="P8" i="111"/>
  <c r="O8" i="111"/>
  <c r="N8" i="111"/>
  <c r="M8" i="111"/>
  <c r="Q16" i="110"/>
  <c r="P16" i="110"/>
  <c r="O16" i="110"/>
  <c r="N16" i="110"/>
  <c r="M16" i="110"/>
  <c r="Q8" i="110"/>
  <c r="P8" i="110"/>
  <c r="O8" i="110"/>
  <c r="N8" i="110"/>
  <c r="M8" i="110"/>
  <c r="Q16" i="109"/>
  <c r="P16" i="109"/>
  <c r="O16" i="109"/>
  <c r="N16" i="109"/>
  <c r="M16" i="109"/>
  <c r="Q8" i="109"/>
  <c r="P8" i="109"/>
  <c r="O8" i="109"/>
  <c r="N8" i="109"/>
  <c r="M8" i="109"/>
  <c r="Q16" i="108"/>
  <c r="P16" i="108"/>
  <c r="O16" i="108"/>
  <c r="N16" i="108"/>
  <c r="M16" i="108"/>
  <c r="Q8" i="108"/>
  <c r="P8" i="108"/>
  <c r="O8" i="108"/>
  <c r="N8" i="108"/>
  <c r="M8" i="108"/>
  <c r="Q16" i="107"/>
  <c r="P16" i="107"/>
  <c r="O16" i="107"/>
  <c r="N16" i="107"/>
  <c r="M16" i="107"/>
  <c r="Q8" i="107"/>
  <c r="P8" i="107"/>
  <c r="O8" i="107"/>
  <c r="N8" i="107"/>
  <c r="M8" i="107"/>
  <c r="Q16" i="106"/>
  <c r="P16" i="106"/>
  <c r="O16" i="106"/>
  <c r="N16" i="106"/>
  <c r="M16" i="106"/>
  <c r="Q8" i="106"/>
  <c r="P8" i="106"/>
  <c r="O8" i="106"/>
  <c r="N8" i="106"/>
  <c r="M8" i="106"/>
  <c r="Q16" i="105"/>
  <c r="P16" i="105"/>
  <c r="O16" i="105"/>
  <c r="N16" i="105"/>
  <c r="M16" i="105"/>
  <c r="Q8" i="105"/>
  <c r="P8" i="105"/>
  <c r="O8" i="105"/>
  <c r="N8" i="105"/>
  <c r="M8" i="105"/>
  <c r="Q16" i="103"/>
  <c r="P16" i="103"/>
  <c r="O16" i="103"/>
  <c r="N16" i="103"/>
  <c r="M16" i="103"/>
  <c r="Q8" i="103"/>
  <c r="P8" i="103"/>
  <c r="O8" i="103"/>
  <c r="N8" i="103"/>
  <c r="M8" i="103"/>
  <c r="Q16" i="102"/>
  <c r="P16" i="102"/>
  <c r="O16" i="102"/>
  <c r="N16" i="102"/>
  <c r="M16" i="102"/>
  <c r="Q8" i="102"/>
  <c r="P8" i="102"/>
  <c r="O8" i="102"/>
  <c r="N8" i="102"/>
  <c r="M8" i="102"/>
  <c r="Q16" i="101"/>
  <c r="P16" i="101"/>
  <c r="O16" i="101"/>
  <c r="N16" i="101"/>
  <c r="M16" i="101"/>
  <c r="Q8" i="101"/>
  <c r="P8" i="101"/>
  <c r="O8" i="101"/>
  <c r="N8" i="101"/>
  <c r="M8" i="101"/>
  <c r="Q16" i="100"/>
  <c r="P16" i="100"/>
  <c r="O16" i="100"/>
  <c r="N16" i="100"/>
  <c r="M16" i="100"/>
  <c r="Q8" i="100"/>
  <c r="P8" i="100"/>
  <c r="O8" i="100"/>
  <c r="N8" i="100"/>
  <c r="M8" i="100"/>
  <c r="Q16" i="99"/>
  <c r="P16" i="99"/>
  <c r="O16" i="99"/>
  <c r="N16" i="99"/>
  <c r="M16" i="99"/>
  <c r="Q8" i="99"/>
  <c r="P8" i="99"/>
  <c r="O8" i="99"/>
  <c r="N8" i="99"/>
  <c r="M8" i="99"/>
  <c r="Q16" i="98"/>
  <c r="P16" i="98"/>
  <c r="O16" i="98"/>
  <c r="N16" i="98"/>
  <c r="M16" i="98"/>
  <c r="Q8" i="98"/>
  <c r="P8" i="98"/>
  <c r="O8" i="98"/>
  <c r="N8" i="98"/>
  <c r="M8" i="98"/>
  <c r="Q16" i="96"/>
  <c r="P16" i="96"/>
  <c r="O16" i="96"/>
  <c r="N16" i="96"/>
  <c r="M16" i="96"/>
  <c r="Q8" i="96"/>
  <c r="P8" i="96"/>
  <c r="O8" i="96"/>
  <c r="N8" i="96"/>
  <c r="M8" i="96"/>
  <c r="Q16" i="95"/>
  <c r="P16" i="95"/>
  <c r="O16" i="95"/>
  <c r="N16" i="95"/>
  <c r="M16" i="95"/>
  <c r="Q8" i="95"/>
  <c r="P8" i="95"/>
  <c r="O8" i="95"/>
  <c r="N8" i="95"/>
  <c r="M8" i="95"/>
  <c r="Q16" i="93"/>
  <c r="P16" i="93"/>
  <c r="O16" i="93"/>
  <c r="N16" i="93"/>
  <c r="M16" i="93"/>
  <c r="Q8" i="93"/>
  <c r="P8" i="93"/>
  <c r="O8" i="93"/>
  <c r="N8" i="93"/>
  <c r="M8" i="93"/>
  <c r="Q16" i="92"/>
  <c r="P16" i="92"/>
  <c r="O16" i="92"/>
  <c r="N16" i="92"/>
  <c r="M16" i="92"/>
  <c r="Q8" i="92"/>
  <c r="P8" i="92"/>
  <c r="O8" i="92"/>
  <c r="N8" i="92"/>
  <c r="M8" i="92"/>
  <c r="O19" i="103" l="1"/>
  <c r="O19" i="112"/>
  <c r="N19" i="102"/>
  <c r="Q19" i="102"/>
  <c r="R19" i="189"/>
  <c r="N19" i="103"/>
  <c r="Q19" i="103"/>
  <c r="N19" i="112"/>
  <c r="Q19" i="112"/>
  <c r="O19" i="92"/>
  <c r="N19" i="93"/>
  <c r="Q19" i="93"/>
  <c r="M19" i="95"/>
  <c r="P19" i="95"/>
  <c r="M19" i="102"/>
  <c r="P19" i="102"/>
  <c r="N19" i="141"/>
  <c r="Q19" i="141"/>
  <c r="M19" i="142"/>
  <c r="P19" i="142"/>
  <c r="O19" i="143"/>
  <c r="O19" i="102"/>
  <c r="M19" i="103"/>
  <c r="P19" i="103"/>
  <c r="M19" i="112"/>
  <c r="P19" i="112"/>
  <c r="O19" i="148"/>
  <c r="N19" i="149"/>
  <c r="Q19" i="149"/>
  <c r="M19" i="150"/>
  <c r="P19" i="150"/>
  <c r="O19" i="151"/>
  <c r="N19" i="152"/>
  <c r="Q19" i="152"/>
  <c r="M19" i="153"/>
  <c r="P19" i="153"/>
  <c r="O19" i="154"/>
  <c r="N19" i="155"/>
  <c r="Q19" i="155"/>
  <c r="M19" i="156"/>
  <c r="P19" i="156"/>
  <c r="O19" i="157"/>
  <c r="N19" i="158"/>
  <c r="Q19" i="158"/>
  <c r="O19" i="160"/>
  <c r="N19" i="161"/>
  <c r="Q19" i="161"/>
  <c r="M19" i="162"/>
  <c r="P19" i="162"/>
  <c r="O19" i="163"/>
  <c r="N19" i="164"/>
  <c r="Q19" i="164"/>
  <c r="M19" i="165"/>
  <c r="P19" i="165"/>
  <c r="O19" i="166"/>
  <c r="N19" i="167"/>
  <c r="Q19" i="167"/>
  <c r="M19" i="168"/>
  <c r="P19" i="168"/>
  <c r="N19" i="144"/>
  <c r="Q19" i="144"/>
  <c r="M19" i="145"/>
  <c r="P19" i="145"/>
  <c r="O19" i="146"/>
  <c r="N19" i="147"/>
  <c r="Q19" i="147"/>
  <c r="M19" i="148"/>
  <c r="P19" i="148"/>
  <c r="O19" i="149"/>
  <c r="N19" i="150"/>
  <c r="Q19" i="150"/>
  <c r="M19" i="151"/>
  <c r="P19" i="151"/>
  <c r="O19" i="152"/>
  <c r="N19" i="153"/>
  <c r="Q19" i="153"/>
  <c r="M19" i="154"/>
  <c r="P19" i="154"/>
  <c r="O19" i="155"/>
  <c r="N19" i="156"/>
  <c r="Q19" i="156"/>
  <c r="M19" i="157"/>
  <c r="P19" i="157"/>
  <c r="O19" i="158"/>
  <c r="M19" i="160"/>
  <c r="P19" i="160"/>
  <c r="O19" i="161"/>
  <c r="N19" i="162"/>
  <c r="Q19" i="162"/>
  <c r="M19" i="163"/>
  <c r="P19" i="163"/>
  <c r="O19" i="164"/>
  <c r="N19" i="165"/>
  <c r="Q19" i="165"/>
  <c r="M19" i="166"/>
  <c r="P19" i="166"/>
  <c r="O19" i="167"/>
  <c r="N19" i="168"/>
  <c r="Q19" i="168"/>
  <c r="R19" i="191"/>
  <c r="R19" i="199"/>
  <c r="N19" i="148"/>
  <c r="Q19" i="148"/>
  <c r="M19" i="149"/>
  <c r="P19" i="149"/>
  <c r="O19" i="150"/>
  <c r="N19" i="151"/>
  <c r="Q19" i="151"/>
  <c r="M19" i="152"/>
  <c r="P19" i="152"/>
  <c r="O19" i="153"/>
  <c r="N19" i="154"/>
  <c r="Q19" i="154"/>
  <c r="M19" i="155"/>
  <c r="P19" i="155"/>
  <c r="O19" i="156"/>
  <c r="N19" i="157"/>
  <c r="Q19" i="157"/>
  <c r="M19" i="158"/>
  <c r="P19" i="158"/>
  <c r="N19" i="160"/>
  <c r="Q19" i="160"/>
  <c r="M19" i="161"/>
  <c r="P19" i="161"/>
  <c r="O19" i="162"/>
  <c r="N19" i="163"/>
  <c r="Q19" i="163"/>
  <c r="M19" i="164"/>
  <c r="P19" i="164"/>
  <c r="O19" i="165"/>
  <c r="N19" i="166"/>
  <c r="Q19" i="166"/>
  <c r="M19" i="167"/>
  <c r="P19" i="167"/>
  <c r="O19" i="168"/>
  <c r="M19" i="141"/>
  <c r="P19" i="141"/>
  <c r="O19" i="142"/>
  <c r="N19" i="143"/>
  <c r="Q19" i="143"/>
  <c r="M19" i="144"/>
  <c r="P19" i="144"/>
  <c r="O19" i="145"/>
  <c r="N19" i="146"/>
  <c r="Q19" i="146"/>
  <c r="M19" i="147"/>
  <c r="P19" i="147"/>
  <c r="M19" i="130"/>
  <c r="P19" i="130"/>
  <c r="O19" i="131"/>
  <c r="N19" i="132"/>
  <c r="Q19" i="132"/>
  <c r="M19" i="133"/>
  <c r="P19" i="133"/>
  <c r="O19" i="134"/>
  <c r="N19" i="135"/>
  <c r="Q19" i="135"/>
  <c r="M19" i="136"/>
  <c r="P19" i="136"/>
  <c r="O19" i="137"/>
  <c r="N19" i="138"/>
  <c r="Q19" i="138"/>
  <c r="M19" i="139"/>
  <c r="P19" i="139"/>
  <c r="O19" i="141"/>
  <c r="N19" i="142"/>
  <c r="Q19" i="142"/>
  <c r="M19" i="143"/>
  <c r="P19" i="143"/>
  <c r="O19" i="144"/>
  <c r="N19" i="145"/>
  <c r="Q19" i="145"/>
  <c r="M19" i="146"/>
  <c r="P19" i="146"/>
  <c r="O19" i="147"/>
  <c r="O19" i="96"/>
  <c r="N19" i="98"/>
  <c r="Q19" i="98"/>
  <c r="M19" i="99"/>
  <c r="P19" i="99"/>
  <c r="O19" i="100"/>
  <c r="N19" i="101"/>
  <c r="Q19" i="101"/>
  <c r="M19" i="105"/>
  <c r="P19" i="105"/>
  <c r="O19" i="106"/>
  <c r="N19" i="107"/>
  <c r="Q19" i="107"/>
  <c r="M19" i="108"/>
  <c r="P19" i="108"/>
  <c r="O19" i="109"/>
  <c r="N19" i="110"/>
  <c r="Q19" i="110"/>
  <c r="M19" i="111"/>
  <c r="P19" i="111"/>
  <c r="N19" i="113"/>
  <c r="Q19" i="113"/>
  <c r="M19" i="114"/>
  <c r="P19" i="114"/>
  <c r="O19" i="115"/>
  <c r="M19" i="117"/>
  <c r="P19" i="117"/>
  <c r="O19" i="118"/>
  <c r="N19" i="119"/>
  <c r="Q19" i="119"/>
  <c r="M19" i="120"/>
  <c r="P19" i="120"/>
  <c r="O19" i="121"/>
  <c r="N19" i="122"/>
  <c r="Q19" i="122"/>
  <c r="M19" i="123"/>
  <c r="P19" i="123"/>
  <c r="O19" i="124"/>
  <c r="N19" i="125"/>
  <c r="Q19" i="125"/>
  <c r="M19" i="126"/>
  <c r="P19" i="126"/>
  <c r="O19" i="127"/>
  <c r="N19" i="128"/>
  <c r="Q19" i="128"/>
  <c r="M19" i="129"/>
  <c r="P19" i="129"/>
  <c r="O19" i="130"/>
  <c r="N19" i="131"/>
  <c r="Q19" i="131"/>
  <c r="M19" i="132"/>
  <c r="P19" i="132"/>
  <c r="O19" i="133"/>
  <c r="N19" i="134"/>
  <c r="Q19" i="134"/>
  <c r="M19" i="135"/>
  <c r="P19" i="135"/>
  <c r="O19" i="136"/>
  <c r="N19" i="137"/>
  <c r="Q19" i="137"/>
  <c r="M19" i="138"/>
  <c r="P19" i="138"/>
  <c r="O19" i="139"/>
  <c r="R19" i="175"/>
  <c r="N19" i="92"/>
  <c r="Q19" i="92"/>
  <c r="M19" i="93"/>
  <c r="P19" i="93"/>
  <c r="O19" i="95"/>
  <c r="N19" i="96"/>
  <c r="Q19" i="96"/>
  <c r="M19" i="98"/>
  <c r="P19" i="98"/>
  <c r="O19" i="99"/>
  <c r="N19" i="100"/>
  <c r="Q19" i="100"/>
  <c r="M19" i="101"/>
  <c r="P19" i="101"/>
  <c r="O19" i="105"/>
  <c r="N19" i="106"/>
  <c r="Q19" i="106"/>
  <c r="M19" i="107"/>
  <c r="P19" i="107"/>
  <c r="O19" i="108"/>
  <c r="N19" i="109"/>
  <c r="Q19" i="109"/>
  <c r="M19" i="110"/>
  <c r="P19" i="110"/>
  <c r="O19" i="111"/>
  <c r="M19" i="113"/>
  <c r="P19" i="113"/>
  <c r="O19" i="114"/>
  <c r="N19" i="115"/>
  <c r="Q19" i="115"/>
  <c r="O19" i="117"/>
  <c r="N19" i="118"/>
  <c r="Q19" i="118"/>
  <c r="M19" i="119"/>
  <c r="P19" i="119"/>
  <c r="O19" i="120"/>
  <c r="N19" i="121"/>
  <c r="Q19" i="121"/>
  <c r="M19" i="122"/>
  <c r="P19" i="122"/>
  <c r="O19" i="123"/>
  <c r="N19" i="124"/>
  <c r="Q19" i="124"/>
  <c r="M19" i="125"/>
  <c r="P19" i="125"/>
  <c r="O19" i="126"/>
  <c r="N19" i="127"/>
  <c r="Q19" i="127"/>
  <c r="M19" i="128"/>
  <c r="P19" i="128"/>
  <c r="O19" i="129"/>
  <c r="N19" i="130"/>
  <c r="Q19" i="130"/>
  <c r="M19" i="131"/>
  <c r="P19" i="131"/>
  <c r="O19" i="132"/>
  <c r="N19" i="133"/>
  <c r="Q19" i="133"/>
  <c r="M19" i="134"/>
  <c r="P19" i="134"/>
  <c r="O19" i="135"/>
  <c r="N19" i="136"/>
  <c r="Q19" i="136"/>
  <c r="M19" i="137"/>
  <c r="P19" i="137"/>
  <c r="O19" i="138"/>
  <c r="N19" i="139"/>
  <c r="Q19" i="139"/>
  <c r="R19" i="182"/>
  <c r="M19" i="92"/>
  <c r="P19" i="92"/>
  <c r="O19" i="93"/>
  <c r="N19" i="95"/>
  <c r="Q19" i="95"/>
  <c r="M19" i="96"/>
  <c r="P19" i="96"/>
  <c r="O19" i="98"/>
  <c r="N19" i="99"/>
  <c r="Q19" i="99"/>
  <c r="M19" i="100"/>
  <c r="P19" i="100"/>
  <c r="O19" i="101"/>
  <c r="N19" i="105"/>
  <c r="Q19" i="105"/>
  <c r="M19" i="106"/>
  <c r="P19" i="106"/>
  <c r="O19" i="107"/>
  <c r="N19" i="108"/>
  <c r="Q19" i="108"/>
  <c r="M19" i="109"/>
  <c r="P19" i="109"/>
  <c r="O19" i="110"/>
  <c r="N19" i="111"/>
  <c r="Q19" i="111"/>
  <c r="O19" i="113"/>
  <c r="N19" i="114"/>
  <c r="Q19" i="114"/>
  <c r="M19" i="115"/>
  <c r="P19" i="115"/>
  <c r="N19" i="117"/>
  <c r="Q19" i="117"/>
  <c r="M19" i="118"/>
  <c r="P19" i="118"/>
  <c r="O19" i="119"/>
  <c r="N19" i="120"/>
  <c r="Q19" i="120"/>
  <c r="M19" i="121"/>
  <c r="P19" i="121"/>
  <c r="O19" i="122"/>
  <c r="N19" i="123"/>
  <c r="Q19" i="123"/>
  <c r="M19" i="124"/>
  <c r="P19" i="124"/>
  <c r="O19" i="125"/>
  <c r="N19" i="126"/>
  <c r="Q19" i="126"/>
  <c r="M19" i="127"/>
  <c r="P19" i="127"/>
  <c r="O19" i="128"/>
  <c r="N19" i="129"/>
  <c r="Q19" i="129"/>
  <c r="R19" i="198"/>
  <c r="R19" i="201"/>
  <c r="R19" i="186"/>
  <c r="R19" i="183"/>
  <c r="R19" i="194"/>
  <c r="R19" i="187"/>
  <c r="R19" i="180"/>
  <c r="R16" i="160"/>
  <c r="R16" i="163"/>
  <c r="R16" i="166"/>
  <c r="R8" i="168"/>
  <c r="R16" i="99"/>
  <c r="R8" i="101"/>
  <c r="R8" i="107"/>
  <c r="R8" i="119"/>
  <c r="R16" i="129"/>
  <c r="R8" i="153"/>
  <c r="R16" i="153"/>
  <c r="R8" i="158"/>
  <c r="R16" i="159"/>
  <c r="R16" i="162"/>
  <c r="R19" i="174"/>
  <c r="R19" i="197"/>
  <c r="R19" i="200"/>
  <c r="R8" i="96"/>
  <c r="R16" i="98"/>
  <c r="R16" i="102"/>
  <c r="R16" i="110"/>
  <c r="R8" i="112"/>
  <c r="R16" i="116"/>
  <c r="R16" i="118"/>
  <c r="R8" i="121"/>
  <c r="R8" i="129"/>
  <c r="R16" i="134"/>
  <c r="R16" i="141"/>
  <c r="R8" i="159"/>
  <c r="R8" i="103"/>
  <c r="R8" i="136"/>
  <c r="R8" i="102"/>
  <c r="R8" i="110"/>
  <c r="R8" i="116"/>
  <c r="R16" i="139"/>
  <c r="R8" i="141"/>
  <c r="R16" i="145"/>
  <c r="R16" i="157"/>
  <c r="R8" i="162"/>
  <c r="R19" i="195"/>
  <c r="R19" i="193"/>
  <c r="R19" i="192"/>
  <c r="R19" i="190"/>
  <c r="R19" i="184"/>
  <c r="R19" i="177"/>
  <c r="R19" i="176"/>
  <c r="R19" i="173"/>
  <c r="R19" i="172"/>
  <c r="R19" i="171"/>
  <c r="R19" i="170"/>
  <c r="R19" i="169"/>
  <c r="R16" i="168"/>
  <c r="R8" i="166"/>
  <c r="R19" i="166" s="1"/>
  <c r="R8" i="167"/>
  <c r="R16" i="167"/>
  <c r="R16" i="165"/>
  <c r="R8" i="165"/>
  <c r="R8" i="164"/>
  <c r="R16" i="164"/>
  <c r="R8" i="163"/>
  <c r="R16" i="161"/>
  <c r="R8" i="161"/>
  <c r="R8" i="160"/>
  <c r="R16" i="158"/>
  <c r="R8" i="157"/>
  <c r="R8" i="156"/>
  <c r="R16" i="156"/>
  <c r="R16" i="155"/>
  <c r="R16" i="154"/>
  <c r="R8" i="154"/>
  <c r="R8" i="155"/>
  <c r="R19" i="155" s="1"/>
  <c r="R16" i="152"/>
  <c r="R8" i="152"/>
  <c r="R8" i="151"/>
  <c r="R16" i="151"/>
  <c r="R8" i="150"/>
  <c r="R16" i="150"/>
  <c r="R8" i="149"/>
  <c r="R16" i="149"/>
  <c r="R16" i="148"/>
  <c r="R8" i="148"/>
  <c r="R8" i="147"/>
  <c r="R16" i="147"/>
  <c r="R8" i="146"/>
  <c r="R16" i="146"/>
  <c r="R8" i="145"/>
  <c r="R16" i="144"/>
  <c r="R8" i="144"/>
  <c r="R16" i="143"/>
  <c r="R8" i="143"/>
  <c r="R8" i="142"/>
  <c r="R16" i="142"/>
  <c r="R8" i="139"/>
  <c r="R8" i="138"/>
  <c r="R16" i="138"/>
  <c r="R8" i="137"/>
  <c r="R16" i="137"/>
  <c r="R16" i="136"/>
  <c r="R8" i="135"/>
  <c r="R16" i="135"/>
  <c r="R8" i="134"/>
  <c r="R19" i="134" s="1"/>
  <c r="R8" i="118"/>
  <c r="R8" i="133"/>
  <c r="R16" i="133"/>
  <c r="R8" i="132"/>
  <c r="R16" i="132"/>
  <c r="R8" i="131"/>
  <c r="R16" i="131"/>
  <c r="R16" i="130"/>
  <c r="R8" i="130"/>
  <c r="R8" i="128"/>
  <c r="R16" i="128"/>
  <c r="R8" i="127"/>
  <c r="R16" i="127"/>
  <c r="R8" i="126"/>
  <c r="R16" i="126"/>
  <c r="R8" i="125"/>
  <c r="R16" i="125"/>
  <c r="R8" i="124"/>
  <c r="R16" i="124"/>
  <c r="R16" i="123"/>
  <c r="R8" i="123"/>
  <c r="R16" i="122"/>
  <c r="R8" i="122"/>
  <c r="R16" i="121"/>
  <c r="R16" i="120"/>
  <c r="R8" i="120"/>
  <c r="R16" i="119"/>
  <c r="R8" i="117"/>
  <c r="R16" i="117"/>
  <c r="R8" i="115"/>
  <c r="R16" i="115"/>
  <c r="R16" i="114"/>
  <c r="R8" i="114"/>
  <c r="R8" i="113"/>
  <c r="R16" i="113"/>
  <c r="R16" i="112"/>
  <c r="R8" i="111"/>
  <c r="R16" i="111"/>
  <c r="R16" i="109"/>
  <c r="R8" i="109"/>
  <c r="R16" i="108"/>
  <c r="R8" i="108"/>
  <c r="R16" i="107"/>
  <c r="R19" i="107" s="1"/>
  <c r="R8" i="106"/>
  <c r="R16" i="106"/>
  <c r="R16" i="105"/>
  <c r="R8" i="105"/>
  <c r="R16" i="103"/>
  <c r="R16" i="101"/>
  <c r="R19" i="101" s="1"/>
  <c r="R8" i="100"/>
  <c r="R16" i="100"/>
  <c r="R8" i="98"/>
  <c r="R8" i="99"/>
  <c r="R16" i="96"/>
  <c r="R19" i="96" s="1"/>
  <c r="R8" i="95"/>
  <c r="R16" i="95"/>
  <c r="R8" i="93"/>
  <c r="R16" i="93"/>
  <c r="R16" i="92"/>
  <c r="R8" i="92"/>
  <c r="Q16" i="91"/>
  <c r="P16" i="91"/>
  <c r="O16" i="91"/>
  <c r="N16" i="91"/>
  <c r="M16" i="91"/>
  <c r="Q8" i="91"/>
  <c r="P8" i="91"/>
  <c r="O8" i="91"/>
  <c r="N8" i="91"/>
  <c r="M8" i="91"/>
  <c r="Q16" i="90"/>
  <c r="P16" i="90"/>
  <c r="O16" i="90"/>
  <c r="N16" i="90"/>
  <c r="M16" i="90"/>
  <c r="Q8" i="90"/>
  <c r="P8" i="90"/>
  <c r="O8" i="90"/>
  <c r="N8" i="90"/>
  <c r="M8" i="90"/>
  <c r="Q16" i="89"/>
  <c r="P16" i="89"/>
  <c r="O16" i="89"/>
  <c r="N16" i="89"/>
  <c r="M16" i="89"/>
  <c r="Q8" i="89"/>
  <c r="P8" i="89"/>
  <c r="O8" i="89"/>
  <c r="N8" i="89"/>
  <c r="M8" i="89"/>
  <c r="Q16" i="88"/>
  <c r="P16" i="88"/>
  <c r="O16" i="88"/>
  <c r="N16" i="88"/>
  <c r="M16" i="88"/>
  <c r="Q8" i="88"/>
  <c r="P8" i="88"/>
  <c r="O8" i="88"/>
  <c r="N8" i="88"/>
  <c r="M8" i="88"/>
  <c r="Q16" i="87"/>
  <c r="P16" i="87"/>
  <c r="O16" i="87"/>
  <c r="N16" i="87"/>
  <c r="M16" i="87"/>
  <c r="Q8" i="87"/>
  <c r="P8" i="87"/>
  <c r="O8" i="87"/>
  <c r="N8" i="87"/>
  <c r="M8" i="87"/>
  <c r="Q16" i="86"/>
  <c r="P16" i="86"/>
  <c r="O16" i="86"/>
  <c r="N16" i="86"/>
  <c r="M16" i="86"/>
  <c r="Q8" i="86"/>
  <c r="P8" i="86"/>
  <c r="O8" i="86"/>
  <c r="N8" i="86"/>
  <c r="M8" i="86"/>
  <c r="Q16" i="85"/>
  <c r="P16" i="85"/>
  <c r="O16" i="85"/>
  <c r="N16" i="85"/>
  <c r="M16" i="85"/>
  <c r="Q8" i="85"/>
  <c r="P8" i="85"/>
  <c r="O8" i="85"/>
  <c r="N8" i="85"/>
  <c r="M8" i="85"/>
  <c r="Q16" i="84"/>
  <c r="P16" i="84"/>
  <c r="O16" i="84"/>
  <c r="N16" i="84"/>
  <c r="M16" i="84"/>
  <c r="Q8" i="84"/>
  <c r="P8" i="84"/>
  <c r="O8" i="84"/>
  <c r="N8" i="84"/>
  <c r="M8" i="84"/>
  <c r="Q16" i="83"/>
  <c r="P16" i="83"/>
  <c r="O16" i="83"/>
  <c r="N16" i="83"/>
  <c r="M16" i="83"/>
  <c r="Q8" i="83"/>
  <c r="P8" i="83"/>
  <c r="O8" i="83"/>
  <c r="N8" i="83"/>
  <c r="M8" i="83"/>
  <c r="P16" i="82"/>
  <c r="O16" i="82"/>
  <c r="N16" i="82"/>
  <c r="M16" i="82"/>
  <c r="L16" i="82"/>
  <c r="P8" i="82"/>
  <c r="O8" i="82"/>
  <c r="N8" i="82"/>
  <c r="M8" i="82"/>
  <c r="L8" i="82"/>
  <c r="Q16" i="81"/>
  <c r="P16" i="81"/>
  <c r="O16" i="81"/>
  <c r="N16" i="81"/>
  <c r="M16" i="81"/>
  <c r="Q8" i="81"/>
  <c r="P8" i="81"/>
  <c r="O8" i="81"/>
  <c r="N8" i="81"/>
  <c r="M8" i="81"/>
  <c r="Q16" i="80"/>
  <c r="P16" i="80"/>
  <c r="O16" i="80"/>
  <c r="N16" i="80"/>
  <c r="M16" i="80"/>
  <c r="Q8" i="80"/>
  <c r="P8" i="80"/>
  <c r="O8" i="80"/>
  <c r="N8" i="80"/>
  <c r="M8" i="80"/>
  <c r="Q16" i="79"/>
  <c r="P16" i="79"/>
  <c r="O16" i="79"/>
  <c r="N16" i="79"/>
  <c r="M16" i="79"/>
  <c r="Q8" i="79"/>
  <c r="P8" i="79"/>
  <c r="O8" i="79"/>
  <c r="N8" i="79"/>
  <c r="M8" i="79"/>
  <c r="Q16" i="78"/>
  <c r="P16" i="78"/>
  <c r="O16" i="78"/>
  <c r="N16" i="78"/>
  <c r="M16" i="78"/>
  <c r="Q8" i="78"/>
  <c r="P8" i="78"/>
  <c r="O8" i="78"/>
  <c r="N8" i="78"/>
  <c r="M8" i="78"/>
  <c r="Q16" i="76"/>
  <c r="P16" i="76"/>
  <c r="O16" i="76"/>
  <c r="N16" i="76"/>
  <c r="M16" i="76"/>
  <c r="Q8" i="76"/>
  <c r="P8" i="76"/>
  <c r="O8" i="76"/>
  <c r="N8" i="76"/>
  <c r="M8" i="76"/>
  <c r="Q16" i="75"/>
  <c r="P16" i="75"/>
  <c r="O16" i="75"/>
  <c r="N16" i="75"/>
  <c r="M16" i="75"/>
  <c r="Q8" i="75"/>
  <c r="P8" i="75"/>
  <c r="O8" i="75"/>
  <c r="N8" i="75"/>
  <c r="M8" i="75"/>
  <c r="Q16" i="73"/>
  <c r="P16" i="73"/>
  <c r="O16" i="73"/>
  <c r="N16" i="73"/>
  <c r="M16" i="73"/>
  <c r="Q8" i="73"/>
  <c r="P8" i="73"/>
  <c r="O8" i="73"/>
  <c r="N8" i="73"/>
  <c r="M8" i="73"/>
  <c r="Q16" i="72"/>
  <c r="P16" i="72"/>
  <c r="O16" i="72"/>
  <c r="N16" i="72"/>
  <c r="M16" i="72"/>
  <c r="Q8" i="72"/>
  <c r="P8" i="72"/>
  <c r="O8" i="72"/>
  <c r="N8" i="72"/>
  <c r="M8" i="72"/>
  <c r="Q16" i="71"/>
  <c r="P16" i="71"/>
  <c r="O16" i="71"/>
  <c r="N16" i="71"/>
  <c r="M16" i="71"/>
  <c r="Q8" i="71"/>
  <c r="P8" i="71"/>
  <c r="O8" i="71"/>
  <c r="N8" i="71"/>
  <c r="M8" i="71"/>
  <c r="Q16" i="70"/>
  <c r="P16" i="70"/>
  <c r="O16" i="70"/>
  <c r="N16" i="70"/>
  <c r="M16" i="70"/>
  <c r="Q8" i="70"/>
  <c r="P8" i="70"/>
  <c r="O8" i="70"/>
  <c r="N8" i="70"/>
  <c r="M8" i="70"/>
  <c r="Q16" i="69"/>
  <c r="P16" i="69"/>
  <c r="O16" i="69"/>
  <c r="N16" i="69"/>
  <c r="M16" i="69"/>
  <c r="Q8" i="69"/>
  <c r="P8" i="69"/>
  <c r="O8" i="69"/>
  <c r="N8" i="69"/>
  <c r="M8" i="69"/>
  <c r="Q16" i="67"/>
  <c r="P16" i="67"/>
  <c r="O16" i="67"/>
  <c r="N16" i="67"/>
  <c r="M16" i="67"/>
  <c r="Q8" i="67"/>
  <c r="P8" i="67"/>
  <c r="O8" i="67"/>
  <c r="N8" i="67"/>
  <c r="M8" i="67"/>
  <c r="Q16" i="66"/>
  <c r="P16" i="66"/>
  <c r="O16" i="66"/>
  <c r="N16" i="66"/>
  <c r="M16" i="66"/>
  <c r="Q8" i="66"/>
  <c r="P8" i="66"/>
  <c r="O8" i="66"/>
  <c r="N8" i="66"/>
  <c r="M8" i="66"/>
  <c r="Q16" i="65"/>
  <c r="P16" i="65"/>
  <c r="O16" i="65"/>
  <c r="N16" i="65"/>
  <c r="M16" i="65"/>
  <c r="Q8" i="65"/>
  <c r="P8" i="65"/>
  <c r="O8" i="65"/>
  <c r="N8" i="65"/>
  <c r="M8" i="65"/>
  <c r="Q16" i="64"/>
  <c r="P16" i="64"/>
  <c r="O16" i="64"/>
  <c r="N16" i="64"/>
  <c r="M16" i="64"/>
  <c r="Q8" i="64"/>
  <c r="P8" i="64"/>
  <c r="O8" i="64"/>
  <c r="N8" i="64"/>
  <c r="M8" i="64"/>
  <c r="Q16" i="63"/>
  <c r="P16" i="63"/>
  <c r="O16" i="63"/>
  <c r="N16" i="63"/>
  <c r="M16" i="63"/>
  <c r="Q8" i="63"/>
  <c r="P8" i="63"/>
  <c r="O8" i="63"/>
  <c r="N8" i="63"/>
  <c r="M8" i="63"/>
  <c r="Q16" i="62"/>
  <c r="P16" i="62"/>
  <c r="O16" i="62"/>
  <c r="N16" i="62"/>
  <c r="M16" i="62"/>
  <c r="Q8" i="62"/>
  <c r="P8" i="62"/>
  <c r="O8" i="62"/>
  <c r="N8" i="62"/>
  <c r="M8" i="62"/>
  <c r="Q16" i="61"/>
  <c r="P16" i="61"/>
  <c r="O16" i="61"/>
  <c r="N16" i="61"/>
  <c r="M16" i="61"/>
  <c r="Q8" i="61"/>
  <c r="P8" i="61"/>
  <c r="O8" i="61"/>
  <c r="N8" i="61"/>
  <c r="M8" i="61"/>
  <c r="Q16" i="59"/>
  <c r="P16" i="59"/>
  <c r="O16" i="59"/>
  <c r="N16" i="59"/>
  <c r="M16" i="59"/>
  <c r="Q8" i="59"/>
  <c r="P8" i="59"/>
  <c r="O8" i="59"/>
  <c r="N8" i="59"/>
  <c r="M8" i="59"/>
  <c r="Q16" i="58"/>
  <c r="P16" i="58"/>
  <c r="O16" i="58"/>
  <c r="N16" i="58"/>
  <c r="M16" i="58"/>
  <c r="Q8" i="58"/>
  <c r="P8" i="58"/>
  <c r="O8" i="58"/>
  <c r="N8" i="58"/>
  <c r="M8" i="58"/>
  <c r="Q16" i="56"/>
  <c r="P16" i="56"/>
  <c r="O16" i="56"/>
  <c r="N16" i="56"/>
  <c r="M16" i="56"/>
  <c r="Q8" i="56"/>
  <c r="P8" i="56"/>
  <c r="O8" i="56"/>
  <c r="N8" i="56"/>
  <c r="M8" i="56"/>
  <c r="Q16" i="55"/>
  <c r="P16" i="55"/>
  <c r="O16" i="55"/>
  <c r="N16" i="55"/>
  <c r="M16" i="55"/>
  <c r="Q8" i="55"/>
  <c r="P8" i="55"/>
  <c r="O8" i="55"/>
  <c r="N8" i="55"/>
  <c r="M8" i="55"/>
  <c r="Q16" i="54"/>
  <c r="P16" i="54"/>
  <c r="O16" i="54"/>
  <c r="N16" i="54"/>
  <c r="M16" i="54"/>
  <c r="Q8" i="54"/>
  <c r="P8" i="54"/>
  <c r="O8" i="54"/>
  <c r="N8" i="54"/>
  <c r="M8" i="54"/>
  <c r="Q16" i="53"/>
  <c r="P16" i="53"/>
  <c r="O16" i="53"/>
  <c r="N16" i="53"/>
  <c r="M16" i="53"/>
  <c r="Q8" i="53"/>
  <c r="P8" i="53"/>
  <c r="O8" i="53"/>
  <c r="N8" i="53"/>
  <c r="M8" i="53"/>
  <c r="Q16" i="52"/>
  <c r="P16" i="52"/>
  <c r="O16" i="52"/>
  <c r="N16" i="52"/>
  <c r="M16" i="52"/>
  <c r="Q8" i="52"/>
  <c r="P8" i="52"/>
  <c r="O8" i="52"/>
  <c r="N8" i="52"/>
  <c r="M8" i="52"/>
  <c r="Q16" i="51"/>
  <c r="P16" i="51"/>
  <c r="O16" i="51"/>
  <c r="N16" i="51"/>
  <c r="M16" i="51"/>
  <c r="Q8" i="51"/>
  <c r="P8" i="51"/>
  <c r="O8" i="51"/>
  <c r="N8" i="51"/>
  <c r="M8" i="51"/>
  <c r="Q16" i="50"/>
  <c r="P16" i="50"/>
  <c r="O16" i="50"/>
  <c r="N16" i="50"/>
  <c r="M16" i="50"/>
  <c r="Q8" i="50"/>
  <c r="P8" i="50"/>
  <c r="O8" i="50"/>
  <c r="N8" i="50"/>
  <c r="M8" i="50"/>
  <c r="Q16" i="49"/>
  <c r="P16" i="49"/>
  <c r="O16" i="49"/>
  <c r="N16" i="49"/>
  <c r="M16" i="49"/>
  <c r="Q8" i="49"/>
  <c r="P8" i="49"/>
  <c r="O8" i="49"/>
  <c r="N8" i="49"/>
  <c r="M8" i="49"/>
  <c r="Q16" i="48"/>
  <c r="P16" i="48"/>
  <c r="O16" i="48"/>
  <c r="N16" i="48"/>
  <c r="M16" i="48"/>
  <c r="Q8" i="48"/>
  <c r="P8" i="48"/>
  <c r="O8" i="48"/>
  <c r="N8" i="48"/>
  <c r="M8" i="48"/>
  <c r="Q16" i="47"/>
  <c r="P16" i="47"/>
  <c r="O16" i="47"/>
  <c r="N16" i="47"/>
  <c r="M16" i="47"/>
  <c r="Q8" i="47"/>
  <c r="P8" i="47"/>
  <c r="O8" i="47"/>
  <c r="N8" i="47"/>
  <c r="M8" i="47"/>
  <c r="R19" i="103" l="1"/>
  <c r="R19" i="129"/>
  <c r="O19" i="59"/>
  <c r="O19" i="62"/>
  <c r="O19" i="87"/>
  <c r="N19" i="59"/>
  <c r="Q19" i="59"/>
  <c r="N19" i="62"/>
  <c r="Q19" i="62"/>
  <c r="N19" i="87"/>
  <c r="Q19" i="87"/>
  <c r="R19" i="139"/>
  <c r="R19" i="158"/>
  <c r="Q19" i="48"/>
  <c r="M19" i="49"/>
  <c r="P19" i="49"/>
  <c r="O19" i="50"/>
  <c r="O19" i="51"/>
  <c r="M19" i="52"/>
  <c r="O19" i="54"/>
  <c r="M19" i="59"/>
  <c r="P19" i="59"/>
  <c r="M19" i="62"/>
  <c r="P19" i="62"/>
  <c r="M19" i="87"/>
  <c r="P19" i="87"/>
  <c r="O19" i="47"/>
  <c r="N19" i="48"/>
  <c r="P19" i="52"/>
  <c r="O19" i="53"/>
  <c r="M19" i="55"/>
  <c r="P19" i="55"/>
  <c r="O19" i="56"/>
  <c r="M19" i="58"/>
  <c r="P19" i="58"/>
  <c r="M19" i="61"/>
  <c r="P19" i="61"/>
  <c r="N19" i="63"/>
  <c r="Q19" i="63"/>
  <c r="M19" i="64"/>
  <c r="P19" i="64"/>
  <c r="N19" i="66"/>
  <c r="Q19" i="66"/>
  <c r="M19" i="67"/>
  <c r="P19" i="67"/>
  <c r="N19" i="69"/>
  <c r="Q19" i="69"/>
  <c r="M19" i="70"/>
  <c r="P19" i="70"/>
  <c r="O19" i="71"/>
  <c r="O19" i="72"/>
  <c r="M19" i="73"/>
  <c r="P19" i="73"/>
  <c r="O19" i="75"/>
  <c r="N19" i="76"/>
  <c r="Q19" i="76"/>
  <c r="O19" i="78"/>
  <c r="N19" i="79"/>
  <c r="Q19" i="79"/>
  <c r="M19" i="80"/>
  <c r="P19" i="80"/>
  <c r="O19" i="81"/>
  <c r="O19" i="88"/>
  <c r="M19" i="51"/>
  <c r="P19" i="51"/>
  <c r="N19" i="51"/>
  <c r="Q19" i="51"/>
  <c r="M19" i="83"/>
  <c r="P19" i="83"/>
  <c r="O19" i="84"/>
  <c r="N19" i="85"/>
  <c r="Q19" i="85"/>
  <c r="M19" i="86"/>
  <c r="P19" i="86"/>
  <c r="N19" i="89"/>
  <c r="M19" i="54"/>
  <c r="P19" i="54"/>
  <c r="M19" i="72"/>
  <c r="P19" i="72"/>
  <c r="M19" i="88"/>
  <c r="P19" i="88"/>
  <c r="O19" i="89"/>
  <c r="N19" i="90"/>
  <c r="Q19" i="90"/>
  <c r="M19" i="91"/>
  <c r="P19" i="91"/>
  <c r="N19" i="86"/>
  <c r="P19" i="47"/>
  <c r="O19" i="48"/>
  <c r="Q19" i="49"/>
  <c r="M19" i="50"/>
  <c r="N19" i="47"/>
  <c r="Q19" i="47"/>
  <c r="M19" i="48"/>
  <c r="P19" i="48"/>
  <c r="O19" i="49"/>
  <c r="N19" i="50"/>
  <c r="Q19" i="50"/>
  <c r="O19" i="52"/>
  <c r="N19" i="53"/>
  <c r="Q19" i="53"/>
  <c r="N19" i="54"/>
  <c r="Q19" i="54"/>
  <c r="O19" i="55"/>
  <c r="N19" i="56"/>
  <c r="Q19" i="56"/>
  <c r="O19" i="58"/>
  <c r="O19" i="61"/>
  <c r="M19" i="63"/>
  <c r="P19" i="63"/>
  <c r="O19" i="64"/>
  <c r="M19" i="66"/>
  <c r="P19" i="66"/>
  <c r="O19" i="67"/>
  <c r="M19" i="69"/>
  <c r="P19" i="69"/>
  <c r="O19" i="70"/>
  <c r="N19" i="71"/>
  <c r="Q19" i="71"/>
  <c r="N19" i="72"/>
  <c r="Q19" i="72"/>
  <c r="O19" i="73"/>
  <c r="N19" i="75"/>
  <c r="Q19" i="75"/>
  <c r="M19" i="76"/>
  <c r="P19" i="76"/>
  <c r="N19" i="78"/>
  <c r="Q19" i="78"/>
  <c r="M19" i="79"/>
  <c r="P19" i="79"/>
  <c r="O19" i="80"/>
  <c r="N19" i="81"/>
  <c r="Q19" i="81"/>
  <c r="O19" i="83"/>
  <c r="N19" i="84"/>
  <c r="Q19" i="84"/>
  <c r="M19" i="85"/>
  <c r="P19" i="85"/>
  <c r="O19" i="86"/>
  <c r="N19" i="88"/>
  <c r="Q19" i="88"/>
  <c r="M19" i="89"/>
  <c r="P19" i="89"/>
  <c r="O19" i="90"/>
  <c r="N19" i="91"/>
  <c r="Q19" i="91"/>
  <c r="Q19" i="89"/>
  <c r="M19" i="90"/>
  <c r="P19" i="90"/>
  <c r="O19" i="91"/>
  <c r="M19" i="47"/>
  <c r="N19" i="49"/>
  <c r="P19" i="50"/>
  <c r="N19" i="52"/>
  <c r="Q19" i="52"/>
  <c r="M19" i="53"/>
  <c r="P19" i="53"/>
  <c r="N19" i="55"/>
  <c r="Q19" i="55"/>
  <c r="M19" i="56"/>
  <c r="P19" i="56"/>
  <c r="N19" i="58"/>
  <c r="Q19" i="58"/>
  <c r="N19" i="61"/>
  <c r="Q19" i="61"/>
  <c r="O19" i="63"/>
  <c r="N19" i="64"/>
  <c r="Q19" i="64"/>
  <c r="O19" i="66"/>
  <c r="N19" i="67"/>
  <c r="Q19" i="67"/>
  <c r="O19" i="69"/>
  <c r="N19" i="70"/>
  <c r="Q19" i="70"/>
  <c r="M19" i="71"/>
  <c r="P19" i="71"/>
  <c r="N19" i="73"/>
  <c r="Q19" i="73"/>
  <c r="M19" i="75"/>
  <c r="P19" i="75"/>
  <c r="O19" i="76"/>
  <c r="M19" i="78"/>
  <c r="P19" i="78"/>
  <c r="O19" i="79"/>
  <c r="N19" i="80"/>
  <c r="Q19" i="80"/>
  <c r="M19" i="81"/>
  <c r="P19" i="81"/>
  <c r="N19" i="83"/>
  <c r="Q19" i="83"/>
  <c r="M19" i="84"/>
  <c r="P19" i="84"/>
  <c r="O19" i="85"/>
  <c r="Q19" i="86"/>
  <c r="R19" i="98"/>
  <c r="R19" i="99"/>
  <c r="R19" i="112"/>
  <c r="R19" i="119"/>
  <c r="R19" i="121"/>
  <c r="R19" i="162"/>
  <c r="R19" i="110"/>
  <c r="R19" i="159"/>
  <c r="R19" i="126"/>
  <c r="R19" i="118"/>
  <c r="R19" i="160"/>
  <c r="R19" i="168"/>
  <c r="R19" i="163"/>
  <c r="R8" i="69"/>
  <c r="R16" i="73"/>
  <c r="R19" i="116"/>
  <c r="R8" i="51"/>
  <c r="R8" i="63"/>
  <c r="R19" i="111"/>
  <c r="R19" i="136"/>
  <c r="R19" i="138"/>
  <c r="R19" i="145"/>
  <c r="R19" i="157"/>
  <c r="R19" i="153"/>
  <c r="R16" i="58"/>
  <c r="R8" i="78"/>
  <c r="R16" i="54"/>
  <c r="R16" i="59"/>
  <c r="R8" i="62"/>
  <c r="R16" i="63"/>
  <c r="R8" i="70"/>
  <c r="R8" i="75"/>
  <c r="R16" i="78"/>
  <c r="R8" i="87"/>
  <c r="R8" i="90"/>
  <c r="R16" i="90"/>
  <c r="R19" i="135"/>
  <c r="R19" i="102"/>
  <c r="R8" i="56"/>
  <c r="R16" i="66"/>
  <c r="R16" i="72"/>
  <c r="R19" i="141"/>
  <c r="R8" i="50"/>
  <c r="R8" i="61"/>
  <c r="R16" i="62"/>
  <c r="R8" i="83"/>
  <c r="R8" i="86"/>
  <c r="R16" i="87"/>
  <c r="R19" i="167"/>
  <c r="R19" i="165"/>
  <c r="R19" i="164"/>
  <c r="R19" i="161"/>
  <c r="R19" i="156"/>
  <c r="R19" i="154"/>
  <c r="R19" i="152"/>
  <c r="R19" i="151"/>
  <c r="R19" i="150"/>
  <c r="R19" i="149"/>
  <c r="R19" i="148"/>
  <c r="R19" i="147"/>
  <c r="R19" i="146"/>
  <c r="R19" i="144"/>
  <c r="R19" i="143"/>
  <c r="R19" i="142"/>
  <c r="R19" i="137"/>
  <c r="R19" i="133"/>
  <c r="R19" i="132"/>
  <c r="R19" i="131"/>
  <c r="R19" i="130"/>
  <c r="R19" i="128"/>
  <c r="R19" i="127"/>
  <c r="R19" i="125"/>
  <c r="R19" i="124"/>
  <c r="R19" i="123"/>
  <c r="R19" i="122"/>
  <c r="R19" i="120"/>
  <c r="R19" i="117"/>
  <c r="R19" i="115"/>
  <c r="R19" i="114"/>
  <c r="R19" i="113"/>
  <c r="R19" i="109"/>
  <c r="R19" i="108"/>
  <c r="R19" i="106"/>
  <c r="R19" i="105"/>
  <c r="R19" i="100"/>
  <c r="R19" i="95"/>
  <c r="R19" i="93"/>
  <c r="R19" i="92"/>
  <c r="R16" i="91"/>
  <c r="R8" i="91"/>
  <c r="R16" i="51"/>
  <c r="R19" i="51" s="1"/>
  <c r="R8" i="89"/>
  <c r="R16" i="89"/>
  <c r="R16" i="88"/>
  <c r="R8" i="88"/>
  <c r="R16" i="86"/>
  <c r="R16" i="85"/>
  <c r="R8" i="85"/>
  <c r="R16" i="84"/>
  <c r="R8" i="84"/>
  <c r="R16" i="83"/>
  <c r="R8" i="81"/>
  <c r="R16" i="81"/>
  <c r="R8" i="80"/>
  <c r="R16" i="80"/>
  <c r="R8" i="79"/>
  <c r="R16" i="79"/>
  <c r="R8" i="76"/>
  <c r="R16" i="76"/>
  <c r="R16" i="75"/>
  <c r="R8" i="73"/>
  <c r="R8" i="72"/>
  <c r="R8" i="71"/>
  <c r="R16" i="71"/>
  <c r="R16" i="70"/>
  <c r="R19" i="70" s="1"/>
  <c r="R16" i="69"/>
  <c r="R16" i="67"/>
  <c r="R8" i="67"/>
  <c r="R8" i="66"/>
  <c r="R19" i="66" s="1"/>
  <c r="R8" i="65"/>
  <c r="R16" i="65"/>
  <c r="R8" i="64"/>
  <c r="R16" i="64"/>
  <c r="R16" i="61"/>
  <c r="R8" i="59"/>
  <c r="R8" i="58"/>
  <c r="R16" i="56"/>
  <c r="R19" i="56" s="1"/>
  <c r="R16" i="55"/>
  <c r="R8" i="55"/>
  <c r="R8" i="54"/>
  <c r="R8" i="53"/>
  <c r="R16" i="53"/>
  <c r="R16" i="52"/>
  <c r="R8" i="52"/>
  <c r="R16" i="50"/>
  <c r="R16" i="49"/>
  <c r="R8" i="49"/>
  <c r="R16" i="47"/>
  <c r="R8" i="48"/>
  <c r="R16" i="48"/>
  <c r="R8" i="47"/>
  <c r="R19" i="47" s="1"/>
  <c r="Q16" i="46"/>
  <c r="P16" i="46"/>
  <c r="O16" i="46"/>
  <c r="N16" i="46"/>
  <c r="M16" i="46"/>
  <c r="Q8" i="46"/>
  <c r="P8" i="46"/>
  <c r="O8" i="46"/>
  <c r="N8" i="46"/>
  <c r="M8" i="46"/>
  <c r="Q16" i="45"/>
  <c r="P16" i="45"/>
  <c r="O16" i="45"/>
  <c r="N16" i="45"/>
  <c r="M16" i="45"/>
  <c r="Q8" i="45"/>
  <c r="P8" i="45"/>
  <c r="O8" i="45"/>
  <c r="N8" i="45"/>
  <c r="M8" i="45"/>
  <c r="Q16" i="44"/>
  <c r="P16" i="44"/>
  <c r="O16" i="44"/>
  <c r="N16" i="44"/>
  <c r="M16" i="44"/>
  <c r="Q8" i="44"/>
  <c r="P8" i="44"/>
  <c r="O8" i="44"/>
  <c r="N8" i="44"/>
  <c r="M8" i="44"/>
  <c r="Q16" i="43"/>
  <c r="P16" i="43"/>
  <c r="O16" i="43"/>
  <c r="N16" i="43"/>
  <c r="M16" i="43"/>
  <c r="Q8" i="43"/>
  <c r="P8" i="43"/>
  <c r="O8" i="43"/>
  <c r="N8" i="43"/>
  <c r="M8" i="43"/>
  <c r="Q16" i="42"/>
  <c r="P16" i="42"/>
  <c r="O16" i="42"/>
  <c r="N16" i="42"/>
  <c r="M16" i="42"/>
  <c r="Q8" i="42"/>
  <c r="P8" i="42"/>
  <c r="O8" i="42"/>
  <c r="N8" i="42"/>
  <c r="M8" i="42"/>
  <c r="Q16" i="41"/>
  <c r="P16" i="41"/>
  <c r="O16" i="41"/>
  <c r="N16" i="41"/>
  <c r="M16" i="41"/>
  <c r="Q8" i="41"/>
  <c r="P8" i="41"/>
  <c r="O8" i="41"/>
  <c r="N8" i="41"/>
  <c r="M8" i="41"/>
  <c r="Q16" i="40"/>
  <c r="P16" i="40"/>
  <c r="O16" i="40"/>
  <c r="N16" i="40"/>
  <c r="M16" i="40"/>
  <c r="Q8" i="40"/>
  <c r="P8" i="40"/>
  <c r="O8" i="40"/>
  <c r="N8" i="40"/>
  <c r="M8" i="40"/>
  <c r="Q16" i="39"/>
  <c r="P16" i="39"/>
  <c r="O16" i="39"/>
  <c r="N16" i="39"/>
  <c r="M16" i="39"/>
  <c r="Q8" i="39"/>
  <c r="P8" i="39"/>
  <c r="O8" i="39"/>
  <c r="N8" i="39"/>
  <c r="M8" i="39"/>
  <c r="Q16" i="38"/>
  <c r="P16" i="38"/>
  <c r="O16" i="38"/>
  <c r="N16" i="38"/>
  <c r="M16" i="38"/>
  <c r="Q8" i="38"/>
  <c r="P8" i="38"/>
  <c r="O8" i="38"/>
  <c r="N8" i="38"/>
  <c r="M8" i="38"/>
  <c r="R19" i="54" l="1"/>
  <c r="R19" i="58"/>
  <c r="O19" i="40"/>
  <c r="M19" i="40"/>
  <c r="P19" i="40"/>
  <c r="N19" i="40"/>
  <c r="Q19" i="40"/>
  <c r="M19" i="38"/>
  <c r="P19" i="38"/>
  <c r="O19" i="39"/>
  <c r="M19" i="41"/>
  <c r="P19" i="41"/>
  <c r="N19" i="43"/>
  <c r="Q19" i="43"/>
  <c r="M19" i="44"/>
  <c r="N19" i="42"/>
  <c r="Q19" i="42"/>
  <c r="M19" i="42"/>
  <c r="P19" i="42"/>
  <c r="P19" i="44"/>
  <c r="O19" i="45"/>
  <c r="N19" i="46"/>
  <c r="Q19" i="46"/>
  <c r="Q19" i="38"/>
  <c r="P19" i="39"/>
  <c r="N19" i="41"/>
  <c r="O19" i="38"/>
  <c r="N19" i="39"/>
  <c r="Q19" i="39"/>
  <c r="O19" i="41"/>
  <c r="O19" i="42"/>
  <c r="M19" i="43"/>
  <c r="P19" i="43"/>
  <c r="O19" i="44"/>
  <c r="N19" i="45"/>
  <c r="Q19" i="45"/>
  <c r="M19" i="46"/>
  <c r="P19" i="46"/>
  <c r="N19" i="38"/>
  <c r="M19" i="39"/>
  <c r="Q19" i="41"/>
  <c r="O19" i="43"/>
  <c r="N19" i="44"/>
  <c r="Q19" i="44"/>
  <c r="M19" i="45"/>
  <c r="P19" i="45"/>
  <c r="O19" i="46"/>
  <c r="R19" i="87"/>
  <c r="R19" i="83"/>
  <c r="R19" i="50"/>
  <c r="R19" i="59"/>
  <c r="R19" i="69"/>
  <c r="R19" i="63"/>
  <c r="R19" i="73"/>
  <c r="R19" i="72"/>
  <c r="R19" i="90"/>
  <c r="R19" i="71"/>
  <c r="R19" i="78"/>
  <c r="R19" i="61"/>
  <c r="R19" i="75"/>
  <c r="R19" i="62"/>
  <c r="R19" i="49"/>
  <c r="R19" i="86"/>
  <c r="R8" i="41"/>
  <c r="R16" i="42"/>
  <c r="R19" i="91"/>
  <c r="R19" i="89"/>
  <c r="R19" i="88"/>
  <c r="R19" i="85"/>
  <c r="R19" i="84"/>
  <c r="R19" i="81"/>
  <c r="R19" i="80"/>
  <c r="R19" i="79"/>
  <c r="R19" i="76"/>
  <c r="R19" i="67"/>
  <c r="R19" i="65"/>
  <c r="R19" i="64"/>
  <c r="R19" i="55"/>
  <c r="R19" i="53"/>
  <c r="R19" i="52"/>
  <c r="R8" i="39"/>
  <c r="R8" i="40"/>
  <c r="R16" i="40"/>
  <c r="R8" i="42"/>
  <c r="R8" i="45"/>
  <c r="R19" i="48"/>
  <c r="R8" i="46"/>
  <c r="R16" i="46"/>
  <c r="R16" i="45"/>
  <c r="R8" i="44"/>
  <c r="R16" i="44"/>
  <c r="R16" i="43"/>
  <c r="R8" i="43"/>
  <c r="R16" i="41"/>
  <c r="R19" i="41" s="1"/>
  <c r="R16" i="39"/>
  <c r="R8" i="38"/>
  <c r="R16" i="38"/>
  <c r="Q16" i="37"/>
  <c r="P16" i="37"/>
  <c r="O16" i="37"/>
  <c r="N16" i="37"/>
  <c r="M16" i="37"/>
  <c r="Q8" i="37"/>
  <c r="P8" i="37"/>
  <c r="O8" i="37"/>
  <c r="N8" i="37"/>
  <c r="M8" i="37"/>
  <c r="Q16" i="36"/>
  <c r="P16" i="36"/>
  <c r="O16" i="36"/>
  <c r="N16" i="36"/>
  <c r="M16" i="36"/>
  <c r="Q8" i="36"/>
  <c r="P8" i="36"/>
  <c r="O8" i="36"/>
  <c r="N8" i="36"/>
  <c r="M8" i="36"/>
  <c r="Q16" i="35"/>
  <c r="P16" i="35"/>
  <c r="O16" i="35"/>
  <c r="N16" i="35"/>
  <c r="M16" i="35"/>
  <c r="Q8" i="35"/>
  <c r="P8" i="35"/>
  <c r="O8" i="35"/>
  <c r="N8" i="35"/>
  <c r="M8" i="35"/>
  <c r="Q16" i="34"/>
  <c r="P16" i="34"/>
  <c r="O16" i="34"/>
  <c r="N16" i="34"/>
  <c r="M16" i="34"/>
  <c r="Q8" i="34"/>
  <c r="P8" i="34"/>
  <c r="O8" i="34"/>
  <c r="N8" i="34"/>
  <c r="M8" i="34"/>
  <c r="Q16" i="32"/>
  <c r="P16" i="32"/>
  <c r="O16" i="32"/>
  <c r="N16" i="32"/>
  <c r="M16" i="32"/>
  <c r="Q8" i="32"/>
  <c r="P8" i="32"/>
  <c r="O8" i="32"/>
  <c r="N8" i="32"/>
  <c r="M8" i="32"/>
  <c r="Q16" i="31"/>
  <c r="P16" i="31"/>
  <c r="O16" i="31"/>
  <c r="N16" i="31"/>
  <c r="M16" i="31"/>
  <c r="Q8" i="31"/>
  <c r="P8" i="31"/>
  <c r="O8" i="31"/>
  <c r="N8" i="31"/>
  <c r="M8" i="31"/>
  <c r="Q16" i="30"/>
  <c r="P16" i="30"/>
  <c r="O16" i="30"/>
  <c r="N16" i="30"/>
  <c r="M16" i="30"/>
  <c r="Q8" i="30"/>
  <c r="P8" i="30"/>
  <c r="O8" i="30"/>
  <c r="N8" i="30"/>
  <c r="M8" i="30"/>
  <c r="R19" i="39" l="1"/>
  <c r="O19" i="37"/>
  <c r="M19" i="37"/>
  <c r="P19" i="37"/>
  <c r="N19" i="37"/>
  <c r="Q19" i="37"/>
  <c r="R19" i="40"/>
  <c r="N19" i="34"/>
  <c r="O19" i="36"/>
  <c r="O19" i="31"/>
  <c r="O19" i="34"/>
  <c r="N19" i="35"/>
  <c r="Q19" i="35"/>
  <c r="M19" i="36"/>
  <c r="P19" i="36"/>
  <c r="M19" i="31"/>
  <c r="N19" i="31"/>
  <c r="Q19" i="31"/>
  <c r="Q19" i="34"/>
  <c r="M19" i="35"/>
  <c r="P19" i="35"/>
  <c r="P19" i="31"/>
  <c r="M19" i="34"/>
  <c r="P19" i="34"/>
  <c r="O19" i="35"/>
  <c r="N19" i="36"/>
  <c r="Q19" i="36"/>
  <c r="R19" i="42"/>
  <c r="R19" i="45"/>
  <c r="R8" i="31"/>
  <c r="R8" i="37"/>
  <c r="R16" i="37"/>
  <c r="R16" i="31"/>
  <c r="R19" i="46"/>
  <c r="R19" i="44"/>
  <c r="R19" i="43"/>
  <c r="R8" i="36"/>
  <c r="R16" i="36"/>
  <c r="R16" i="35"/>
  <c r="R8" i="30"/>
  <c r="R16" i="30"/>
  <c r="R19" i="38"/>
  <c r="R8" i="35"/>
  <c r="R16" i="34"/>
  <c r="R8" i="34"/>
  <c r="R16" i="32"/>
  <c r="R8" i="32"/>
  <c r="Q16" i="29"/>
  <c r="P16" i="29"/>
  <c r="O16" i="29"/>
  <c r="N16" i="29"/>
  <c r="M16" i="29"/>
  <c r="Q8" i="29"/>
  <c r="P8" i="29"/>
  <c r="O8" i="29"/>
  <c r="N8" i="29"/>
  <c r="M8" i="29"/>
  <c r="Q16" i="28"/>
  <c r="P16" i="28"/>
  <c r="O16" i="28"/>
  <c r="N16" i="28"/>
  <c r="M16" i="28"/>
  <c r="Q8" i="28"/>
  <c r="P8" i="28"/>
  <c r="O8" i="28"/>
  <c r="N8" i="28"/>
  <c r="M8" i="28"/>
  <c r="Q16" i="27"/>
  <c r="P16" i="27"/>
  <c r="O16" i="27"/>
  <c r="N16" i="27"/>
  <c r="M16" i="27"/>
  <c r="Q8" i="27"/>
  <c r="P8" i="27"/>
  <c r="O8" i="27"/>
  <c r="N8" i="27"/>
  <c r="M8" i="27"/>
  <c r="Q16" i="25"/>
  <c r="P16" i="25"/>
  <c r="O16" i="25"/>
  <c r="N16" i="25"/>
  <c r="M16" i="25"/>
  <c r="Q8" i="25"/>
  <c r="P8" i="25"/>
  <c r="O8" i="25"/>
  <c r="N8" i="25"/>
  <c r="M8" i="25"/>
  <c r="Q16" i="24"/>
  <c r="P16" i="24"/>
  <c r="O16" i="24"/>
  <c r="N16" i="24"/>
  <c r="M16" i="24"/>
  <c r="Q8" i="24"/>
  <c r="P8" i="24"/>
  <c r="O8" i="24"/>
  <c r="N8" i="24"/>
  <c r="M8" i="24"/>
  <c r="Q16" i="23"/>
  <c r="P16" i="23"/>
  <c r="O16" i="23"/>
  <c r="N16" i="23"/>
  <c r="M16" i="23"/>
  <c r="Q8" i="23"/>
  <c r="P8" i="23"/>
  <c r="O8" i="23"/>
  <c r="N8" i="23"/>
  <c r="M8" i="23"/>
  <c r="Q16" i="22"/>
  <c r="P16" i="22"/>
  <c r="O16" i="22"/>
  <c r="N16" i="22"/>
  <c r="M16" i="22"/>
  <c r="Q8" i="22"/>
  <c r="P8" i="22"/>
  <c r="O8" i="22"/>
  <c r="N8" i="22"/>
  <c r="M8" i="22"/>
  <c r="Q8" i="21"/>
  <c r="Q19" i="21" s="1"/>
  <c r="P8" i="21"/>
  <c r="P19" i="21" s="1"/>
  <c r="O8" i="21"/>
  <c r="O19" i="21" s="1"/>
  <c r="N8" i="21"/>
  <c r="N19" i="21" s="1"/>
  <c r="M8" i="21"/>
  <c r="M19" i="21" s="1"/>
  <c r="O16" i="8"/>
  <c r="P8" i="8"/>
  <c r="O8" i="8"/>
  <c r="R19" i="31" l="1"/>
  <c r="N19" i="23"/>
  <c r="Q19" i="23"/>
  <c r="M19" i="24"/>
  <c r="P19" i="24"/>
  <c r="O19" i="25"/>
  <c r="N19" i="27"/>
  <c r="Q19" i="27"/>
  <c r="M19" i="28"/>
  <c r="P19" i="28"/>
  <c r="O19" i="23"/>
  <c r="N19" i="24"/>
  <c r="Q19" i="24"/>
  <c r="M19" i="25"/>
  <c r="P19" i="25"/>
  <c r="O19" i="27"/>
  <c r="N19" i="28"/>
  <c r="Q19" i="28"/>
  <c r="M19" i="23"/>
  <c r="P19" i="23"/>
  <c r="O19" i="24"/>
  <c r="N19" i="25"/>
  <c r="Q19" i="25"/>
  <c r="M19" i="27"/>
  <c r="P19" i="27"/>
  <c r="O19" i="28"/>
  <c r="R19" i="30"/>
  <c r="R19" i="35"/>
  <c r="O19" i="8"/>
  <c r="R19" i="37"/>
  <c r="R8" i="25"/>
  <c r="R19" i="36"/>
  <c r="R8" i="21"/>
  <c r="R19" i="21" s="1"/>
  <c r="R19" i="34"/>
  <c r="R19" i="32"/>
  <c r="R8" i="29"/>
  <c r="R16" i="29"/>
  <c r="R8" i="28"/>
  <c r="R16" i="28"/>
  <c r="R8" i="27"/>
  <c r="R16" i="27"/>
  <c r="R16" i="25"/>
  <c r="R8" i="24"/>
  <c r="R16" i="24"/>
  <c r="R16" i="23"/>
  <c r="R8" i="23"/>
  <c r="R8" i="22"/>
  <c r="R16" i="22"/>
  <c r="M16" i="8"/>
  <c r="P16" i="8"/>
  <c r="P19" i="8" s="1"/>
  <c r="Q8" i="8"/>
  <c r="Q16" i="8"/>
  <c r="N16" i="8"/>
  <c r="M8" i="8"/>
  <c r="N8" i="8"/>
  <c r="Q16" i="5"/>
  <c r="P16" i="5"/>
  <c r="O16" i="5"/>
  <c r="N16" i="5"/>
  <c r="M16" i="5"/>
  <c r="Q8" i="5"/>
  <c r="P8" i="5"/>
  <c r="O8" i="5"/>
  <c r="N8" i="5"/>
  <c r="M8" i="5"/>
  <c r="Q16" i="2"/>
  <c r="Q19" i="2" s="1"/>
  <c r="P16" i="2"/>
  <c r="O16" i="2"/>
  <c r="N16" i="2"/>
  <c r="N19" i="2" s="1"/>
  <c r="M16" i="2"/>
  <c r="Q8" i="2"/>
  <c r="P8" i="2"/>
  <c r="O8" i="2"/>
  <c r="N8" i="2"/>
  <c r="M8" i="2"/>
  <c r="N8" i="6"/>
  <c r="O19" i="2" l="1"/>
  <c r="M19" i="2"/>
  <c r="P19" i="2"/>
  <c r="O19" i="5"/>
  <c r="M19" i="5"/>
  <c r="P19" i="5"/>
  <c r="N19" i="5"/>
  <c r="Q19" i="5"/>
  <c r="R19" i="25"/>
  <c r="N19" i="8"/>
  <c r="R16" i="8"/>
  <c r="Q19" i="8"/>
  <c r="R8" i="8"/>
  <c r="M19" i="8"/>
  <c r="R19" i="22"/>
  <c r="R8" i="5"/>
  <c r="R16" i="5"/>
  <c r="R19" i="23"/>
  <c r="R19" i="29"/>
  <c r="R19" i="28"/>
  <c r="R19" i="27"/>
  <c r="R19" i="24"/>
  <c r="R16" i="2"/>
  <c r="R8" i="2"/>
  <c r="O16" i="6"/>
  <c r="Q16" i="6"/>
  <c r="Q16" i="7"/>
  <c r="N16" i="6"/>
  <c r="N19" i="6" s="1"/>
  <c r="M16" i="7"/>
  <c r="M16" i="6"/>
  <c r="P8" i="7"/>
  <c r="O8" i="7"/>
  <c r="O8" i="6"/>
  <c r="P16" i="7"/>
  <c r="P8" i="6"/>
  <c r="P16" i="6"/>
  <c r="O16" i="7"/>
  <c r="M8" i="3"/>
  <c r="N8" i="3"/>
  <c r="Q8" i="3"/>
  <c r="N16" i="7"/>
  <c r="O8" i="3"/>
  <c r="M16" i="3"/>
  <c r="P16" i="3"/>
  <c r="M8" i="7"/>
  <c r="P8" i="3"/>
  <c r="N16" i="3"/>
  <c r="Q16" i="3"/>
  <c r="M8" i="6"/>
  <c r="O16" i="3"/>
  <c r="Q8" i="6"/>
  <c r="O20" i="8" l="1"/>
  <c r="P19" i="6"/>
  <c r="Q19" i="6"/>
  <c r="O19" i="6"/>
  <c r="R19" i="5"/>
  <c r="M19" i="6"/>
  <c r="R8" i="6"/>
  <c r="R16" i="6"/>
  <c r="R19" i="8"/>
  <c r="P19" i="7"/>
  <c r="Q19" i="3"/>
  <c r="R16" i="3"/>
  <c r="P19" i="3"/>
  <c r="R8" i="3"/>
  <c r="M19" i="3"/>
  <c r="O19" i="3"/>
  <c r="N19" i="3"/>
  <c r="M19" i="7"/>
  <c r="O19" i="7"/>
  <c r="R19" i="2"/>
  <c r="R16" i="7"/>
  <c r="Q8" i="7"/>
  <c r="Q19" i="7" s="1"/>
  <c r="N19" i="7"/>
  <c r="O20" i="6" l="1"/>
  <c r="O20" i="3"/>
  <c r="O20" i="7"/>
  <c r="R19" i="6"/>
  <c r="R19" i="3"/>
  <c r="R8" i="7"/>
  <c r="R19" i="7" s="1"/>
  <c r="M8" i="185"/>
  <c r="R8" i="185" l="1"/>
  <c r="R19" i="185" s="1"/>
  <c r="M19" i="185"/>
</calcChain>
</file>

<file path=xl/sharedStrings.xml><?xml version="1.0" encoding="utf-8"?>
<sst xmlns="http://schemas.openxmlformats.org/spreadsheetml/2006/main" count="19734" uniqueCount="639">
  <si>
    <t xml:space="preserve"> </t>
  </si>
  <si>
    <t>Ikä</t>
  </si>
  <si>
    <t>Luokka</t>
  </si>
  <si>
    <t>TYTTÖ</t>
  </si>
  <si>
    <t>POIKA</t>
  </si>
  <si>
    <t>yhteensä</t>
  </si>
  <si>
    <t>Loppuranki 2010</t>
  </si>
  <si>
    <t>13/14</t>
  </si>
  <si>
    <t>15/16</t>
  </si>
  <si>
    <t>17/18</t>
  </si>
  <si>
    <t>19/20</t>
  </si>
  <si>
    <t>D21</t>
  </si>
  <si>
    <t>H21</t>
  </si>
  <si>
    <t>Alahärmän Kisa</t>
  </si>
  <si>
    <t>Alatornion Pirkat</t>
  </si>
  <si>
    <t>Anttolan Urheilijat</t>
  </si>
  <si>
    <t>Asikkalan Raikas</t>
  </si>
  <si>
    <t>Askolan Urheilijat</t>
  </si>
  <si>
    <t>Delta</t>
  </si>
  <si>
    <t>Espoon Akilles</t>
  </si>
  <si>
    <t>Espoon Suunta</t>
  </si>
  <si>
    <t>Haapaveden Urheilijat</t>
  </si>
  <si>
    <t>Hankasalmen Hanka</t>
  </si>
  <si>
    <t>Halsuan Toivo</t>
  </si>
  <si>
    <t>Haukiputaan Heitto</t>
  </si>
  <si>
    <t>Hauhon Sisu</t>
  </si>
  <si>
    <t>Helsingin Suunnistajat</t>
  </si>
  <si>
    <t>Tampereen Pyrintö</t>
  </si>
  <si>
    <t>Hiisirasti</t>
  </si>
  <si>
    <t>Himangan Urheilijat</t>
  </si>
  <si>
    <t>Hirvensalon Heitto</t>
  </si>
  <si>
    <t>Hinnerjoen Yritys</t>
  </si>
  <si>
    <t>Honkajoen Seudun Urheilijat</t>
  </si>
  <si>
    <t>Hyvinkään Rasti</t>
  </si>
  <si>
    <t>Hämeenlinnan Suunnistajat</t>
  </si>
  <si>
    <t>Hämeenlinnan Tarmo</t>
  </si>
  <si>
    <t>IF Brahe</t>
  </si>
  <si>
    <t>IF Femman</t>
  </si>
  <si>
    <t>IF Minken</t>
  </si>
  <si>
    <t>IF Sibbo-Vargarna</t>
  </si>
  <si>
    <t>Iisalmen Visa</t>
  </si>
  <si>
    <t>Iisu</t>
  </si>
  <si>
    <t>Iitin Pyrintö</t>
  </si>
  <si>
    <t>Ikaalisten Nouseva Voima</t>
  </si>
  <si>
    <t>IK Falken</t>
  </si>
  <si>
    <t>IK Kronan</t>
  </si>
  <si>
    <t>Ilomantsin Urheilijat</t>
  </si>
  <si>
    <t>Itä-Hämeen Rasti</t>
  </si>
  <si>
    <t>Itä-Päijänteen Rasti</t>
  </si>
  <si>
    <t>Jalasjärven Jalas</t>
  </si>
  <si>
    <t>Juvan Urheilijat</t>
  </si>
  <si>
    <t>Jämsän Retki-Veikot</t>
  </si>
  <si>
    <t>Järvenpään Palo</t>
  </si>
  <si>
    <t>Kaakon Rasti</t>
  </si>
  <si>
    <t>Kajaanin Suunnistajat</t>
  </si>
  <si>
    <t>Kalajoen Junkkarit</t>
  </si>
  <si>
    <t>Kalevan Rasti</t>
  </si>
  <si>
    <t>Kalvolan Keihäs</t>
  </si>
  <si>
    <t>Kangasala SK</t>
  </si>
  <si>
    <t>Kangasniemen Kalske</t>
  </si>
  <si>
    <t>Kannuksen Ura</t>
  </si>
  <si>
    <t>Karjaan Ura</t>
  </si>
  <si>
    <t>Karkki-Rasti</t>
  </si>
  <si>
    <t>Kauhajoen Karhu</t>
  </si>
  <si>
    <t>Kaustisen Pohjan-Veikot</t>
  </si>
  <si>
    <t>Keminmaan Urheilijat</t>
  </si>
  <si>
    <t>Keravan Urheilijat</t>
  </si>
  <si>
    <t>Keuruun Kisailijat</t>
  </si>
  <si>
    <t>Kiimingin Urheilijat</t>
  </si>
  <si>
    <t>Kokkolan Suunnistajat</t>
  </si>
  <si>
    <t>Koovee</t>
  </si>
  <si>
    <t>Kortesjärven Järvi-Veikot</t>
  </si>
  <si>
    <t>Kouvolan Rasti</t>
  </si>
  <si>
    <t>Kuhmon Peurat</t>
  </si>
  <si>
    <t>Kuopion Suunnistajat</t>
  </si>
  <si>
    <t>Kuortaneen Kunto</t>
  </si>
  <si>
    <t>Kuusamon Erä-Veikot</t>
  </si>
  <si>
    <t>Kuusankoskean Urheiluseura</t>
  </si>
  <si>
    <t>Kymin Suunnistajat</t>
  </si>
  <si>
    <t>Kyrös-Rasti</t>
  </si>
  <si>
    <t>Kärkölän Kisa-Veikot</t>
  </si>
  <si>
    <t>Lahden Suunnistajat -37</t>
  </si>
  <si>
    <t>Laihian Luja</t>
  </si>
  <si>
    <t>Laitasaaren Veto</t>
  </si>
  <si>
    <t>Laitilan Jyske</t>
  </si>
  <si>
    <t>Lammin Säkiä</t>
  </si>
  <si>
    <t>Lappajärven Veikot</t>
  </si>
  <si>
    <t xml:space="preserve">Lappeen Riento </t>
  </si>
  <si>
    <t>Lapuan Virkiä</t>
  </si>
  <si>
    <t>Lauttakylän Luja</t>
  </si>
  <si>
    <t>Lemin Eskot</t>
  </si>
  <si>
    <t>Leppävaaran Sisu</t>
  </si>
  <si>
    <t>Lohimaan Rasti</t>
  </si>
  <si>
    <t>Loimaan Jankko</t>
  </si>
  <si>
    <t>Lounais-Hämeen Rasti</t>
  </si>
  <si>
    <t>Luumäen Rasti</t>
  </si>
  <si>
    <t>Lynx</t>
  </si>
  <si>
    <t>Länsi-Lavian Loiske</t>
  </si>
  <si>
    <t>Länsi-Rajan Rasti</t>
  </si>
  <si>
    <t>Malax IF</t>
  </si>
  <si>
    <t>Mellunkylän Kontio</t>
  </si>
  <si>
    <t>MSParma</t>
  </si>
  <si>
    <t>Mäntsälän Urheilijat</t>
  </si>
  <si>
    <t>Mäntän Seudun Eräpirkat</t>
  </si>
  <si>
    <t>Nastolan Terä</t>
  </si>
  <si>
    <t>Navi</t>
  </si>
  <si>
    <t>Nivalan Urheilijat</t>
  </si>
  <si>
    <t>Närpes OK</t>
  </si>
  <si>
    <t>OK Botnia</t>
  </si>
  <si>
    <t>OK Kristina</t>
  </si>
  <si>
    <t>OK Orient</t>
  </si>
  <si>
    <t>OK Raseborg</t>
  </si>
  <si>
    <t>OK77</t>
  </si>
  <si>
    <t>Olavin Rasti</t>
  </si>
  <si>
    <t>Oriveden Ponnistus</t>
  </si>
  <si>
    <t>Oulaisten Huima</t>
  </si>
  <si>
    <t>Oulaisten Taru</t>
  </si>
  <si>
    <t>Oulunsalon Vasama</t>
  </si>
  <si>
    <t>Ounasvaaran Hiihtoseura</t>
  </si>
  <si>
    <t>Pamion Rasti</t>
  </si>
  <si>
    <t>Pargas IF</t>
  </si>
  <si>
    <t>Pellon Ponsi</t>
  </si>
  <si>
    <t>Perhon Kiri</t>
  </si>
  <si>
    <t>Pihkaniskat</t>
  </si>
  <si>
    <t>Pirkkalan Hiihtäjät</t>
  </si>
  <si>
    <t>Pohjankyrön Rasti</t>
  </si>
  <si>
    <t>Porvoon Urheilijat</t>
  </si>
  <si>
    <t>Pudasjärven Urheilijat</t>
  </si>
  <si>
    <t>Pyhäjärven Pohti</t>
  </si>
  <si>
    <t>Raision Kuula</t>
  </si>
  <si>
    <t>Raja-Karjalan Suunnistajat</t>
  </si>
  <si>
    <t>Rajamäen Rykmentti</t>
  </si>
  <si>
    <t>Rasti E4</t>
  </si>
  <si>
    <t>Rasti-Hyry</t>
  </si>
  <si>
    <t>RasTiimi</t>
  </si>
  <si>
    <t>Rasti-Jussit</t>
  </si>
  <si>
    <t>Rastikarhut</t>
  </si>
  <si>
    <t>Rastiketut</t>
  </si>
  <si>
    <t>Rasti-Kurikka</t>
  </si>
  <si>
    <t>Rasti-Lukko</t>
  </si>
  <si>
    <t>Rasti-Nokia</t>
  </si>
  <si>
    <t xml:space="preserve">Rasti-Perniö </t>
  </si>
  <si>
    <t>Rasti-Pielinen</t>
  </si>
  <si>
    <t>Rastivarsat</t>
  </si>
  <si>
    <t>Riihimäen Suunnistajat</t>
  </si>
  <si>
    <t>Saarijärven Pullistus</t>
  </si>
  <si>
    <t>Sahalahden Kunto</t>
  </si>
  <si>
    <t>Saloisten Reipas</t>
  </si>
  <si>
    <t>Savon Rasti</t>
  </si>
  <si>
    <t>Savon Suunta</t>
  </si>
  <si>
    <t>Siikaisten Sisu</t>
  </si>
  <si>
    <t>Siilin Rasti</t>
  </si>
  <si>
    <t>Sinkki-Sepot</t>
  </si>
  <si>
    <t>Sippurasti</t>
  </si>
  <si>
    <t xml:space="preserve">Sk Pohjantähti </t>
  </si>
  <si>
    <t>SK Vuoksi</t>
  </si>
  <si>
    <t>Solf IK</t>
  </si>
  <si>
    <t>Someron Esa</t>
  </si>
  <si>
    <t>Sonkajärven Pahka</t>
  </si>
  <si>
    <t>Sotkamon Jymy</t>
  </si>
  <si>
    <t>Suomusjärven Sisu</t>
  </si>
  <si>
    <t>Suomussalmen Rasti</t>
  </si>
  <si>
    <t>Suunta Jurva</t>
  </si>
  <si>
    <t>Suunta Jyväskylä</t>
  </si>
  <si>
    <t>Suunta-Sepot</t>
  </si>
  <si>
    <t>Suunta-Veikot</t>
  </si>
  <si>
    <t>Suunta 2000</t>
  </si>
  <si>
    <t>Taivalkosken Kuohu</t>
  </si>
  <si>
    <t>Tarpian Suunta</t>
  </si>
  <si>
    <t>Teuvan Rivakka</t>
  </si>
  <si>
    <t>Turun Metsänkävijät</t>
  </si>
  <si>
    <t>Turun Suunnistajat</t>
  </si>
  <si>
    <t>Tuusulan Voima-Veikot</t>
  </si>
  <si>
    <t>Ulvilan Ura</t>
  </si>
  <si>
    <t>Tampereen Yritys</t>
  </si>
  <si>
    <t xml:space="preserve">Vaalan Karhu </t>
  </si>
  <si>
    <t>OK Terjärv</t>
  </si>
  <si>
    <t>Vaasan Suunnistajat</t>
  </si>
  <si>
    <t>Vakka-Rasti</t>
  </si>
  <si>
    <t>Valkeakosken Haka</t>
  </si>
  <si>
    <t>Vehkalahden Veikot</t>
  </si>
  <si>
    <t>Vesaisen Pojat</t>
  </si>
  <si>
    <t xml:space="preserve">Vetelin Urheilijat </t>
  </si>
  <si>
    <t>Vihtavuoren Pamaus</t>
  </si>
  <si>
    <t>Virtain-Ruoveden Suunnistajat</t>
  </si>
  <si>
    <t>Yli-Kiimingin Nuija-Miehet</t>
  </si>
  <si>
    <t>Ylistaron Kilpa-Veljet</t>
  </si>
  <si>
    <t>Ylivieskan Kuula</t>
  </si>
  <si>
    <t>Yläneen Kiri</t>
  </si>
  <si>
    <t>Tytöt ja naiset Yhteensä</t>
  </si>
  <si>
    <t>Pojat ja miehet yhteensä</t>
  </si>
  <si>
    <t>Varsinais-Suomi</t>
  </si>
  <si>
    <t>Uusimaa</t>
  </si>
  <si>
    <t>Savo-Karjala</t>
  </si>
  <si>
    <t>Päijät-Häme</t>
  </si>
  <si>
    <t>Lappi</t>
  </si>
  <si>
    <t>Keski-Suomi</t>
  </si>
  <si>
    <t>Keski-Pohjanmaa</t>
  </si>
  <si>
    <t>Kainuu</t>
  </si>
  <si>
    <t>Kaakko</t>
  </si>
  <si>
    <t>Häme</t>
  </si>
  <si>
    <t>FSO</t>
  </si>
  <si>
    <t>AlajA</t>
  </si>
  <si>
    <t>JalJa</t>
  </si>
  <si>
    <t>KortJV</t>
  </si>
  <si>
    <t>KuortKu</t>
  </si>
  <si>
    <t>LaihLu</t>
  </si>
  <si>
    <t>LapVi</t>
  </si>
  <si>
    <t>PoRa</t>
  </si>
  <si>
    <t>RaJu</t>
  </si>
  <si>
    <t>RasKe</t>
  </si>
  <si>
    <t>RasKu</t>
  </si>
  <si>
    <t>SuJu</t>
  </si>
  <si>
    <t>TeuRi</t>
  </si>
  <si>
    <t>VaaSu</t>
  </si>
  <si>
    <t>YKV</t>
  </si>
  <si>
    <t>Brahe</t>
  </si>
  <si>
    <t>Femman</t>
  </si>
  <si>
    <t>Minken</t>
  </si>
  <si>
    <t>SV</t>
  </si>
  <si>
    <t>Falken</t>
  </si>
  <si>
    <t>Kronan</t>
  </si>
  <si>
    <t>Malax</t>
  </si>
  <si>
    <t>NOK</t>
  </si>
  <si>
    <t>Botnia</t>
  </si>
  <si>
    <t>Kristina</t>
  </si>
  <si>
    <t>Orient</t>
  </si>
  <si>
    <t>Raseborg</t>
  </si>
  <si>
    <t>PIF</t>
  </si>
  <si>
    <t>Solf</t>
  </si>
  <si>
    <t>HauSi</t>
  </si>
  <si>
    <t>HlS</t>
  </si>
  <si>
    <t>IkNV</t>
  </si>
  <si>
    <t>KalvKe</t>
  </si>
  <si>
    <t>KangSK</t>
  </si>
  <si>
    <t>KyRa</t>
  </si>
  <si>
    <t>LHR</t>
  </si>
  <si>
    <t>Eräp</t>
  </si>
  <si>
    <t>OrPo</t>
  </si>
  <si>
    <t>PirHi</t>
  </si>
  <si>
    <t>RaN</t>
  </si>
  <si>
    <t>TP</t>
  </si>
  <si>
    <t>TY</t>
  </si>
  <si>
    <t>TarpSu</t>
  </si>
  <si>
    <t>VaHa</t>
  </si>
  <si>
    <t>KyS</t>
  </si>
  <si>
    <t>LappRi</t>
  </si>
  <si>
    <t>LuuRa</t>
  </si>
  <si>
    <t>Ora</t>
  </si>
  <si>
    <t>RaKaS</t>
  </si>
  <si>
    <t>SKVuoksi</t>
  </si>
  <si>
    <t>VeVe</t>
  </si>
  <si>
    <t>KaSu</t>
  </si>
  <si>
    <t>KuPe</t>
  </si>
  <si>
    <t>RasHy</t>
  </si>
  <si>
    <t>SoJy</t>
  </si>
  <si>
    <t>K-P</t>
  </si>
  <si>
    <t>E-P</t>
  </si>
  <si>
    <t>HalTo</t>
  </si>
  <si>
    <t>HimU</t>
  </si>
  <si>
    <t>KaJu</t>
  </si>
  <si>
    <t>KPV</t>
  </si>
  <si>
    <t>KoS</t>
  </si>
  <si>
    <t>PerhKi</t>
  </si>
  <si>
    <t>VetU</t>
  </si>
  <si>
    <t>YlivKu</t>
  </si>
  <si>
    <t>K-S</t>
  </si>
  <si>
    <t>Hanka</t>
  </si>
  <si>
    <t>IPR</t>
  </si>
  <si>
    <t>JRV</t>
  </si>
  <si>
    <t>Kalske</t>
  </si>
  <si>
    <t>KeuKi</t>
  </si>
  <si>
    <t>RastiE4</t>
  </si>
  <si>
    <t>SaPu</t>
  </si>
  <si>
    <t>SaRa</t>
  </si>
  <si>
    <t>SJKL</t>
  </si>
  <si>
    <t>AlatPi</t>
  </si>
  <si>
    <t>KemU</t>
  </si>
  <si>
    <t>LänRa</t>
  </si>
  <si>
    <t>OH</t>
  </si>
  <si>
    <t>PelPo</t>
  </si>
  <si>
    <t>S2000</t>
  </si>
  <si>
    <t>P-P</t>
  </si>
  <si>
    <t>HaHe</t>
  </si>
  <si>
    <t>HaapavU</t>
  </si>
  <si>
    <t>KiimU</t>
  </si>
  <si>
    <t>KEV</t>
  </si>
  <si>
    <t>LaiVe</t>
  </si>
  <si>
    <t>OuHu</t>
  </si>
  <si>
    <t>OTaru</t>
  </si>
  <si>
    <t>PudU</t>
  </si>
  <si>
    <t>SalRe</t>
  </si>
  <si>
    <t>Pohjant</t>
  </si>
  <si>
    <t>VePo</t>
  </si>
  <si>
    <t>YlikNM</t>
  </si>
  <si>
    <t>P-H</t>
  </si>
  <si>
    <t>AR</t>
  </si>
  <si>
    <t>KärKV</t>
  </si>
  <si>
    <t>LS37</t>
  </si>
  <si>
    <t>LamSä</t>
  </si>
  <si>
    <t>RaVa</t>
  </si>
  <si>
    <t>Sat</t>
  </si>
  <si>
    <t>Hiisi</t>
  </si>
  <si>
    <t>LLuja</t>
  </si>
  <si>
    <t>LLL</t>
  </si>
  <si>
    <t>RasKa</t>
  </si>
  <si>
    <t>RaLu</t>
  </si>
  <si>
    <t>SiikSi</t>
  </si>
  <si>
    <t>SuSe</t>
  </si>
  <si>
    <t>UlvUra</t>
  </si>
  <si>
    <t>S-K</t>
  </si>
  <si>
    <t>IisVi</t>
  </si>
  <si>
    <t>IlU</t>
  </si>
  <si>
    <t>KR</t>
  </si>
  <si>
    <t>KuoSu</t>
  </si>
  <si>
    <t>RasPi</t>
  </si>
  <si>
    <t>SaSu</t>
  </si>
  <si>
    <t>SiiRa</t>
  </si>
  <si>
    <t>SonPa</t>
  </si>
  <si>
    <t>Uus</t>
  </si>
  <si>
    <t>Kain</t>
  </si>
  <si>
    <t>Lap</t>
  </si>
  <si>
    <t>AskU</t>
  </si>
  <si>
    <t>EsAk</t>
  </si>
  <si>
    <t>EsSu</t>
  </si>
  <si>
    <t>HS</t>
  </si>
  <si>
    <t>HyRa</t>
  </si>
  <si>
    <t>JäPa</t>
  </si>
  <si>
    <t>KarjUra</t>
  </si>
  <si>
    <t>KaRa</t>
  </si>
  <si>
    <t>KeU</t>
  </si>
  <si>
    <t>LeSi</t>
  </si>
  <si>
    <t>MU</t>
  </si>
  <si>
    <t>Pihkan</t>
  </si>
  <si>
    <t>PorvU</t>
  </si>
  <si>
    <t>RR</t>
  </si>
  <si>
    <t>RiSu</t>
  </si>
  <si>
    <t>SuVe</t>
  </si>
  <si>
    <t>TVV</t>
  </si>
  <si>
    <t>V-S</t>
  </si>
  <si>
    <t>AngA</t>
  </si>
  <si>
    <t>LoJa</t>
  </si>
  <si>
    <t>PR</t>
  </si>
  <si>
    <t>RaPi</t>
  </si>
  <si>
    <t>SuSi</t>
  </si>
  <si>
    <t>TuS</t>
  </si>
  <si>
    <t>VaRa</t>
  </si>
  <si>
    <t>YlKi</t>
  </si>
  <si>
    <t>Loppuranki 2011</t>
  </si>
  <si>
    <t>yht</t>
  </si>
  <si>
    <t>Akilles OK</t>
  </si>
  <si>
    <t>AOK</t>
  </si>
  <si>
    <t>Alajärven Ankkurit</t>
  </si>
  <si>
    <t>AlahKi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</si>
  <si>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</si>
  <si>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</si>
  <si>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</si>
  <si>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</si>
  <si>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</si>
  <si>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</si>
  <si>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</si>
  <si>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</si>
  <si>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</si>
  <si>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</si>
  <si>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</si>
  <si>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</si>
  <si>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</si>
  <si>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</si>
  <si>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Fiskarin Urheilijat</t>
  </si>
  <si>
    <t>GIF</t>
  </si>
  <si>
    <t>Gamlakarleby IF</t>
  </si>
  <si>
    <t>Iin Yritys</t>
  </si>
  <si>
    <t>IinYr</t>
  </si>
  <si>
    <t>Enonkosken Urheilijat</t>
  </si>
  <si>
    <t>Joutsenon Kullervo</t>
  </si>
  <si>
    <t>Kankaanpään Suunnistajat</t>
  </si>
  <si>
    <t>Ei 14-18-vuotiaita</t>
  </si>
  <si>
    <t>Kauhavan Wisa</t>
  </si>
  <si>
    <t>Ei tilastoa</t>
  </si>
  <si>
    <t>Keski-Karjalan Rasti</t>
  </si>
  <si>
    <t>Kimito Sportförening</t>
  </si>
  <si>
    <t>Ei 13-18v nuoria</t>
  </si>
  <si>
    <t>Kouvolan Suunnistajat</t>
  </si>
  <si>
    <t>Seuraa ei olemassa 2010</t>
  </si>
  <si>
    <t>Seura ei edustusseura 2011</t>
  </si>
  <si>
    <t>Kärsämäen Kataja</t>
  </si>
  <si>
    <t>Ei 13-18vuotiaita</t>
  </si>
  <si>
    <t>Lapin Veikot</t>
  </si>
  <si>
    <t>Tilastot epävarmat 2010</t>
  </si>
  <si>
    <t>Laukaan Urheilijat</t>
  </si>
  <si>
    <t>Ei tilastoa 2010</t>
  </si>
  <si>
    <t>Seuralla ei rankituloksia 2011</t>
  </si>
  <si>
    <t>Ei 13-18-vuotiaita</t>
  </si>
  <si>
    <t>Lohtajan Veikot</t>
  </si>
  <si>
    <t>Ei tilastointia 2010</t>
  </si>
  <si>
    <t>Loppuranki 20101</t>
  </si>
  <si>
    <t>Ei 13-18-vuotiaita 2011</t>
  </si>
  <si>
    <t>Pyhtään Voima</t>
  </si>
  <si>
    <t>Ei tilastointi 2010</t>
  </si>
  <si>
    <t>Rastihaukat</t>
  </si>
  <si>
    <t>Rasti 88</t>
  </si>
  <si>
    <t>Ei tilastoa 2011</t>
  </si>
  <si>
    <t>KSF</t>
  </si>
  <si>
    <t>SomEsa</t>
  </si>
  <si>
    <t>Tuupovaaran Sepot</t>
  </si>
  <si>
    <t>TuuSe</t>
  </si>
  <si>
    <t>Ei tilastoitu 2010</t>
  </si>
  <si>
    <t>KeKaRa</t>
  </si>
  <si>
    <t>RaHa</t>
  </si>
  <si>
    <t>KanSu</t>
  </si>
  <si>
    <t>Satakunta 2011</t>
  </si>
  <si>
    <t>KS</t>
  </si>
  <si>
    <t>JoKu</t>
  </si>
  <si>
    <t>Viiitasaaren Suunta</t>
  </si>
  <si>
    <t>LaukU</t>
  </si>
  <si>
    <t>ViiSu</t>
  </si>
  <si>
    <t>KauWi</t>
  </si>
  <si>
    <t>Rasti88</t>
  </si>
  <si>
    <t>Tytöt ja pojat yhtensä</t>
  </si>
  <si>
    <t>Koko maa 2011</t>
  </si>
  <si>
    <t>Koko maa 2010</t>
  </si>
  <si>
    <t>Varsinais-Suomi 2011</t>
  </si>
  <si>
    <t>Varsinais-Suomi 2010</t>
  </si>
  <si>
    <t>Uusimaa 2011</t>
  </si>
  <si>
    <t>Uusimaa 2010</t>
  </si>
  <si>
    <t>Savo-Karjala 2011</t>
  </si>
  <si>
    <t>Savo-Karjala 2010</t>
  </si>
  <si>
    <t>Satakunta 2010</t>
  </si>
  <si>
    <t>Päijät-Häme 2010</t>
  </si>
  <si>
    <t>Päijät-Häme 2011</t>
  </si>
  <si>
    <t>Pohjois-Pohjanmaa 2011</t>
  </si>
  <si>
    <t>Pohjois-pohjanmaa 2010</t>
  </si>
  <si>
    <t>Lappi 2011</t>
  </si>
  <si>
    <t>Lappi 2010</t>
  </si>
  <si>
    <t>Keski-Suomi 2011</t>
  </si>
  <si>
    <t>Keski-Suomi 2010</t>
  </si>
  <si>
    <t>Keski-Pohjanmaa 2011</t>
  </si>
  <si>
    <t>Keski-Pohjanmaa 2010</t>
  </si>
  <si>
    <t>Kainuu 2011</t>
  </si>
  <si>
    <t>Kainuu 2010</t>
  </si>
  <si>
    <t>Kaakko 2011</t>
  </si>
  <si>
    <t>Kaakko 2010</t>
  </si>
  <si>
    <t>Häme 2011</t>
  </si>
  <si>
    <t>Häme 2010</t>
  </si>
  <si>
    <t>FSO 2011</t>
  </si>
  <si>
    <t>FSO 2010</t>
  </si>
  <si>
    <t>Etelä-Pohjanmaa 2011</t>
  </si>
  <si>
    <t>Etelä-Pohjanmaa 2010</t>
  </si>
  <si>
    <t>H/D 13/14</t>
  </si>
  <si>
    <t>H/D21</t>
  </si>
  <si>
    <t>EP</t>
  </si>
  <si>
    <t>Pohjois-Pohjanmaa</t>
  </si>
  <si>
    <t>Satakunta</t>
  </si>
  <si>
    <t>Yhteensä</t>
  </si>
  <si>
    <t>13-18-vuotiaita yhteensä</t>
  </si>
  <si>
    <t>Yhteenveto ikäluokittain ja alueittain</t>
  </si>
  <si>
    <t>8 v ja nuor</t>
  </si>
  <si>
    <t>9 - 10 v</t>
  </si>
  <si>
    <t>11-12 v</t>
  </si>
  <si>
    <t xml:space="preserve">H/D yht. </t>
  </si>
  <si>
    <t xml:space="preserve">Yht. </t>
  </si>
  <si>
    <t xml:space="preserve">Ikä </t>
  </si>
  <si>
    <t>Tiedot: Nuori Suunta -kortin lunastaneet 2011</t>
  </si>
  <si>
    <t>Ähtärin Urheilijat</t>
  </si>
  <si>
    <t>Epilän Esa</t>
  </si>
  <si>
    <t>(ei lukuja)</t>
  </si>
  <si>
    <t>Ähtärin Urheilijat (ei lukuja)</t>
  </si>
  <si>
    <t>Pälkäneen Luja-Lukko</t>
  </si>
  <si>
    <t>Pälkäneen Luja-Lukko (ei lukuja)</t>
  </si>
  <si>
    <t>Kaakko yhteensä 12-vuotiaat ja nuoremmat</t>
  </si>
  <si>
    <t xml:space="preserve">Etelä-Pohjanmaa yhteensä 12-vuotiaat ja nuoremmat </t>
  </si>
  <si>
    <t>FSO yhteensä 12-vuotiaat ja nuoremmat</t>
  </si>
  <si>
    <t xml:space="preserve">Häme yhteensä 12-vuotiaat ja nuoremmat </t>
  </si>
  <si>
    <t>Kainuu yhteensä 12-vuotiaat ja nuoremmat</t>
  </si>
  <si>
    <t>Keski-Pohjanmaa yhteensä 12-vuotiaat ja nuoremmat</t>
  </si>
  <si>
    <t>Keski-Suomi yhteensä 12-vuotiaat ja nuoremmat</t>
  </si>
  <si>
    <t>Muuramen Rasti</t>
  </si>
  <si>
    <t>Ylläksen Rasti</t>
  </si>
  <si>
    <t>Pohjois-Pohjanmaa yhteensä 12-vuotiaat ja nuoremmat</t>
  </si>
  <si>
    <t>Lappi yhteensä 12-vuotiaat ja nuoremmat</t>
  </si>
  <si>
    <t>Koskelankylän Riento</t>
  </si>
  <si>
    <t>Oulun Reipas</t>
  </si>
  <si>
    <t>Oulun Tarmo</t>
  </si>
  <si>
    <t>Perämeren Rasti</t>
  </si>
  <si>
    <t>Koskelankylän Riento (ei tilastoitu)</t>
  </si>
  <si>
    <t>(ei tilastoitu)</t>
  </si>
  <si>
    <t>Hollolan Urheilijat</t>
  </si>
  <si>
    <t>Päijät-Rasti</t>
  </si>
  <si>
    <t>Päijät-Rasti ( ei tilastoitu)</t>
  </si>
  <si>
    <t>Eura-Kauttuan Urheilijat</t>
  </si>
  <si>
    <t>Eura-Kauttuan Urheilijat ( ei tilastoitu)</t>
  </si>
  <si>
    <t>Kokemäen Kova-Väki</t>
  </si>
  <si>
    <t>Kokemäen Kova-Väki (ei tilastoitu)</t>
  </si>
  <si>
    <t>Punkalaitumen Kunto</t>
  </si>
  <si>
    <t>Punkalaitumen Kunto (ei tilastoitu)</t>
  </si>
  <si>
    <t>Liperin Taimi</t>
  </si>
  <si>
    <t>Liperin Taimo (ei tilastoitu)</t>
  </si>
  <si>
    <t>Auran Vannas</t>
  </si>
  <si>
    <t>Auran Vannas (ei tilastoitu)</t>
  </si>
  <si>
    <t>Maarian Mahti</t>
  </si>
  <si>
    <t>Maarian Mahti (ei tilastoitu)</t>
  </si>
  <si>
    <t>Perttelin Peikot</t>
  </si>
  <si>
    <t>Perttelin Peikot (ei tilastoitu)</t>
  </si>
  <si>
    <t xml:space="preserve"> 9-10 v</t>
  </si>
  <si>
    <t>Nuori Suunta -kortin lunastaneet 2011</t>
  </si>
  <si>
    <t>Loppuranki 2012</t>
  </si>
  <si>
    <t>Angelniemen Ankkuri</t>
  </si>
  <si>
    <t>Seuralla ei rankituloksia 2012</t>
  </si>
  <si>
    <t xml:space="preserve">Himangan Urheilijat </t>
  </si>
  <si>
    <t>Jäevenpään Palo</t>
  </si>
  <si>
    <t>Lappeen Riento</t>
  </si>
  <si>
    <t>Oulun Yliopiston Urheiluseura</t>
  </si>
  <si>
    <t xml:space="preserve">Oulun Yliopiston Urheiluseura </t>
  </si>
  <si>
    <t>Paimion Rasti</t>
  </si>
  <si>
    <t>(ei tilastoa 2011)</t>
  </si>
  <si>
    <t>Puolangan Ryhti</t>
  </si>
  <si>
    <t>(ei tilastoa 2010)</t>
  </si>
  <si>
    <t>Iiitin Pyrintö</t>
  </si>
  <si>
    <t>Seuraa ei 2011 (??)</t>
  </si>
  <si>
    <t>Seuraa ei ole v 2012</t>
  </si>
  <si>
    <t xml:space="preserve">Pyhäjärven Pohti </t>
  </si>
  <si>
    <t>Rasti-Jyry</t>
  </si>
  <si>
    <t>Rasti-Perniö</t>
  </si>
  <si>
    <t>o</t>
  </si>
  <si>
    <t>RastiPiikkiö</t>
  </si>
  <si>
    <t>Sk Pohjantähti</t>
  </si>
  <si>
    <t xml:space="preserve">Sippurasti </t>
  </si>
  <si>
    <t xml:space="preserve">SK Vuoksi </t>
  </si>
  <si>
    <t>Turun Suunistajat</t>
  </si>
  <si>
    <t>Vaalan Karhu</t>
  </si>
  <si>
    <t>Vetelin Urheilijat</t>
  </si>
  <si>
    <t>Viitasaaren Suunta</t>
  </si>
  <si>
    <t>Vähäkyrön Viesti</t>
  </si>
  <si>
    <t>Ylikiimingin Nuija-Miehet</t>
  </si>
  <si>
    <t>Koko maa 2012</t>
  </si>
  <si>
    <t>Pohjatiedot: vuoden 2012 / 2011 / 2010 loppuranki</t>
  </si>
  <si>
    <t>Varsinais-Suomi 2012</t>
  </si>
  <si>
    <t>Tytöt ja naiset yhteensä</t>
  </si>
  <si>
    <t>Uusimaa 2012</t>
  </si>
  <si>
    <t>Savo-Karjala 2012</t>
  </si>
  <si>
    <t>Satakunta 2012</t>
  </si>
  <si>
    <t>Päijät-Häme 2012</t>
  </si>
  <si>
    <t>Pohjois-Pohjanmaa 2012</t>
  </si>
  <si>
    <t>Oulun NMKY:n Urheilijat</t>
  </si>
  <si>
    <t>ei tilastoa 2011 ja 2010</t>
  </si>
  <si>
    <t>Lappi 2012</t>
  </si>
  <si>
    <t>Keski-Suomi 2012</t>
  </si>
  <si>
    <t>Keski-Pohjanmaa 2012</t>
  </si>
  <si>
    <t>Kainuu 2012</t>
  </si>
  <si>
    <t>(ei rankitilastoa 2012)</t>
  </si>
  <si>
    <t>Kaakko 2012</t>
  </si>
  <si>
    <t>Häme 2012</t>
  </si>
  <si>
    <t>FSO 2012</t>
  </si>
  <si>
    <t>Etelä-Pohjanmaa 2012</t>
  </si>
  <si>
    <t>v. 2012</t>
  </si>
  <si>
    <t>v. 2011</t>
  </si>
  <si>
    <t>v. 2010</t>
  </si>
  <si>
    <t xml:space="preserve">Etelä-Pohjanmaa yhteensä; luvut seuroista, joissa on 18-vuotiaita tai nuorempia suunnistajia. </t>
  </si>
  <si>
    <t xml:space="preserve">FSO yhteensä;  luvut seuroista, joissa on 18-vuotiaita tai nuorempia suunnistajia. </t>
  </si>
  <si>
    <t xml:space="preserve">Keski-Suomi yhteensä; luvut seuroista, joissa on 18-vuotiaita tai nuorempia suunnistajia. </t>
  </si>
  <si>
    <t xml:space="preserve">Keski-Pohjanmaa yhteensä; luvut seuroista, joissa on 18-vuotiaita tai nuorempia suunnistajia. </t>
  </si>
  <si>
    <t xml:space="preserve">Kainuu yhteensä; luvut seuroista, joissa on 18-vuotiaita tai nuorempia suunnistajia. </t>
  </si>
  <si>
    <t xml:space="preserve">Kaakko yhteensä; luvut seuroista, joissa on 18-vuotiaita tai nuorempia suunnistajia. </t>
  </si>
  <si>
    <t xml:space="preserve">Häme yhteensä; luvut seuroista, joissa on 18-vuotiaita tai nuorempia suunnistajia. </t>
  </si>
  <si>
    <t xml:space="preserve">Lappi yhteensä; luvut seuroista, joissa on 18-vuotiaita tai nuorempia suunnistajia. </t>
  </si>
  <si>
    <t xml:space="preserve">Pohjois-Pohjanmaa yhteensä; luvut seuroista, joissa on 18-vuotiaita tai nuorempia suunnistajia. </t>
  </si>
  <si>
    <t xml:space="preserve">Päijät-Häme yhteensä;  luvut seuroista, joissa on 18-vuotiaita tai nuorempia suunnistajia. </t>
  </si>
  <si>
    <t xml:space="preserve">Satakunta yhteensä; luvut seuroista, joissa on 18-vuotiaita tai nuorempia suunnistajia. </t>
  </si>
  <si>
    <t>Satakunta yhteensä 12-vuotiaat ja nuoremmat</t>
  </si>
  <si>
    <t xml:space="preserve">Savo-Karjala yhteensä; luvut seuroista, joissa on 18-vuotiaita tai nuorempia suunnistajia. </t>
  </si>
  <si>
    <t xml:space="preserve">Savo-Karjala yhteensä 12-vuotiaat ja nuoremmat </t>
  </si>
  <si>
    <t xml:space="preserve">Uusimaa yhteensä;luvut seuroista, joissa on 18-vuotiaita tai nuorempia suunnistajia. </t>
  </si>
  <si>
    <t xml:space="preserve">Uusimaa yhteensä 12-vuotiaat ja nuoremmat </t>
  </si>
  <si>
    <t xml:space="preserve">Varsinais-Suomi yhteensä; luvut seuroista, joissa on 18-vuotiaita tai nuorempia suunnistajia. </t>
  </si>
  <si>
    <t xml:space="preserve">Varsinais-Suomi  yhteensä 12-vuotiaat ja nuoremmat </t>
  </si>
  <si>
    <t xml:space="preserve">Koko maa yhteensä; luvut seuroista, joissa on 18-vuotiaita tai nuorempia suunnistajia. </t>
  </si>
  <si>
    <t>13-18v yht</t>
  </si>
  <si>
    <t>Vuosi 2012; seuroja yhteensä, joissa 18-vuotiaita tai nuorempia suunnistajia</t>
  </si>
  <si>
    <t>AuVa</t>
  </si>
  <si>
    <t>LaJy</t>
  </si>
  <si>
    <t>PertPe</t>
  </si>
  <si>
    <t>EKU</t>
  </si>
  <si>
    <t>PunKu</t>
  </si>
  <si>
    <t>HU-46</t>
  </si>
  <si>
    <t>IitPy</t>
  </si>
  <si>
    <t>PäijRa</t>
  </si>
  <si>
    <t>ONMKY</t>
  </si>
  <si>
    <t>OulRe</t>
  </si>
  <si>
    <t>OuTa</t>
  </si>
  <si>
    <t>OSVA</t>
  </si>
  <si>
    <t>OYUS</t>
  </si>
  <si>
    <t>PeRa</t>
  </si>
  <si>
    <t>VaKa</t>
  </si>
  <si>
    <t>LapVe</t>
  </si>
  <si>
    <t>YllRa</t>
  </si>
  <si>
    <t>MuuRa</t>
  </si>
  <si>
    <t>ViPa</t>
  </si>
  <si>
    <t>LohtVe</t>
  </si>
  <si>
    <t>NivU</t>
  </si>
  <si>
    <t>PuolRy</t>
  </si>
  <si>
    <t>SuomRa</t>
  </si>
  <si>
    <t>EnonkU</t>
  </si>
  <si>
    <t>EE</t>
  </si>
  <si>
    <t>HlT</t>
  </si>
  <si>
    <t>PäLuLu</t>
  </si>
  <si>
    <t>KauKa</t>
  </si>
  <si>
    <t>LappVe</t>
  </si>
  <si>
    <t>VäVi</t>
  </si>
  <si>
    <t>Yhteenveto alueiden seuroista, joissa on 18-vuotiaita tai nuorempia. Listassa on lueteltu vuonna 2012 tämän kriteerin täyttävät seurat.</t>
  </si>
  <si>
    <t>Tiedot: Nuori Suunta -kortin lunastaneet 2012</t>
  </si>
  <si>
    <t>Päijät-Häme yhteensä 12-vuotiaat ja nuoremmat</t>
  </si>
  <si>
    <t>Nuori Suunta -kortin lunastaneet 2012</t>
  </si>
  <si>
    <t>Reilut Miehet Havumetsien</t>
  </si>
  <si>
    <t>Ei tilastoja 2011</t>
  </si>
  <si>
    <t>yht 13-21</t>
  </si>
  <si>
    <t>RMH</t>
  </si>
  <si>
    <t>ÄhtU</t>
  </si>
  <si>
    <t>KaaRa</t>
  </si>
  <si>
    <t>LohiRa</t>
  </si>
  <si>
    <t>Posion Pyrintö</t>
  </si>
  <si>
    <t>PosPy</t>
  </si>
  <si>
    <t>Vallan Suunta</t>
  </si>
  <si>
    <t>Ei tilastoa 2011 ja 2010</t>
  </si>
  <si>
    <t>Nakkilan Wisa</t>
  </si>
  <si>
    <t>HSU</t>
  </si>
  <si>
    <t>KoKV</t>
  </si>
  <si>
    <t>NaWi</t>
  </si>
  <si>
    <t>ValSu</t>
  </si>
  <si>
    <t>LipTa</t>
  </si>
  <si>
    <t>Rasti-Vihti</t>
  </si>
  <si>
    <t>HiKi</t>
  </si>
  <si>
    <t>RaVi</t>
  </si>
  <si>
    <t>Hiidenkiertäjät</t>
  </si>
  <si>
    <t>Ei tilastos 2011 ja 2010</t>
  </si>
  <si>
    <t>MS-52</t>
  </si>
  <si>
    <t>MaMa</t>
  </si>
  <si>
    <t>Mynämäen Suunnistajat -52</t>
  </si>
  <si>
    <t>Vuosi 2011;  seuroja yhteensä, joissa 18-vuotiaita tai nuorempia suunnistajia</t>
  </si>
  <si>
    <t>Tässä on lueteltu vuoden 2012 seurat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</si>
</sst>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333CC"/>
      <name val="Calibri"/>
      <family val="2"/>
      <scheme val="minor"/>
    </font>
    <font>
      <b/>
      <sz val="11"/>
      <color rgb="FF3333CC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2" borderId="10" xfId="0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0" xfId="0" applyFont="1"/>
    <xf numFmtId="0" fontId="1" fillId="0" borderId="0" xfId="0" applyFont="1" applyFill="1" applyBorder="1"/>
    <xf numFmtId="0" fontId="4" fillId="0" borderId="0" xfId="0" applyFont="1" applyFill="1" applyBorder="1"/>
    <xf numFmtId="0" fontId="6" fillId="0" borderId="0" xfId="0" applyFont="1"/>
    <xf numFmtId="0" fontId="0" fillId="3" borderId="1" xfId="0" applyFill="1" applyBorder="1"/>
    <xf numFmtId="0" fontId="1" fillId="0" borderId="0" xfId="0" applyFont="1" applyBorder="1"/>
    <xf numFmtId="0" fontId="1" fillId="0" borderId="9" xfId="0" applyFont="1" applyBorder="1"/>
    <xf numFmtId="0" fontId="1" fillId="0" borderId="8" xfId="0" applyFont="1" applyBorder="1"/>
    <xf numFmtId="0" fontId="7" fillId="0" borderId="0" xfId="0" applyFont="1"/>
    <xf numFmtId="0" fontId="8" fillId="4" borderId="0" xfId="0" applyFont="1" applyFill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7" fillId="5" borderId="10" xfId="0" applyFont="1" applyFill="1" applyBorder="1"/>
    <xf numFmtId="0" fontId="7" fillId="0" borderId="8" xfId="0" applyFont="1" applyBorder="1"/>
    <xf numFmtId="0" fontId="7" fillId="0" borderId="9" xfId="0" applyFont="1" applyBorder="1"/>
    <xf numFmtId="0" fontId="7" fillId="0" borderId="5" xfId="0" applyFont="1" applyBorder="1"/>
    <xf numFmtId="0" fontId="7" fillId="0" borderId="7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0" xfId="0" applyFont="1"/>
    <xf numFmtId="0" fontId="8" fillId="0" borderId="8" xfId="0" applyFont="1" applyBorder="1"/>
    <xf numFmtId="0" fontId="8" fillId="0" borderId="0" xfId="0" applyFont="1" applyBorder="1"/>
    <xf numFmtId="0" fontId="8" fillId="0" borderId="9" xfId="0" applyFont="1" applyBorder="1"/>
    <xf numFmtId="0" fontId="7" fillId="6" borderId="1" xfId="0" applyFont="1" applyFill="1" applyBorder="1"/>
    <xf numFmtId="0" fontId="9" fillId="0" borderId="0" xfId="0" applyFont="1"/>
    <xf numFmtId="0" fontId="10" fillId="0" borderId="0" xfId="0" applyFont="1"/>
    <xf numFmtId="0" fontId="0" fillId="8" borderId="10" xfId="0" applyFill="1" applyBorder="1"/>
    <xf numFmtId="0" fontId="1" fillId="8" borderId="11" xfId="0" applyFont="1" applyFill="1" applyBorder="1"/>
    <xf numFmtId="0" fontId="1" fillId="8" borderId="12" xfId="0" applyFont="1" applyFill="1" applyBorder="1"/>
    <xf numFmtId="0" fontId="0" fillId="6" borderId="10" xfId="0" applyFill="1" applyBorder="1"/>
    <xf numFmtId="0" fontId="1" fillId="6" borderId="11" xfId="0" applyFont="1" applyFill="1" applyBorder="1"/>
    <xf numFmtId="0" fontId="1" fillId="6" borderId="12" xfId="0" applyFont="1" applyFill="1" applyBorder="1"/>
    <xf numFmtId="0" fontId="2" fillId="7" borderId="0" xfId="0" applyFont="1" applyFill="1"/>
    <xf numFmtId="0" fontId="9" fillId="8" borderId="0" xfId="0" applyFont="1" applyFill="1"/>
    <xf numFmtId="0" fontId="9" fillId="6" borderId="0" xfId="0" applyFont="1" applyFill="1"/>
    <xf numFmtId="0" fontId="1" fillId="8" borderId="0" xfId="0" applyFont="1" applyFill="1"/>
    <xf numFmtId="0" fontId="0" fillId="8" borderId="0" xfId="0" applyFill="1"/>
    <xf numFmtId="0" fontId="1" fillId="10" borderId="0" xfId="0" applyFont="1" applyFill="1"/>
    <xf numFmtId="0" fontId="0" fillId="10" borderId="0" xfId="0" applyFill="1"/>
    <xf numFmtId="0" fontId="1" fillId="11" borderId="0" xfId="0" applyFont="1" applyFill="1"/>
    <xf numFmtId="0" fontId="0" fillId="11" borderId="0" xfId="0" applyFill="1"/>
    <xf numFmtId="0" fontId="0" fillId="9" borderId="0" xfId="0" applyFill="1"/>
    <xf numFmtId="0" fontId="1" fillId="9" borderId="0" xfId="0" applyFont="1" applyFill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5" fillId="7" borderId="0" xfId="0" applyFont="1" applyFill="1"/>
    <xf numFmtId="0" fontId="5" fillId="0" borderId="8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7" xfId="0" applyFont="1" applyBorder="1"/>
    <xf numFmtId="0" fontId="9" fillId="7" borderId="11" xfId="0" applyFont="1" applyFill="1" applyBorder="1"/>
    <xf numFmtId="0" fontId="9" fillId="7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0" fillId="12" borderId="1" xfId="0" applyFill="1" applyBorder="1"/>
    <xf numFmtId="0" fontId="0" fillId="13" borderId="1" xfId="0" applyFill="1" applyBorder="1"/>
    <xf numFmtId="0" fontId="0" fillId="8" borderId="8" xfId="0" applyFill="1" applyBorder="1"/>
    <xf numFmtId="0" fontId="5" fillId="7" borderId="8" xfId="0" applyFont="1" applyFill="1" applyBorder="1"/>
    <xf numFmtId="0" fontId="9" fillId="0" borderId="8" xfId="0" applyFont="1" applyBorder="1"/>
    <xf numFmtId="0" fontId="0" fillId="6" borderId="0" xfId="0" applyFill="1"/>
    <xf numFmtId="0" fontId="9" fillId="8" borderId="8" xfId="0" applyFont="1" applyFill="1" applyBorder="1"/>
    <xf numFmtId="0" fontId="9" fillId="6" borderId="8" xfId="0" applyFont="1" applyFill="1" applyBorder="1"/>
    <xf numFmtId="0" fontId="9" fillId="6" borderId="11" xfId="0" applyFont="1" applyFill="1" applyBorder="1"/>
    <xf numFmtId="0" fontId="9" fillId="6" borderId="12" xfId="0" applyFont="1" applyFill="1" applyBorder="1"/>
    <xf numFmtId="0" fontId="9" fillId="6" borderId="13" xfId="0" applyFont="1" applyFill="1" applyBorder="1"/>
    <xf numFmtId="0" fontId="9" fillId="14" borderId="0" xfId="0" applyFont="1" applyFill="1"/>
    <xf numFmtId="0" fontId="9" fillId="8" borderId="11" xfId="0" applyFont="1" applyFill="1" applyBorder="1"/>
    <xf numFmtId="0" fontId="9" fillId="8" borderId="12" xfId="0" applyFont="1" applyFill="1" applyBorder="1"/>
    <xf numFmtId="0" fontId="9" fillId="8" borderId="13" xfId="0" applyFont="1" applyFill="1" applyBorder="1"/>
    <xf numFmtId="0" fontId="9" fillId="7" borderId="13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1" fillId="9" borderId="0" xfId="0" applyFont="1" applyFill="1" applyBorder="1"/>
    <xf numFmtId="0" fontId="0" fillId="3" borderId="0" xfId="0" applyFill="1"/>
    <xf numFmtId="0" fontId="1" fillId="6" borderId="0" xfId="0" applyFont="1" applyFill="1"/>
    <xf numFmtId="0" fontId="6" fillId="14" borderId="0" xfId="0" applyFont="1" applyFill="1"/>
    <xf numFmtId="0" fontId="8" fillId="15" borderId="0" xfId="0" applyFont="1" applyFill="1"/>
    <xf numFmtId="0" fontId="8" fillId="0" borderId="0" xfId="0" applyFont="1" applyFill="1"/>
    <xf numFmtId="0" fontId="0" fillId="16" borderId="0" xfId="0" applyFill="1"/>
    <xf numFmtId="0" fontId="0" fillId="15" borderId="0" xfId="0" applyFill="1"/>
    <xf numFmtId="0" fontId="8" fillId="15" borderId="11" xfId="0" applyFont="1" applyFill="1" applyBorder="1"/>
    <xf numFmtId="0" fontId="8" fillId="15" borderId="12" xfId="0" applyFont="1" applyFill="1" applyBorder="1"/>
    <xf numFmtId="0" fontId="8" fillId="15" borderId="13" xfId="0" applyFont="1" applyFill="1" applyBorder="1"/>
    <xf numFmtId="0" fontId="1" fillId="15" borderId="11" xfId="0" applyFont="1" applyFill="1" applyBorder="1"/>
    <xf numFmtId="0" fontId="1" fillId="15" borderId="12" xfId="0" applyFont="1" applyFill="1" applyBorder="1"/>
    <xf numFmtId="0" fontId="1" fillId="15" borderId="13" xfId="0" applyFont="1" applyFill="1" applyBorder="1"/>
    <xf numFmtId="0" fontId="9" fillId="6" borderId="5" xfId="0" applyFont="1" applyFill="1" applyBorder="1"/>
    <xf numFmtId="0" fontId="0" fillId="15" borderId="8" xfId="0" applyFill="1" applyBorder="1"/>
    <xf numFmtId="0" fontId="0" fillId="0" borderId="0" xfId="0" applyFill="1"/>
    <xf numFmtId="0" fontId="1" fillId="0" borderId="0" xfId="0" applyFont="1" applyBorder="1" applyAlignment="1">
      <alignment horizontal="left"/>
    </xf>
    <xf numFmtId="0" fontId="0" fillId="7" borderId="0" xfId="0" applyFill="1"/>
    <xf numFmtId="0" fontId="9" fillId="7" borderId="0" xfId="0" applyFont="1" applyFill="1"/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/>
    <xf numFmtId="0" fontId="1" fillId="7" borderId="0" xfId="0" applyFont="1" applyFill="1"/>
    <xf numFmtId="0" fontId="1" fillId="8" borderId="5" xfId="0" applyFont="1" applyFill="1" applyBorder="1"/>
    <xf numFmtId="0" fontId="1" fillId="8" borderId="6" xfId="0" applyFont="1" applyFill="1" applyBorder="1"/>
    <xf numFmtId="0" fontId="1" fillId="8" borderId="7" xfId="0" applyFont="1" applyFill="1" applyBorder="1"/>
    <xf numFmtId="0" fontId="1" fillId="17" borderId="0" xfId="0" applyFont="1" applyFill="1"/>
    <xf numFmtId="0" fontId="1" fillId="17" borderId="0" xfId="0" applyFont="1" applyFill="1" applyBorder="1"/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0" fillId="15" borderId="0" xfId="0" applyFill="1" applyBorder="1"/>
    <xf numFmtId="0" fontId="0" fillId="0" borderId="0" xfId="0" applyBorder="1"/>
    <xf numFmtId="0" fontId="0" fillId="0" borderId="6" xfId="0" applyBorder="1"/>
    <xf numFmtId="0" fontId="0" fillId="0" borderId="8" xfId="0" applyFill="1" applyBorder="1"/>
    <xf numFmtId="0" fontId="3" fillId="0" borderId="0" xfId="0" applyFont="1" applyAlignment="1">
      <alignment vertical="center"/>
    </xf>
    <xf numFmtId="0" fontId="9" fillId="3" borderId="0" xfId="0" applyFont="1" applyFill="1"/>
    <xf numFmtId="0" fontId="0" fillId="0" borderId="14" xfId="0" applyBorder="1"/>
    <xf numFmtId="0" fontId="1" fillId="0" borderId="15" xfId="0" applyFont="1" applyBorder="1"/>
    <xf numFmtId="0" fontId="9" fillId="3" borderId="15" xfId="0" applyFont="1" applyFill="1" applyBorder="1"/>
    <xf numFmtId="0" fontId="5" fillId="16" borderId="15" xfId="0" applyFont="1" applyFill="1" applyBorder="1"/>
    <xf numFmtId="0" fontId="5" fillId="3" borderId="15" xfId="0" applyFont="1" applyFill="1" applyBorder="1"/>
    <xf numFmtId="0" fontId="0" fillId="0" borderId="15" xfId="0" applyBorder="1"/>
    <xf numFmtId="0" fontId="0" fillId="0" borderId="16" xfId="0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styles" Target="styles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worksheet" Target="worksheets/sheet237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worksheet" Target="worksheets/sheet2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38" Type="http://schemas.openxmlformats.org/officeDocument/2006/relationships/worksheet" Target="worksheets/sheet238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223" Type="http://schemas.openxmlformats.org/officeDocument/2006/relationships/worksheet" Target="worksheets/sheet223.xml"/><Relationship Id="rId228" Type="http://schemas.openxmlformats.org/officeDocument/2006/relationships/worksheet" Target="worksheets/sheet228.xml"/><Relationship Id="rId244" Type="http://schemas.openxmlformats.org/officeDocument/2006/relationships/worksheet" Target="worksheets/sheet244.xml"/><Relationship Id="rId249" Type="http://schemas.openxmlformats.org/officeDocument/2006/relationships/calcChain" Target="calcChain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worksheet" Target="worksheets/sheet218.xml"/><Relationship Id="rId234" Type="http://schemas.openxmlformats.org/officeDocument/2006/relationships/worksheet" Target="worksheets/sheet234.xml"/><Relationship Id="rId239" Type="http://schemas.openxmlformats.org/officeDocument/2006/relationships/worksheet" Target="worksheets/sheet239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0" Type="http://schemas.openxmlformats.org/officeDocument/2006/relationships/worksheet" Target="worksheets/sheet240.xml"/><Relationship Id="rId245" Type="http://schemas.openxmlformats.org/officeDocument/2006/relationships/worksheet" Target="worksheets/sheet245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worksheet" Target="worksheets/sheet21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0" Type="http://schemas.openxmlformats.org/officeDocument/2006/relationships/worksheet" Target="worksheets/sheet230.xml"/><Relationship Id="rId235" Type="http://schemas.openxmlformats.org/officeDocument/2006/relationships/worksheet" Target="worksheets/sheet235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worksheet" Target="worksheets/sheet220.xml"/><Relationship Id="rId225" Type="http://schemas.openxmlformats.org/officeDocument/2006/relationships/worksheet" Target="worksheets/sheet225.xml"/><Relationship Id="rId241" Type="http://schemas.openxmlformats.org/officeDocument/2006/relationships/worksheet" Target="worksheets/sheet241.xml"/><Relationship Id="rId246" Type="http://schemas.openxmlformats.org/officeDocument/2006/relationships/theme" Target="theme/theme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C18" sqref="C18:G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13</v>
      </c>
      <c r="D1" s="31"/>
      <c r="E1" s="31"/>
      <c r="F1" s="31"/>
      <c r="G1" s="31"/>
      <c r="H1" s="32"/>
      <c r="K1" s="119" t="s">
        <v>348</v>
      </c>
      <c r="L1" s="111"/>
      <c r="M1" t="s">
        <v>13</v>
      </c>
      <c r="R1" s="16"/>
      <c r="S1" s="16"/>
      <c r="T1" t="s">
        <v>6</v>
      </c>
      <c r="V1" t="s">
        <v>13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2</v>
      </c>
      <c r="E16" s="45">
        <f t="shared" si="1"/>
        <v>0</v>
      </c>
      <c r="F16" s="45">
        <f t="shared" si="1"/>
        <v>0</v>
      </c>
      <c r="G16" s="46">
        <f t="shared" si="1"/>
        <v>2</v>
      </c>
      <c r="H16" s="32">
        <f>SUM(C16:G16)</f>
        <v>4</v>
      </c>
      <c r="I16">
        <v>1</v>
      </c>
      <c r="J16">
        <v>0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20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20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20" x14ac:dyDescent="0.25">
      <c r="A19" s="47" t="s">
        <v>453</v>
      </c>
      <c r="B19" s="47"/>
      <c r="C19" s="112">
        <f>SUM(C16)+C8</f>
        <v>0</v>
      </c>
      <c r="D19" s="113">
        <f>SUM(D16)+D8</f>
        <v>2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2</v>
      </c>
      <c r="H19" s="32">
        <f>SUM(H16)+H8</f>
        <v>4</v>
      </c>
      <c r="I19">
        <v>1</v>
      </c>
      <c r="J19">
        <v>0</v>
      </c>
      <c r="M19" s="115">
        <f t="shared" ref="M19:Q19" si="3">SUM(M16)+M8</f>
        <v>0</v>
      </c>
      <c r="N19" s="116">
        <f t="shared" si="3"/>
        <v>1</v>
      </c>
      <c r="O19" s="117">
        <f t="shared" si="3"/>
        <v>0</v>
      </c>
      <c r="P19" s="16">
        <f t="shared" si="3"/>
        <v>0</v>
      </c>
      <c r="Q19" s="16">
        <f t="shared" si="3"/>
        <v>0</v>
      </c>
      <c r="R19" s="16">
        <f>SUM(R16)+R8</f>
        <v>1</v>
      </c>
      <c r="S19" s="16">
        <f>SUM(S16)+S8</f>
        <v>0</v>
      </c>
      <c r="T19" t="s">
        <v>349</v>
      </c>
    </row>
    <row r="20" spans="1:20" x14ac:dyDescent="0.25">
      <c r="A20" s="31"/>
      <c r="B20" s="31"/>
      <c r="C20" s="31"/>
      <c r="D20" s="31"/>
      <c r="E20" s="31"/>
      <c r="F20" s="31"/>
      <c r="G20" s="31"/>
      <c r="H20" s="109"/>
    </row>
    <row r="21" spans="1:20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20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20" x14ac:dyDescent="0.25">
      <c r="A23" s="31" t="s">
        <v>459</v>
      </c>
      <c r="B23" s="31"/>
      <c r="C23" s="51">
        <v>4</v>
      </c>
      <c r="D23" s="51">
        <v>3</v>
      </c>
      <c r="E23" s="51">
        <v>1</v>
      </c>
      <c r="F23" s="51">
        <f>SUM(C23:E23)</f>
        <v>8</v>
      </c>
      <c r="G23" s="31"/>
      <c r="H23" s="109"/>
      <c r="K23" s="7" t="s">
        <v>459</v>
      </c>
      <c r="M23" s="27">
        <v>1</v>
      </c>
      <c r="N23" s="27">
        <v>2</v>
      </c>
      <c r="O23" s="27">
        <v>1</v>
      </c>
      <c r="P23" s="27">
        <f>SUM(M23:O23)</f>
        <v>4</v>
      </c>
    </row>
    <row r="24" spans="1:20" x14ac:dyDescent="0.25">
      <c r="H24" s="12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88</v>
      </c>
      <c r="D1" s="31"/>
      <c r="E1" s="31"/>
      <c r="F1" s="31"/>
      <c r="G1" s="31"/>
      <c r="H1" s="32"/>
      <c r="K1" s="119" t="s">
        <v>348</v>
      </c>
      <c r="L1" s="111"/>
      <c r="M1" t="s">
        <v>88</v>
      </c>
      <c r="R1" s="16"/>
      <c r="S1" s="16"/>
      <c r="T1" t="s">
        <v>6</v>
      </c>
      <c r="V1" t="s">
        <v>88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2</v>
      </c>
      <c r="E5" s="39">
        <v>2</v>
      </c>
      <c r="F5" s="39">
        <v>0</v>
      </c>
      <c r="G5" s="39">
        <v>1</v>
      </c>
      <c r="H5" s="32"/>
      <c r="K5" s="1" t="s">
        <v>2</v>
      </c>
      <c r="L5" s="3">
        <v>1</v>
      </c>
      <c r="M5" s="12">
        <v>0</v>
      </c>
      <c r="N5" s="12">
        <v>3</v>
      </c>
      <c r="O5" s="12">
        <v>0</v>
      </c>
      <c r="P5" s="12">
        <v>0</v>
      </c>
      <c r="Q5" s="12">
        <v>2</v>
      </c>
      <c r="R5" s="16"/>
      <c r="S5" s="16"/>
      <c r="T5" s="1" t="s">
        <v>2</v>
      </c>
      <c r="U5" s="3">
        <v>1</v>
      </c>
      <c r="V5" s="12">
        <v>2</v>
      </c>
      <c r="W5" s="12">
        <v>1</v>
      </c>
      <c r="X5" s="12">
        <v>0</v>
      </c>
      <c r="Y5" s="12">
        <v>0</v>
      </c>
      <c r="Z5" s="12">
        <v>3</v>
      </c>
    </row>
    <row r="6" spans="1:26" x14ac:dyDescent="0.25">
      <c r="A6" s="40"/>
      <c r="B6" s="41">
        <v>2</v>
      </c>
      <c r="C6" s="39">
        <v>0</v>
      </c>
      <c r="D6" s="39">
        <v>1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2</v>
      </c>
      <c r="N6" s="12">
        <v>0</v>
      </c>
      <c r="O6" s="12">
        <v>1</v>
      </c>
      <c r="P6" s="12">
        <v>1</v>
      </c>
      <c r="Q6" s="12">
        <v>3</v>
      </c>
      <c r="R6" s="16"/>
      <c r="S6" s="16"/>
      <c r="T6" s="7"/>
      <c r="U6" s="8">
        <v>2</v>
      </c>
      <c r="V6" s="12">
        <v>1</v>
      </c>
      <c r="W6" s="12">
        <v>2</v>
      </c>
      <c r="X6" s="12">
        <v>1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2</v>
      </c>
      <c r="D7" s="39">
        <v>2</v>
      </c>
      <c r="E7" s="39">
        <v>0</v>
      </c>
      <c r="F7" s="39">
        <v>1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2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1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4</v>
      </c>
      <c r="D8" s="45">
        <f>SUM(D5:D7)</f>
        <v>5</v>
      </c>
      <c r="E8" s="45">
        <f>SUM(E5:E7)</f>
        <v>2</v>
      </c>
      <c r="F8" s="45">
        <f>SUM(F5:F7)</f>
        <v>1</v>
      </c>
      <c r="G8" s="46">
        <f>SUM(G5:G7)</f>
        <v>3</v>
      </c>
      <c r="H8" s="32">
        <f>SUM(C8:G8)</f>
        <v>15</v>
      </c>
      <c r="I8">
        <v>15</v>
      </c>
      <c r="J8">
        <v>15</v>
      </c>
      <c r="K8" s="7" t="s">
        <v>5</v>
      </c>
      <c r="M8" s="13">
        <f>SUM(M5:M7)</f>
        <v>3</v>
      </c>
      <c r="N8" s="14">
        <f>SUM(N5:N7)</f>
        <v>3</v>
      </c>
      <c r="O8" s="14">
        <f>SUM(O5:O7)</f>
        <v>3</v>
      </c>
      <c r="P8" s="14">
        <f>SUM(P5:P7)</f>
        <v>1</v>
      </c>
      <c r="Q8" s="15">
        <f>SUM(Q5:Q7)</f>
        <v>5</v>
      </c>
      <c r="R8" s="16">
        <f>SUM(M8:Q8)</f>
        <v>15</v>
      </c>
      <c r="S8" s="16">
        <v>15</v>
      </c>
      <c r="T8" t="s">
        <v>5</v>
      </c>
      <c r="V8" s="13">
        <f>SUM(V5:V7)</f>
        <v>4</v>
      </c>
      <c r="W8" s="14">
        <f>SUM(W5:W7)</f>
        <v>4</v>
      </c>
      <c r="X8" s="14">
        <f>SUM(X5:X7)</f>
        <v>2</v>
      </c>
      <c r="Y8" s="14">
        <f>SUM(Y5:Y7)</f>
        <v>0</v>
      </c>
      <c r="Z8" s="15">
        <f>SUM(Z5:Z7)</f>
        <v>5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2</v>
      </c>
      <c r="E13" s="39">
        <v>0</v>
      </c>
      <c r="F13" s="39">
        <v>0</v>
      </c>
      <c r="G13" s="39">
        <v>4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4</v>
      </c>
      <c r="R13" s="16"/>
      <c r="S13" s="16"/>
      <c r="T13" s="1" t="s">
        <v>2</v>
      </c>
      <c r="U13" s="3">
        <v>1</v>
      </c>
      <c r="V13" s="12">
        <v>2</v>
      </c>
      <c r="W13" s="12">
        <v>0</v>
      </c>
      <c r="X13" s="12">
        <v>0</v>
      </c>
      <c r="Y13" s="12">
        <v>1</v>
      </c>
      <c r="Z13" s="12">
        <v>6</v>
      </c>
    </row>
    <row r="14" spans="1:26" x14ac:dyDescent="0.25">
      <c r="A14" s="40"/>
      <c r="B14" s="41">
        <v>2</v>
      </c>
      <c r="C14" s="39">
        <v>1</v>
      </c>
      <c r="D14" s="39">
        <v>2</v>
      </c>
      <c r="E14" s="39">
        <v>0</v>
      </c>
      <c r="F14" s="39">
        <v>1</v>
      </c>
      <c r="G14" s="39">
        <v>7</v>
      </c>
      <c r="H14" s="32"/>
      <c r="L14" s="8">
        <v>2</v>
      </c>
      <c r="M14" s="12">
        <v>0</v>
      </c>
      <c r="N14" s="12">
        <v>5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1</v>
      </c>
      <c r="Y14" s="12">
        <v>1</v>
      </c>
      <c r="Z14" s="12">
        <v>6</v>
      </c>
    </row>
    <row r="15" spans="1:26" x14ac:dyDescent="0.25">
      <c r="A15" s="42"/>
      <c r="B15" s="43">
        <v>3</v>
      </c>
      <c r="C15" s="39">
        <v>4</v>
      </c>
      <c r="D15" s="39">
        <v>0</v>
      </c>
      <c r="E15" s="39">
        <v>1</v>
      </c>
      <c r="F15" s="39">
        <v>0</v>
      </c>
      <c r="G15" s="39">
        <v>5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2</v>
      </c>
      <c r="Q15" s="12">
        <v>1</v>
      </c>
      <c r="R15" s="16"/>
      <c r="S15" s="16"/>
      <c r="T15" s="9"/>
      <c r="U15" s="10">
        <v>3</v>
      </c>
      <c r="V15" s="12">
        <v>2</v>
      </c>
      <c r="W15" s="12">
        <v>1</v>
      </c>
      <c r="X15" s="12">
        <v>1</v>
      </c>
      <c r="Y15" s="12">
        <v>0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5</v>
      </c>
      <c r="D16" s="45">
        <f>SUM(D13:D15)</f>
        <v>4</v>
      </c>
      <c r="E16" s="45">
        <f>SUM(E13:E15)</f>
        <v>1</v>
      </c>
      <c r="F16" s="45">
        <f>SUM(F13:F15)</f>
        <v>1</v>
      </c>
      <c r="G16" s="46">
        <f>SUM(G13:G15)</f>
        <v>16</v>
      </c>
      <c r="H16" s="32">
        <f>SUM(C16:G16)</f>
        <v>27</v>
      </c>
      <c r="I16">
        <v>16</v>
      </c>
      <c r="J16">
        <v>27</v>
      </c>
      <c r="K16" s="7" t="s">
        <v>5</v>
      </c>
      <c r="M16" s="13">
        <f>SUM(M13:M15)</f>
        <v>2</v>
      </c>
      <c r="N16" s="14">
        <f>SUM(N13:N15)</f>
        <v>5</v>
      </c>
      <c r="O16" s="14">
        <f>SUM(O13:O15)</f>
        <v>0</v>
      </c>
      <c r="P16" s="14">
        <f>SUM(P13:P15)</f>
        <v>2</v>
      </c>
      <c r="Q16" s="15">
        <f>SUM(Q13:Q15)</f>
        <v>7</v>
      </c>
      <c r="R16" s="16">
        <f>SUM(M16:Q16)</f>
        <v>16</v>
      </c>
      <c r="S16" s="16">
        <v>27</v>
      </c>
      <c r="T16" t="s">
        <v>5</v>
      </c>
      <c r="V16" s="13">
        <f>SUM(V13:V15)</f>
        <v>5</v>
      </c>
      <c r="W16" s="14">
        <f>SUM(W13:W15)</f>
        <v>2</v>
      </c>
      <c r="X16" s="14">
        <f>SUM(X13:X15)</f>
        <v>2</v>
      </c>
      <c r="Y16" s="14">
        <f>SUM(Y13:Y15)</f>
        <v>2</v>
      </c>
      <c r="Z16" s="15">
        <f>SUM(Z13:Z15)</f>
        <v>16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9</v>
      </c>
      <c r="D19" s="113">
        <f t="shared" si="0"/>
        <v>9</v>
      </c>
      <c r="E19" s="114">
        <f t="shared" si="0"/>
        <v>3</v>
      </c>
      <c r="F19" s="47">
        <f t="shared" si="0"/>
        <v>2</v>
      </c>
      <c r="G19" s="47">
        <f t="shared" si="0"/>
        <v>19</v>
      </c>
      <c r="H19" s="32">
        <f t="shared" si="0"/>
        <v>42</v>
      </c>
      <c r="I19">
        <v>31</v>
      </c>
      <c r="J19">
        <v>42</v>
      </c>
      <c r="M19" s="115">
        <f t="shared" ref="M19:Q19" si="1">SUM(M16)+M8</f>
        <v>5</v>
      </c>
      <c r="N19" s="116">
        <f t="shared" si="1"/>
        <v>8</v>
      </c>
      <c r="O19" s="117">
        <f t="shared" si="1"/>
        <v>3</v>
      </c>
      <c r="P19" s="16">
        <f t="shared" si="1"/>
        <v>3</v>
      </c>
      <c r="Q19" s="16">
        <f t="shared" si="1"/>
        <v>12</v>
      </c>
      <c r="R19" s="16">
        <f>SUM(R16)+R8</f>
        <v>31</v>
      </c>
      <c r="S19" s="16">
        <f>SUM(S16)+S8</f>
        <v>42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6</v>
      </c>
      <c r="E23" s="51">
        <v>9</v>
      </c>
      <c r="F23" s="51">
        <f>SUM(C23:E23)</f>
        <v>17</v>
      </c>
      <c r="G23" s="31"/>
      <c r="H23" s="109"/>
      <c r="K23" s="7" t="s">
        <v>459</v>
      </c>
      <c r="M23" s="27">
        <v>30</v>
      </c>
      <c r="N23" s="27">
        <v>13</v>
      </c>
      <c r="O23" s="27">
        <v>8</v>
      </c>
      <c r="P23" s="27">
        <f>SUM(M23:O23)</f>
        <v>51</v>
      </c>
    </row>
    <row r="24" spans="1:19" x14ac:dyDescent="0.25">
      <c r="H24" s="120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25" sqref="M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122</v>
      </c>
      <c r="D1" s="31"/>
      <c r="E1" s="31"/>
      <c r="F1" s="31"/>
      <c r="G1" s="31"/>
      <c r="H1" s="32"/>
      <c r="K1" s="119" t="s">
        <v>348</v>
      </c>
      <c r="L1" s="111"/>
      <c r="M1" t="s">
        <v>122</v>
      </c>
      <c r="R1" s="16"/>
      <c r="S1" s="16"/>
      <c r="T1" t="s">
        <v>6</v>
      </c>
      <c r="V1" t="s">
        <v>122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1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1</v>
      </c>
      <c r="E8" s="45">
        <f>SUM(E5:E7)</f>
        <v>0</v>
      </c>
      <c r="F8" s="45">
        <f>SUM(F5:F7)</f>
        <v>0</v>
      </c>
      <c r="G8" s="46">
        <f>SUM(G5:G7)</f>
        <v>2</v>
      </c>
      <c r="H8" s="32">
        <f>SUM(C8:G8)</f>
        <v>4</v>
      </c>
      <c r="I8">
        <v>4</v>
      </c>
      <c r="J8">
        <v>3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3</v>
      </c>
      <c r="R8" s="16">
        <f>SUM(M8:Q8)</f>
        <v>4</v>
      </c>
      <c r="S8" s="16">
        <v>3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1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2</v>
      </c>
      <c r="I16">
        <v>2</v>
      </c>
      <c r="J16">
        <v>2</v>
      </c>
      <c r="K16" s="7" t="s">
        <v>5</v>
      </c>
      <c r="M16" s="13">
        <f>SUM(M13:M15)</f>
        <v>1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2</v>
      </c>
      <c r="S16" s="16">
        <v>2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2</v>
      </c>
      <c r="E19" s="114">
        <f t="shared" si="0"/>
        <v>0</v>
      </c>
      <c r="F19" s="47">
        <f t="shared" si="0"/>
        <v>0</v>
      </c>
      <c r="G19" s="47">
        <f t="shared" si="0"/>
        <v>2</v>
      </c>
      <c r="H19" s="32">
        <f t="shared" si="0"/>
        <v>6</v>
      </c>
      <c r="I19">
        <v>6</v>
      </c>
      <c r="J19">
        <v>5</v>
      </c>
      <c r="M19" s="115">
        <f t="shared" ref="M19:Q19" si="1">SUM(M16)+M8</f>
        <v>1</v>
      </c>
      <c r="N19" s="116">
        <f t="shared" si="1"/>
        <v>2</v>
      </c>
      <c r="O19" s="117">
        <f t="shared" si="1"/>
        <v>0</v>
      </c>
      <c r="P19" s="16">
        <f t="shared" si="1"/>
        <v>0</v>
      </c>
      <c r="Q19" s="16">
        <f t="shared" si="1"/>
        <v>3</v>
      </c>
      <c r="R19" s="16">
        <f>SUM(R16)+R8</f>
        <v>6</v>
      </c>
      <c r="S19" s="16">
        <f>SUM(S16)+S8</f>
        <v>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0</v>
      </c>
      <c r="E23" s="51">
        <v>1</v>
      </c>
      <c r="F23" s="51">
        <f>SUM(C23:E23)</f>
        <v>3</v>
      </c>
      <c r="G23" s="31"/>
      <c r="H23" s="109"/>
      <c r="K23" s="7" t="s">
        <v>459</v>
      </c>
      <c r="M23" s="27">
        <v>0</v>
      </c>
      <c r="N23" s="27">
        <v>1</v>
      </c>
      <c r="O23" s="27">
        <v>1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N25" sqref="N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520</v>
      </c>
      <c r="D1" s="31"/>
      <c r="E1" s="31"/>
      <c r="F1" s="31"/>
      <c r="G1" s="31"/>
      <c r="H1" s="32"/>
      <c r="K1" s="119" t="s">
        <v>348</v>
      </c>
      <c r="L1" s="111"/>
      <c r="M1" t="s">
        <v>128</v>
      </c>
      <c r="R1" s="16"/>
      <c r="S1" s="16"/>
      <c r="T1" t="s">
        <v>6</v>
      </c>
      <c r="V1" t="s">
        <v>128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1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0</v>
      </c>
      <c r="J19">
        <v>1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1</v>
      </c>
      <c r="O23" s="27">
        <v>0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134</v>
      </c>
      <c r="D1" s="31"/>
      <c r="E1" s="31"/>
      <c r="F1" s="31"/>
      <c r="G1" s="31"/>
      <c r="H1" s="32"/>
      <c r="K1" s="119" t="s">
        <v>348</v>
      </c>
      <c r="L1" s="111"/>
      <c r="M1" t="s">
        <v>134</v>
      </c>
      <c r="R1" s="16"/>
      <c r="S1" s="16"/>
      <c r="T1" t="s">
        <v>6</v>
      </c>
      <c r="V1" t="s">
        <v>134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3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3</v>
      </c>
      <c r="D7" s="39">
        <v>0</v>
      </c>
      <c r="E7" s="39">
        <v>1</v>
      </c>
      <c r="F7" s="39">
        <v>0</v>
      </c>
      <c r="G7" s="39">
        <v>2</v>
      </c>
      <c r="H7" s="32"/>
      <c r="K7" s="9"/>
      <c r="L7" s="10">
        <v>3</v>
      </c>
      <c r="M7" s="12">
        <v>2</v>
      </c>
      <c r="N7" s="12">
        <v>1</v>
      </c>
      <c r="O7" s="12">
        <v>1</v>
      </c>
      <c r="P7" s="12">
        <v>1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2</v>
      </c>
      <c r="X7" s="12">
        <v>0</v>
      </c>
      <c r="Y7" s="12">
        <v>3</v>
      </c>
      <c r="Z7" s="12">
        <v>3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0</v>
      </c>
      <c r="E8" s="45">
        <f>SUM(E5:E7)</f>
        <v>1</v>
      </c>
      <c r="F8" s="45">
        <f>SUM(F5:F7)</f>
        <v>0</v>
      </c>
      <c r="G8" s="46">
        <f>SUM(G5:G7)</f>
        <v>5</v>
      </c>
      <c r="H8" s="32">
        <f>SUM(C8:G8)</f>
        <v>9</v>
      </c>
      <c r="I8">
        <v>9</v>
      </c>
      <c r="J8">
        <v>10</v>
      </c>
      <c r="K8" s="7" t="s">
        <v>5</v>
      </c>
      <c r="M8" s="13">
        <f>SUM(M5:M7)</f>
        <v>3</v>
      </c>
      <c r="N8" s="14">
        <f>SUM(N5:N7)</f>
        <v>1</v>
      </c>
      <c r="O8" s="14">
        <f>SUM(O5:O7)</f>
        <v>1</v>
      </c>
      <c r="P8" s="14">
        <f>SUM(P5:P7)</f>
        <v>1</v>
      </c>
      <c r="Q8" s="15">
        <f>SUM(Q5:Q7)</f>
        <v>3</v>
      </c>
      <c r="R8" s="16">
        <f>SUM(M8:Q8)</f>
        <v>9</v>
      </c>
      <c r="S8" s="16">
        <v>10</v>
      </c>
      <c r="T8" t="s">
        <v>5</v>
      </c>
      <c r="V8" s="13">
        <f>SUM(V5:V7)</f>
        <v>1</v>
      </c>
      <c r="W8" s="14">
        <f>SUM(W5:W7)</f>
        <v>2</v>
      </c>
      <c r="X8" s="14">
        <f>SUM(X5:X7)</f>
        <v>0</v>
      </c>
      <c r="Y8" s="14">
        <f>SUM(Y5:Y7)</f>
        <v>3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1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2</v>
      </c>
      <c r="E14" s="39">
        <v>0</v>
      </c>
      <c r="F14" s="39">
        <v>1</v>
      </c>
      <c r="G14" s="39">
        <v>1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1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2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3</v>
      </c>
      <c r="E16" s="45">
        <f>SUM(E13:E15)</f>
        <v>0</v>
      </c>
      <c r="F16" s="45">
        <f>SUM(F13:F15)</f>
        <v>1</v>
      </c>
      <c r="G16" s="46">
        <f>SUM(G13:G15)</f>
        <v>1</v>
      </c>
      <c r="H16" s="32">
        <f>SUM(C16:G16)</f>
        <v>8</v>
      </c>
      <c r="I16">
        <v>6</v>
      </c>
      <c r="J16">
        <v>5</v>
      </c>
      <c r="K16" s="7" t="s">
        <v>5</v>
      </c>
      <c r="M16" s="13">
        <f>SUM(M13:M15)</f>
        <v>0</v>
      </c>
      <c r="N16" s="14">
        <f>SUM(N13:N15)</f>
        <v>3</v>
      </c>
      <c r="O16" s="14">
        <f>SUM(O13:O15)</f>
        <v>0</v>
      </c>
      <c r="P16" s="14">
        <f>SUM(P13:P15)</f>
        <v>1</v>
      </c>
      <c r="Q16" s="15">
        <f>SUM(Q13:Q15)</f>
        <v>2</v>
      </c>
      <c r="R16" s="16">
        <f>SUM(M16:Q16)</f>
        <v>6</v>
      </c>
      <c r="S16" s="16">
        <v>5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6</v>
      </c>
      <c r="D19" s="113">
        <f t="shared" si="0"/>
        <v>3</v>
      </c>
      <c r="E19" s="114">
        <f t="shared" si="0"/>
        <v>1</v>
      </c>
      <c r="F19" s="47">
        <f t="shared" si="0"/>
        <v>1</v>
      </c>
      <c r="G19" s="47">
        <f t="shared" si="0"/>
        <v>6</v>
      </c>
      <c r="H19" s="32">
        <f t="shared" si="0"/>
        <v>17</v>
      </c>
      <c r="I19">
        <v>15</v>
      </c>
      <c r="J19">
        <v>15</v>
      </c>
      <c r="M19" s="115">
        <f t="shared" ref="M19:Q19" si="1">SUM(M16)+M8</f>
        <v>3</v>
      </c>
      <c r="N19" s="116">
        <f t="shared" si="1"/>
        <v>4</v>
      </c>
      <c r="O19" s="117">
        <f t="shared" si="1"/>
        <v>1</v>
      </c>
      <c r="P19" s="16">
        <f t="shared" si="1"/>
        <v>2</v>
      </c>
      <c r="Q19" s="16">
        <f t="shared" si="1"/>
        <v>5</v>
      </c>
      <c r="R19" s="16">
        <f>SUM(R16)+R8</f>
        <v>15</v>
      </c>
      <c r="S19" s="16">
        <f>SUM(S16)+S8</f>
        <v>15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4</v>
      </c>
      <c r="E23" s="51">
        <v>4</v>
      </c>
      <c r="F23" s="51">
        <f>SUM(C23:E23)</f>
        <v>9</v>
      </c>
      <c r="G23" s="31"/>
      <c r="H23" s="109"/>
      <c r="K23" s="7" t="s">
        <v>459</v>
      </c>
      <c r="M23" s="27">
        <v>0</v>
      </c>
      <c r="N23" s="27">
        <v>3</v>
      </c>
      <c r="O23" s="27">
        <v>6</v>
      </c>
      <c r="P23" s="27">
        <f>SUM(M23:O23)</f>
        <v>9</v>
      </c>
    </row>
    <row r="24" spans="1:19" x14ac:dyDescent="0.25">
      <c r="H24" s="120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530</v>
      </c>
      <c r="D1" s="31"/>
      <c r="E1" s="31"/>
      <c r="F1" s="31"/>
      <c r="G1" s="31"/>
      <c r="H1" s="32"/>
      <c r="K1" s="119" t="s">
        <v>348</v>
      </c>
      <c r="L1" s="111"/>
      <c r="M1" t="s">
        <v>182</v>
      </c>
      <c r="R1" s="16"/>
      <c r="S1" s="16"/>
      <c r="T1" t="s">
        <v>6</v>
      </c>
      <c r="V1" t="s">
        <v>182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2</v>
      </c>
      <c r="I8">
        <v>5</v>
      </c>
      <c r="J8">
        <v>5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4</v>
      </c>
      <c r="R8" s="16">
        <f>SUM(M8:Q8)</f>
        <v>5</v>
      </c>
      <c r="S8" s="16">
        <v>5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1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3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3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2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6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5</v>
      </c>
      <c r="H16" s="32">
        <f>SUM(C16:G16)</f>
        <v>5</v>
      </c>
      <c r="I16">
        <v>11</v>
      </c>
      <c r="J16">
        <v>9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10</v>
      </c>
      <c r="R16" s="16">
        <f>SUM(M16:Q16)</f>
        <v>11</v>
      </c>
      <c r="S16" s="16">
        <v>9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8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6</v>
      </c>
      <c r="H19" s="32">
        <f t="shared" si="0"/>
        <v>7</v>
      </c>
      <c r="I19">
        <v>16</v>
      </c>
      <c r="J19">
        <v>14</v>
      </c>
      <c r="M19" s="115">
        <f t="shared" ref="M19:Q19" si="1">SUM(M16)+M8</f>
        <v>0</v>
      </c>
      <c r="N19" s="116">
        <f t="shared" si="1"/>
        <v>2</v>
      </c>
      <c r="O19" s="117">
        <f t="shared" si="1"/>
        <v>0</v>
      </c>
      <c r="P19" s="16">
        <f t="shared" si="1"/>
        <v>0</v>
      </c>
      <c r="Q19" s="16">
        <f t="shared" si="1"/>
        <v>14</v>
      </c>
      <c r="R19" s="16">
        <f>SUM(R16)+R8</f>
        <v>16</v>
      </c>
      <c r="S19" s="16">
        <f>SUM(S16)+S8</f>
        <v>14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</v>
      </c>
      <c r="D23" s="51">
        <v>4</v>
      </c>
      <c r="E23" s="51">
        <v>4</v>
      </c>
      <c r="F23" s="51">
        <f>SUM(C23:E23)</f>
        <v>11</v>
      </c>
      <c r="G23" s="31"/>
      <c r="H23" s="109"/>
      <c r="K23" s="7" t="s">
        <v>459</v>
      </c>
      <c r="M23" s="27">
        <v>3</v>
      </c>
      <c r="N23" s="27">
        <v>1</v>
      </c>
      <c r="O23" s="27">
        <v>1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:XFD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187</v>
      </c>
      <c r="D1" s="31"/>
      <c r="E1" s="31"/>
      <c r="F1" s="31"/>
      <c r="G1" s="31"/>
      <c r="H1" s="32"/>
      <c r="K1" s="119" t="s">
        <v>348</v>
      </c>
      <c r="L1" s="111"/>
      <c r="M1" t="s">
        <v>187</v>
      </c>
      <c r="R1" s="16"/>
      <c r="S1" s="16"/>
      <c r="T1" t="s">
        <v>6</v>
      </c>
      <c r="V1" t="s">
        <v>187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1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1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1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0</v>
      </c>
      <c r="O7" s="12">
        <v>1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2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1</v>
      </c>
      <c r="E8" s="45">
        <f>SUM(E5:E7)</f>
        <v>2</v>
      </c>
      <c r="F8" s="45">
        <f>SUM(F5:F7)</f>
        <v>0</v>
      </c>
      <c r="G8" s="46">
        <f>SUM(G5:G7)</f>
        <v>1</v>
      </c>
      <c r="H8" s="32">
        <f>SUM(C8:G8)</f>
        <v>5</v>
      </c>
      <c r="I8">
        <v>3</v>
      </c>
      <c r="J8">
        <v>5</v>
      </c>
      <c r="K8" s="7" t="s">
        <v>5</v>
      </c>
      <c r="M8" s="13">
        <f>SUM(M5:M7)</f>
        <v>1</v>
      </c>
      <c r="N8" s="14">
        <f>SUM(N5:N7)</f>
        <v>1</v>
      </c>
      <c r="O8" s="14">
        <f>SUM(O5:O7)</f>
        <v>1</v>
      </c>
      <c r="P8" s="14">
        <f>SUM(P5:P7)</f>
        <v>0</v>
      </c>
      <c r="Q8" s="15">
        <f>SUM(Q5:Q7)</f>
        <v>0</v>
      </c>
      <c r="R8" s="16">
        <f>SUM(M8:Q8)</f>
        <v>3</v>
      </c>
      <c r="S8" s="16">
        <v>5</v>
      </c>
      <c r="T8" t="s">
        <v>5</v>
      </c>
      <c r="V8" s="13">
        <f>SUM(V5:V7)</f>
        <v>1</v>
      </c>
      <c r="W8" s="14">
        <f>SUM(W5:W7)</f>
        <v>3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5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2</v>
      </c>
      <c r="I16">
        <v>7</v>
      </c>
      <c r="J16">
        <v>10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6</v>
      </c>
      <c r="R16" s="16">
        <f>SUM(M16:Q16)</f>
        <v>7</v>
      </c>
      <c r="S16" s="16">
        <v>10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9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1</v>
      </c>
      <c r="E19" s="114">
        <f t="shared" si="0"/>
        <v>2</v>
      </c>
      <c r="F19" s="47">
        <f t="shared" si="0"/>
        <v>0</v>
      </c>
      <c r="G19" s="47">
        <f t="shared" si="0"/>
        <v>2</v>
      </c>
      <c r="H19" s="32">
        <f t="shared" si="0"/>
        <v>7</v>
      </c>
      <c r="I19">
        <v>10</v>
      </c>
      <c r="J19">
        <v>15</v>
      </c>
      <c r="M19" s="115">
        <f t="shared" ref="M19:Q19" si="1">SUM(M16)+M8</f>
        <v>2</v>
      </c>
      <c r="N19" s="116">
        <f t="shared" si="1"/>
        <v>1</v>
      </c>
      <c r="O19" s="117">
        <f t="shared" si="1"/>
        <v>1</v>
      </c>
      <c r="P19" s="16">
        <f t="shared" si="1"/>
        <v>0</v>
      </c>
      <c r="Q19" s="16">
        <f t="shared" si="1"/>
        <v>6</v>
      </c>
      <c r="R19" s="16">
        <f>SUM(R16)+R8</f>
        <v>10</v>
      </c>
      <c r="S19" s="16">
        <f>SUM(S16)+S8</f>
        <v>15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2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Z29"/>
  <sheetViews>
    <sheetView workbookViewId="0">
      <selection activeCell="M24" sqref="M24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547</v>
      </c>
      <c r="B1" s="91"/>
      <c r="C1" s="91"/>
      <c r="K1" s="88" t="s">
        <v>436</v>
      </c>
      <c r="L1" s="64"/>
      <c r="M1" s="64"/>
      <c r="S1" s="18"/>
      <c r="T1" s="89" t="s">
        <v>437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Fseur1HalTo!C5+Fseur2HimU!C5+Fseur3KaJu!C5+Fseur4KPV!C5+Fseur5KoS!C5+Fseur6LohtVe!C5+Fseur7NivU!C5+Fseur8PerhKi!C5+Fseur9RasTiimi!C5+Fseur10VetU!C5+Fseur11YlivKu!C5</f>
        <v>0</v>
      </c>
      <c r="D5" s="57">
        <f>Fseur1HalTo!D5+Fseur2HimU!D5+Fseur3KaJu!D5+Fseur4KPV!D5+Fseur5KoS!D5+Fseur6LohtVe!D5+Fseur7NivU!D5+Fseur8PerhKi!D5+Fseur9RasTiimi!D5+Fseur10VetU!D5+Fseur11YlivKu!D5</f>
        <v>1</v>
      </c>
      <c r="E5" s="57">
        <f>Fseur1HalTo!E5+Fseur2HimU!E5+Fseur3KaJu!E5+Fseur4KPV!E5+Fseur5KoS!E5+Fseur6LohtVe!E5+Fseur7NivU!E5+Fseur8PerhKi!E5+Fseur9RasTiimi!E5+Fseur10VetU!E5+Fseur11YlivKu!E5</f>
        <v>1</v>
      </c>
      <c r="F5" s="11">
        <f>Fseur1HalTo!F5+Fseur2HimU!F5+Fseur3KaJu!F5+Fseur4KPV!F5+Fseur5KoS!F5+Fseur6LohtVe!F5+Fseur7NivU!F5+Fseur8PerhKi!F5+Fseur9RasTiimi!F5+Fseur10VetU!F5+Fseur11YlivKu!F5</f>
        <v>0</v>
      </c>
      <c r="G5" s="11">
        <f>Fseur1HalTo!G5+Fseur2HimU!G5+Fseur3KaJu!G5+Fseur4KPV!G5+Fseur5KoS!G5+Fseur6LohtVe!G5+Fseur7NivU!G5+Fseur8PerhKi!G5+Fseur9RasTiimi!G5+Fseur10VetU!G5+Fseur11YlivKu!G5</f>
        <v>1</v>
      </c>
      <c r="K5" s="1" t="s">
        <v>2</v>
      </c>
      <c r="L5" s="3">
        <v>1</v>
      </c>
      <c r="M5" s="54">
        <f>Fseur1HalTo!M5+Fseur2HimU!M5+Fseur3KaJu!M5+FseurKannUra!M5+Fseur4KPV!M5+Fseur5KoS!M5+Fseur8PerhKi!M5+FseurPyPo!V5+Fseur9RasTiimi!M5+Fseur10VetU!M5+Fseur11YlivKu!M5</f>
        <v>0</v>
      </c>
      <c r="N5" s="54">
        <f>Fseur1HalTo!N5+Fseur2HimU!N5+Fseur3KaJu!N5+FseurKannUra!N5+Fseur4KPV!N5+Fseur5KoS!N5+Fseur8PerhKi!N5+FseurPyPo!W5+Fseur9RasTiimi!N5+Fseur10VetU!N5+Fseur11YlivKu!N5</f>
        <v>2</v>
      </c>
      <c r="O5" s="54">
        <f>Fseur1HalTo!O5+Fseur2HimU!O5+Fseur3KaJu!O5+FseurKannUra!O5+Fseur4KPV!O5+Fseur5KoS!O5+Fseur8PerhKi!O5+FseurPyPo!X5+Fseur9RasTiimi!O5+Fseur10VetU!O5+Fseur11YlivKu!O5</f>
        <v>2</v>
      </c>
      <c r="P5" s="11">
        <f>Fseur1HalTo!P5+Fseur2HimU!P5+Fseur3KaJu!P5+FseurKannUra!P5+Fseur4KPV!P5+Fseur5KoS!P5+Fseur8PerhKi!P5+FseurPyPo!Y5+Fseur9RasTiimi!P5+Fseur10VetU!P5+Fseur11YlivKu!P5</f>
        <v>0</v>
      </c>
      <c r="Q5" s="11">
        <f>Fseur1HalTo!Q5+Fseur2HimU!Q5+Fseur3KaJu!Q5+FseurKannUra!Q5+Fseur4KPV!Q5+Fseur5KoS!Q5+Fseur8PerhKi!Q5+FseurPyPo!Z5+Fseur9RasTiimi!Q5+Fseur10VetU!Q5+Fseur11YlivKu!Q5</f>
        <v>1</v>
      </c>
      <c r="T5" s="71" t="s">
        <v>2</v>
      </c>
      <c r="U5" s="73">
        <v>1</v>
      </c>
      <c r="V5" s="77">
        <v>1</v>
      </c>
      <c r="W5" s="77">
        <v>2</v>
      </c>
      <c r="X5" s="77">
        <v>1</v>
      </c>
      <c r="Y5" s="23">
        <v>0</v>
      </c>
      <c r="Z5" s="23">
        <v>1</v>
      </c>
    </row>
    <row r="6" spans="1:26" x14ac:dyDescent="0.25">
      <c r="A6" s="7"/>
      <c r="B6" s="8">
        <v>2</v>
      </c>
      <c r="C6" s="57">
        <f>Fseur1HalTo!C6+Fseur2HimU!C6+Fseur3KaJu!C6+Fseur4KPV!C6+Fseur5KoS!C6+Fseur6LohtVe!C6+Fseur7NivU!C6+Fseur8PerhKi!C6+Fseur9RasTiimi!C6+Fseur10VetU!C6+Fseur11YlivKu!C6</f>
        <v>2</v>
      </c>
      <c r="D6" s="57">
        <f>Fseur1HalTo!D6+Fseur2HimU!D6+Fseur3KaJu!D6+Fseur4KPV!D6+Fseur5KoS!D6+Fseur6LohtVe!D6+Fseur7NivU!D6+Fseur8PerhKi!D6+Fseur9RasTiimi!D6+Fseur10VetU!D6+Fseur11YlivKu!D6</f>
        <v>0</v>
      </c>
      <c r="E6" s="57">
        <f>Fseur1HalTo!E6+Fseur2HimU!E6+Fseur3KaJu!E6+Fseur4KPV!E6+Fseur5KoS!E6+Fseur6LohtVe!E6+Fseur7NivU!E6+Fseur8PerhKi!E6+Fseur9RasTiimi!E6+Fseur10VetU!E6+Fseur11YlivKu!E6</f>
        <v>3</v>
      </c>
      <c r="F6" s="11">
        <f>Fseur1HalTo!F6+Fseur2HimU!F6+Fseur3KaJu!F6+Fseur4KPV!F6+Fseur5KoS!F6+Fseur6LohtVe!F6+Fseur7NivU!F6+Fseur8PerhKi!F6+Fseur9RasTiimi!F6+Fseur10VetU!F6+Fseur11YlivKu!F6</f>
        <v>0</v>
      </c>
      <c r="G6" s="11">
        <f>Fseur1HalTo!G6+Fseur2HimU!G6+Fseur3KaJu!G6+Fseur4KPV!G6+Fseur5KoS!G6+Fseur6LohtVe!G6+Fseur7NivU!G6+Fseur8PerhKi!G6+Fseur9RasTiimi!G6+Fseur10VetU!G6+Fseur11YlivKu!G6</f>
        <v>10</v>
      </c>
      <c r="L6" s="8">
        <v>2</v>
      </c>
      <c r="M6" s="54">
        <f>Fseur1HalTo!M6+Fseur2HimU!M6+Fseur3KaJu!M6+FseurKannUra!M6+Fseur4KPV!M6+Fseur5KoS!M6+Fseur8PerhKi!M6+FseurPyPo!V6+Fseur9RasTiimi!M6+Fseur10VetU!M6+Fseur11YlivKu!M6</f>
        <v>4</v>
      </c>
      <c r="N6" s="54">
        <f>Fseur1HalTo!N6+Fseur2HimU!N6+Fseur3KaJu!N6+FseurKannUra!N6+Fseur4KPV!N6+Fseur5KoS!N6+Fseur8PerhKi!N6+FseurPyPo!W6+Fseur9RasTiimi!N6+Fseur10VetU!N6+Fseur11YlivKu!N6</f>
        <v>4</v>
      </c>
      <c r="O6" s="54">
        <f>Fseur1HalTo!O6+Fseur2HimU!O6+Fseur3KaJu!O6+FseurKannUra!O6+Fseur4KPV!O6+Fseur5KoS!O6+Fseur8PerhKi!O6+FseurPyPo!X6+Fseur9RasTiimi!O6+Fseur10VetU!O6+Fseur11YlivKu!O6</f>
        <v>0</v>
      </c>
      <c r="P6" s="11">
        <f>Fseur1HalTo!P6+Fseur2HimU!P6+Fseur3KaJu!P6+FseurKannUra!P6+Fseur4KPV!P6+Fseur5KoS!P6+Fseur8PerhKi!P6+FseurPyPo!Y6+Fseur9RasTiimi!P6+Fseur10VetU!P6+Fseur11YlivKu!P6</f>
        <v>0</v>
      </c>
      <c r="Q6" s="11">
        <f>Fseur1HalTo!Q6+Fseur2HimU!Q6+Fseur3KaJu!Q6+FseurKannUra!Q6+Fseur4KPV!Q6+Fseur5KoS!Q6+Fseur8PerhKi!Q6+FseurPyPo!Z6+Fseur9RasTiimi!Q6+Fseur10VetU!Q6+Fseur11YlivKu!Q6</f>
        <v>7</v>
      </c>
      <c r="T6" s="78"/>
      <c r="U6" s="79">
        <v>2</v>
      </c>
      <c r="V6" s="77">
        <v>3</v>
      </c>
      <c r="W6" s="77">
        <v>3</v>
      </c>
      <c r="X6" s="77">
        <v>0</v>
      </c>
      <c r="Y6" s="23">
        <v>0</v>
      </c>
      <c r="Z6" s="23">
        <v>6</v>
      </c>
    </row>
    <row r="7" spans="1:26" x14ac:dyDescent="0.25">
      <c r="A7" s="9"/>
      <c r="B7" s="10">
        <v>3</v>
      </c>
      <c r="C7" s="57">
        <f>Fseur1HalTo!C7+Fseur2HimU!C7+Fseur3KaJu!C7+Fseur4KPV!C7+Fseur5KoS!C7+Fseur6LohtVe!C7+Fseur7NivU!C7+Fseur8PerhKi!C7+Fseur9RasTiimi!C7+Fseur10VetU!C7+Fseur11YlivKu!C7</f>
        <v>7</v>
      </c>
      <c r="D7" s="57">
        <f>Fseur1HalTo!D7+Fseur2HimU!D7+Fseur3KaJu!D7+Fseur4KPV!D7+Fseur5KoS!D7+Fseur6LohtVe!D7+Fseur7NivU!D7+Fseur8PerhKi!D7+Fseur9RasTiimi!D7+Fseur10VetU!D7+Fseur11YlivKu!D7</f>
        <v>6</v>
      </c>
      <c r="E7" s="57">
        <f>Fseur1HalTo!E7+Fseur2HimU!E7+Fseur3KaJu!E7+Fseur4KPV!E7+Fseur5KoS!E7+Fseur6LohtVe!E7+Fseur7NivU!E7+Fseur8PerhKi!E7+Fseur9RasTiimi!E7+Fseur10VetU!E7+Fseur11YlivKu!E7</f>
        <v>4</v>
      </c>
      <c r="F7" s="11">
        <f>Fseur1HalTo!F7+Fseur2HimU!F7+Fseur3KaJu!F7+Fseur4KPV!F7+Fseur5KoS!F7+Fseur6LohtVe!F7+Fseur7NivU!F7+Fseur8PerhKi!F7+Fseur9RasTiimi!F7+Fseur10VetU!F7+Fseur11YlivKu!F7</f>
        <v>1</v>
      </c>
      <c r="G7" s="11">
        <f>Fseur1HalTo!G7+Fseur2HimU!G7+Fseur3KaJu!G7+Fseur4KPV!G7+Fseur5KoS!G7+Fseur6LohtVe!G7+Fseur7NivU!G7+Fseur8PerhKi!G7+Fseur9RasTiimi!G7+Fseur10VetU!G7+Fseur11YlivKu!G7</f>
        <v>11</v>
      </c>
      <c r="K7" s="9"/>
      <c r="L7" s="10">
        <v>3</v>
      </c>
      <c r="M7" s="54">
        <f>Fseur1HalTo!M7+Fseur2HimU!M7+Fseur3KaJu!M7+FseurKannUra!M7+Fseur4KPV!M7+Fseur5KoS!M7+Fseur8PerhKi!M7+FseurPyPo!V7+Fseur9RasTiimi!M7+Fseur10VetU!M7+Fseur11YlivKu!M7</f>
        <v>4</v>
      </c>
      <c r="N7" s="54">
        <f>Fseur1HalTo!N7+Fseur2HimU!N7+Fseur3KaJu!N7+FseurKannUra!N7+Fseur4KPV!N7+Fseur5KoS!N7+Fseur8PerhKi!N7+FseurPyPo!W7+Fseur9RasTiimi!N7+Fseur10VetU!N7+Fseur11YlivKu!N7</f>
        <v>5</v>
      </c>
      <c r="O7" s="54">
        <f>Fseur1HalTo!O7+Fseur2HimU!O7+Fseur3KaJu!O7+FseurKannUra!O7+Fseur4KPV!O7+Fseur5KoS!O7+Fseur8PerhKi!O7+FseurPyPo!X7+Fseur9RasTiimi!O7+Fseur10VetU!O7+Fseur11YlivKu!O7</f>
        <v>2</v>
      </c>
      <c r="P7" s="11">
        <f>Fseur1HalTo!P7+Fseur2HimU!P7+Fseur3KaJu!P7+FseurKannUra!P7+Fseur4KPV!P7+Fseur5KoS!P7+Fseur8PerhKi!P7+FseurPyPo!Y7+Fseur9RasTiimi!P7+Fseur10VetU!P7+Fseur11YlivKu!P7</f>
        <v>2</v>
      </c>
      <c r="Q7" s="11">
        <f>Fseur1HalTo!Q7+Fseur2HimU!Q7+Fseur3KaJu!Q7+FseurKannUra!Q7+Fseur4KPV!Q7+Fseur5KoS!Q7+Fseur8PerhKi!Q7+FseurPyPo!Z7+Fseur9RasTiimi!Q7+Fseur10VetU!Q7+Fseur11YlivKu!Q7</f>
        <v>18</v>
      </c>
      <c r="T7" s="80"/>
      <c r="U7" s="81">
        <v>3</v>
      </c>
      <c r="V7" s="77">
        <v>6</v>
      </c>
      <c r="W7" s="77">
        <v>6</v>
      </c>
      <c r="X7" s="77">
        <v>2</v>
      </c>
      <c r="Y7" s="23">
        <v>8</v>
      </c>
      <c r="Z7" s="23">
        <v>14</v>
      </c>
    </row>
    <row r="8" spans="1:26" x14ac:dyDescent="0.25">
      <c r="A8" t="s">
        <v>5</v>
      </c>
      <c r="C8" s="58">
        <f>SUM(C5:C7)</f>
        <v>9</v>
      </c>
      <c r="D8" s="59">
        <f>SUM(D5:D7)</f>
        <v>7</v>
      </c>
      <c r="E8" s="59">
        <f>SUM(E5:E7)</f>
        <v>8</v>
      </c>
      <c r="F8" s="14">
        <f>SUM(F5:F7)</f>
        <v>1</v>
      </c>
      <c r="G8" s="15">
        <f>SUM(G5:G7)</f>
        <v>22</v>
      </c>
      <c r="H8" s="68">
        <f>SUM(C8:G8)</f>
        <v>47</v>
      </c>
      <c r="I8" s="66">
        <v>51</v>
      </c>
      <c r="J8" s="69">
        <v>53</v>
      </c>
      <c r="K8" s="7" t="s">
        <v>5</v>
      </c>
      <c r="M8" s="55">
        <f>SUM(M5:M7)</f>
        <v>8</v>
      </c>
      <c r="N8" s="56">
        <f>SUM(N5:N7)</f>
        <v>11</v>
      </c>
      <c r="O8" s="56">
        <f>SUM(O5:O7)</f>
        <v>4</v>
      </c>
      <c r="P8" s="14">
        <f>SUM(P5:P7)</f>
        <v>2</v>
      </c>
      <c r="Q8" s="15">
        <f>SUM(Q5:Q7)</f>
        <v>26</v>
      </c>
      <c r="R8" s="66">
        <f>SUM(M8:Q8)</f>
        <v>51</v>
      </c>
      <c r="S8" s="69">
        <f>SUM(V8:Z8)</f>
        <v>53</v>
      </c>
      <c r="T8" s="78"/>
      <c r="U8" s="23" t="s">
        <v>5</v>
      </c>
      <c r="V8" s="82">
        <f>SUM(V5:V7)</f>
        <v>10</v>
      </c>
      <c r="W8" s="83">
        <f>SUM(W5:W7)</f>
        <v>11</v>
      </c>
      <c r="X8" s="83">
        <f>SUM(X5:X7)</f>
        <v>3</v>
      </c>
      <c r="Y8" s="84">
        <f>SUM(Y5:Y7)</f>
        <v>8</v>
      </c>
      <c r="Z8" s="85">
        <f>SUM(Z5:Z7)</f>
        <v>21</v>
      </c>
    </row>
    <row r="9" spans="1:26" x14ac:dyDescent="0.25">
      <c r="H9" t="s">
        <v>189</v>
      </c>
      <c r="I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Fseur1HalTo!C13+Fseur2HimU!C13+Fseur3KaJu!C13+Fseur4KPV!C13+Fseur5KoS!C13+Fseur6LohtVe!C13+Fseur7NivU!C13+Fseur8PerhKi!C13+Fseur9RasTiimi!C13+Fseur10VetU!C13+Fseur11YlivKu!C13</f>
        <v>4</v>
      </c>
      <c r="D13" s="57">
        <f>Fseur1HalTo!D13+Fseur2HimU!D13+Fseur3KaJu!D13+Fseur4KPV!D13+Fseur5KoS!D13+Fseur6LohtVe!D13+Fseur7NivU!D13+Fseur8PerhKi!D13+Fseur9RasTiimi!D13+Fseur10VetU!D13+Fseur11YlivKu!D13</f>
        <v>2</v>
      </c>
      <c r="E13" s="57">
        <f>Fseur1HalTo!E13+Fseur2HimU!E13+Fseur3KaJu!E13+Fseur4KPV!E13+Fseur5KoS!E13+Fseur6LohtVe!E13+Fseur7NivU!E13+Fseur8PerhKi!E13+Fseur9RasTiimi!E13+Fseur10VetU!E13+Fseur11YlivKu!E13</f>
        <v>2</v>
      </c>
      <c r="F13" s="11">
        <f>Fseur1HalTo!F13+Fseur2HimU!F13+Fseur3KaJu!F13+Fseur4KPV!F13+Fseur5KoS!F13+Fseur6LohtVe!F13+Fseur7NivU!F13+Fseur8PerhKi!F13+Fseur9RasTiimi!F13+Fseur10VetU!F13+Fseur11YlivKu!F13</f>
        <v>0</v>
      </c>
      <c r="G13" s="11">
        <f>Fseur1HalTo!G13+Fseur2HimU!G13+Fseur3KaJu!G13+Fseur4KPV!G13+Fseur5KoS!G13+Fseur6LohtVe!G13+Fseur7NivU!G13+Fseur8PerhKi!G13+Fseur9RasTiimi!G13+Fseur10VetU!G13+Fseur11YlivKu!G13</f>
        <v>2</v>
      </c>
      <c r="K13" s="1" t="s">
        <v>2</v>
      </c>
      <c r="L13" s="3">
        <v>1</v>
      </c>
      <c r="M13" s="54">
        <f>Fseur1HalTo!M13+Fseur2HimU!M13+Fseur3KaJu!M13+FseurKannUra!M13+Fseur4KPV!M13+Fseur5KoS!M13+Fseur8PerhKi!M13+FseurPyPo!V13+Fseur9RasTiimi!M13+Fseur10VetU!M13+Fseur11YlivKu!M13</f>
        <v>1</v>
      </c>
      <c r="N13" s="54">
        <f>Fseur1HalTo!N13+Fseur2HimU!N13+Fseur3KaJu!N13+FseurKannUra!N13+Fseur4KPV!N13+Fseur5KoS!N13+Fseur8PerhKi!N13+FseurPyPo!W13+Fseur9RasTiimi!N13+Fseur10VetU!N13+Fseur11YlivKu!N13</f>
        <v>1</v>
      </c>
      <c r="O13" s="54">
        <f>Fseur1HalTo!O13+Fseur2HimU!O13+Fseur3KaJu!O13+FseurKannUra!O13+Fseur4KPV!O13+Fseur5KoS!O13+Fseur8PerhKi!O13+FseurPyPo!X13+Fseur9RasTiimi!O13+Fseur10VetU!O13+Fseur11YlivKu!O13</f>
        <v>1</v>
      </c>
      <c r="P13" s="11">
        <f>Fseur1HalTo!P13+Fseur2HimU!P13+Fseur3KaJu!P13+FseurKannUra!P13+Fseur4KPV!P13+Fseur5KoS!P13+Fseur8PerhKi!P13+FseurPyPo!Y13+Fseur9RasTiimi!P13+Fseur10VetU!P13+Fseur11YlivKu!P13</f>
        <v>0</v>
      </c>
      <c r="Q13" s="11">
        <f>Fseur1HalTo!Q13+Fseur2HimU!Q13+Fseur3KaJu!Q13+FseurKannUra!Q13+Fseur4KPV!Q13+Fseur5KoS!Q13+Fseur8PerhKi!Q13+FseurPyPo!Z13+Fseur9RasTiimi!Q13+Fseur10VetU!Q13+Fseur11YlivKu!Q13</f>
        <v>4</v>
      </c>
      <c r="T13" s="71" t="s">
        <v>2</v>
      </c>
      <c r="U13" s="73">
        <v>1</v>
      </c>
      <c r="V13" s="77">
        <v>4</v>
      </c>
      <c r="W13" s="77">
        <v>2</v>
      </c>
      <c r="X13" s="77">
        <v>1</v>
      </c>
      <c r="Y13" s="23">
        <v>0</v>
      </c>
      <c r="Z13" s="23">
        <v>5</v>
      </c>
    </row>
    <row r="14" spans="1:26" x14ac:dyDescent="0.25">
      <c r="A14" s="7"/>
      <c r="B14" s="8">
        <v>2</v>
      </c>
      <c r="C14" s="57">
        <f>Fseur1HalTo!C14+Fseur2HimU!C14+Fseur3KaJu!C14+Fseur4KPV!C14+Fseur5KoS!C14+Fseur6LohtVe!C14+Fseur7NivU!C14+Fseur8PerhKi!C14+Fseur9RasTiimi!C14+Fseur10VetU!C14+Fseur11YlivKu!C14</f>
        <v>4</v>
      </c>
      <c r="D14" s="57">
        <f>Fseur1HalTo!D14+Fseur2HimU!D14+Fseur3KaJu!D14+Fseur4KPV!D14+Fseur5KoS!D14+Fseur6LohtVe!D14+Fseur7NivU!D14+Fseur8PerhKi!D14+Fseur9RasTiimi!D14+Fseur10VetU!D14+Fseur11YlivKu!D14</f>
        <v>5</v>
      </c>
      <c r="E14" s="57">
        <f>Fseur1HalTo!E14+Fseur2HimU!E14+Fseur3KaJu!E14+Fseur4KPV!E14+Fseur5KoS!E14+Fseur6LohtVe!E14+Fseur7NivU!E14+Fseur8PerhKi!E14+Fseur9RasTiimi!E14+Fseur10VetU!E14+Fseur11YlivKu!E14</f>
        <v>0</v>
      </c>
      <c r="F14" s="11">
        <f>Fseur1HalTo!F14+Fseur2HimU!F14+Fseur3KaJu!F14+Fseur4KPV!F14+Fseur5KoS!F14+Fseur6LohtVe!F14+Fseur7NivU!F14+Fseur8PerhKi!F14+Fseur9RasTiimi!F14+Fseur10VetU!F14+Fseur11YlivKu!F14</f>
        <v>1</v>
      </c>
      <c r="G14" s="11">
        <f>Fseur1HalTo!G14+Fseur2HimU!G14+Fseur3KaJu!G14+Fseur4KPV!G14+Fseur5KoS!G14+Fseur6LohtVe!G14+Fseur7NivU!G14+Fseur8PerhKi!G14+Fseur9RasTiimi!G14+Fseur10VetU!G14+Fseur11YlivKu!G14</f>
        <v>10</v>
      </c>
      <c r="L14" s="8">
        <v>2</v>
      </c>
      <c r="M14" s="54">
        <f>Fseur1HalTo!M14+Fseur2HimU!M14+Fseur3KaJu!M14+FseurKannUra!M14+Fseur4KPV!M14+Fseur5KoS!M14+Fseur8PerhKi!M14+FseurPyPo!V14+Fseur9RasTiimi!M14+Fseur10VetU!M14+Fseur11YlivKu!M14</f>
        <v>4</v>
      </c>
      <c r="N14" s="54">
        <f>Fseur1HalTo!N14+Fseur2HimU!N14+Fseur3KaJu!N14+FseurKannUra!N14+Fseur4KPV!N14+Fseur5KoS!N14+Fseur8PerhKi!N14+FseurPyPo!W14+Fseur9RasTiimi!N14+Fseur10VetU!N14+Fseur11YlivKu!N14</f>
        <v>4</v>
      </c>
      <c r="O14" s="54">
        <f>Fseur1HalTo!O14+Fseur2HimU!O14+Fseur3KaJu!O14+FseurKannUra!O14+Fseur4KPV!O14+Fseur5KoS!O14+Fseur8PerhKi!O14+FseurPyPo!X14+Fseur9RasTiimi!O14+Fseur10VetU!O14+Fseur11YlivKu!O14</f>
        <v>1</v>
      </c>
      <c r="P14" s="11">
        <f>Fseur1HalTo!P14+Fseur2HimU!P14+Fseur3KaJu!P14+FseurKannUra!P14+Fseur4KPV!P14+Fseur5KoS!P14+Fseur8PerhKi!P14+FseurPyPo!Y14+Fseur9RasTiimi!P14+Fseur10VetU!P14+Fseur11YlivKu!P14</f>
        <v>1</v>
      </c>
      <c r="Q14" s="11">
        <f>Fseur1HalTo!Q14+Fseur2HimU!Q14+Fseur3KaJu!Q14+FseurKannUra!Q14+Fseur4KPV!Q14+Fseur5KoS!Q14+Fseur8PerhKi!Q14+FseurPyPo!Z14+Fseur9RasTiimi!Q14+Fseur10VetU!Q14+Fseur11YlivKu!Q14</f>
        <v>16</v>
      </c>
      <c r="T14" s="78"/>
      <c r="U14" s="79">
        <v>2</v>
      </c>
      <c r="V14" s="77">
        <v>3</v>
      </c>
      <c r="W14" s="77">
        <v>2</v>
      </c>
      <c r="X14" s="77">
        <v>0</v>
      </c>
      <c r="Y14" s="23">
        <v>0</v>
      </c>
      <c r="Z14" s="23">
        <v>12</v>
      </c>
    </row>
    <row r="15" spans="1:26" x14ac:dyDescent="0.25">
      <c r="A15" s="9"/>
      <c r="B15" s="10">
        <v>3</v>
      </c>
      <c r="C15" s="57">
        <f>Fseur1HalTo!C15+Fseur2HimU!C15+Fseur3KaJu!C15+Fseur4KPV!C15+Fseur5KoS!C15+Fseur6LohtVe!C15+Fseur7NivU!C15+Fseur8PerhKi!C15+Fseur9RasTiimi!C15+Fseur10VetU!C15+Fseur11YlivKu!C15</f>
        <v>2</v>
      </c>
      <c r="D15" s="57">
        <f>Fseur1HalTo!D15+Fseur2HimU!D15+Fseur3KaJu!D15+Fseur4KPV!D15+Fseur5KoS!D15+Fseur6LohtVe!D15+Fseur7NivU!D15+Fseur8PerhKi!D15+Fseur9RasTiimi!D15+Fseur10VetU!D15+Fseur11YlivKu!D15</f>
        <v>3</v>
      </c>
      <c r="E15" s="57">
        <f>Fseur1HalTo!E15+Fseur2HimU!E15+Fseur3KaJu!E15+Fseur4KPV!E15+Fseur5KoS!E15+Fseur6LohtVe!E15+Fseur7NivU!E15+Fseur8PerhKi!E15+Fseur9RasTiimi!E15+Fseur10VetU!E15+Fseur11YlivKu!E15</f>
        <v>2</v>
      </c>
      <c r="F15" s="11">
        <f>Fseur1HalTo!F15+Fseur2HimU!F15+Fseur3KaJu!F15+Fseur4KPV!F15+Fseur5KoS!F15+Fseur6LohtVe!F15+Fseur7NivU!F15+Fseur8PerhKi!F15+Fseur9RasTiimi!F15+Fseur10VetU!F15+Fseur11YlivKu!F15</f>
        <v>0</v>
      </c>
      <c r="G15" s="11">
        <f>Fseur1HalTo!G15+Fseur2HimU!G15+Fseur3KaJu!G15+Fseur4KPV!G15+Fseur5KoS!G15+Fseur6LohtVe!G15+Fseur7NivU!G15+Fseur8PerhKi!G15+Fseur9RasTiimi!G15+Fseur10VetU!G15+Fseur11YlivKu!G15</f>
        <v>10</v>
      </c>
      <c r="K15" s="9"/>
      <c r="L15" s="10">
        <v>3</v>
      </c>
      <c r="M15" s="54">
        <f>Fseur1HalTo!M15+Fseur2HimU!M15+Fseur3KaJu!M15+FseurKannUra!M15+Fseur4KPV!M15+Fseur5KoS!M15+Fseur8PerhKi!M15+FseurPyPo!V15+Fseur9RasTiimi!M15+Fseur10VetU!M15+Fseur11YlivKu!M15</f>
        <v>1</v>
      </c>
      <c r="N15" s="54">
        <f>Fseur1HalTo!N15+Fseur2HimU!N15+Fseur3KaJu!N15+FseurKannUra!N15+Fseur4KPV!N15+Fseur5KoS!N15+Fseur8PerhKi!N15+FseurPyPo!W15+Fseur9RasTiimi!N15+Fseur10VetU!N15+Fseur11YlivKu!N15</f>
        <v>7</v>
      </c>
      <c r="O15" s="54">
        <f>Fseur1HalTo!O15+Fseur2HimU!O15+Fseur3KaJu!O15+FseurKannUra!O15+Fseur4KPV!O15+Fseur5KoS!O15+Fseur8PerhKi!O15+FseurPyPo!X15+Fseur9RasTiimi!O15+Fseur10VetU!O15+Fseur11YlivKu!O15</f>
        <v>3</v>
      </c>
      <c r="P15" s="11">
        <f>Fseur1HalTo!P15+Fseur2HimU!P15+Fseur3KaJu!P15+FseurKannUra!P15+Fseur4KPV!P15+Fseur5KoS!P15+Fseur8PerhKi!P15+FseurPyPo!Y15+Fseur9RasTiimi!P15+Fseur10VetU!P15+Fseur11YlivKu!P15</f>
        <v>1</v>
      </c>
      <c r="Q15" s="11">
        <f>Fseur1HalTo!Q15+Fseur2HimU!Q15+Fseur3KaJu!Q15+FseurKannUra!Q15+Fseur4KPV!Q15+Fseur5KoS!Q15+Fseur8PerhKi!Q15+FseurPyPo!Z15+Fseur9RasTiimi!Q15+Fseur10VetU!Q15+Fseur11YlivKu!Q15</f>
        <v>10</v>
      </c>
      <c r="T15" s="80"/>
      <c r="U15" s="81">
        <v>3</v>
      </c>
      <c r="V15" s="77">
        <v>4</v>
      </c>
      <c r="W15" s="77">
        <v>5</v>
      </c>
      <c r="X15" s="77">
        <v>2</v>
      </c>
      <c r="Y15" s="23">
        <v>2</v>
      </c>
      <c r="Z15" s="23">
        <v>21</v>
      </c>
    </row>
    <row r="16" spans="1:26" x14ac:dyDescent="0.25">
      <c r="A16" t="s">
        <v>5</v>
      </c>
      <c r="C16" s="58">
        <f>SUM(C13:C15)</f>
        <v>10</v>
      </c>
      <c r="D16" s="59">
        <f>SUM(D13:D15)</f>
        <v>10</v>
      </c>
      <c r="E16" s="59">
        <f>SUM(E13:E15)</f>
        <v>4</v>
      </c>
      <c r="F16" s="14">
        <f>SUM(F13:F15)</f>
        <v>1</v>
      </c>
      <c r="G16" s="15">
        <f>SUM(G13:G15)</f>
        <v>22</v>
      </c>
      <c r="H16" s="68">
        <f>SUM(C16:G16)</f>
        <v>47</v>
      </c>
      <c r="I16" s="66">
        <v>55</v>
      </c>
      <c r="J16" s="69">
        <v>63</v>
      </c>
      <c r="K16" s="7" t="s">
        <v>5</v>
      </c>
      <c r="M16" s="55">
        <f>SUM(M13:M15)</f>
        <v>6</v>
      </c>
      <c r="N16" s="56">
        <f>SUM(N13:N15)</f>
        <v>12</v>
      </c>
      <c r="O16" s="56">
        <f>SUM(O13:O15)</f>
        <v>5</v>
      </c>
      <c r="P16" s="14">
        <f>SUM(P13:P15)</f>
        <v>2</v>
      </c>
      <c r="Q16" s="15">
        <f>SUM(Q13:Q15)</f>
        <v>30</v>
      </c>
      <c r="R16" s="66">
        <f>SUM(M16:Q16)</f>
        <v>55</v>
      </c>
      <c r="S16" s="69">
        <f>SUM(V16:Z16)</f>
        <v>63</v>
      </c>
      <c r="T16" s="78"/>
      <c r="U16" s="23" t="s">
        <v>5</v>
      </c>
      <c r="V16" s="82">
        <f>SUM(V13:V15)</f>
        <v>11</v>
      </c>
      <c r="W16" s="83">
        <f>SUM(W13:W15)</f>
        <v>9</v>
      </c>
      <c r="X16" s="83">
        <f>SUM(X13:X15)</f>
        <v>3</v>
      </c>
      <c r="Y16" s="84">
        <f>SUM(Y13:Y15)</f>
        <v>2</v>
      </c>
      <c r="Z16" s="85">
        <f>SUM(Z13:Z15)</f>
        <v>38</v>
      </c>
    </row>
    <row r="17" spans="1:26" x14ac:dyDescent="0.25">
      <c r="H17" t="s">
        <v>190</v>
      </c>
      <c r="I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19</v>
      </c>
      <c r="D19" s="95">
        <f t="shared" si="0"/>
        <v>17</v>
      </c>
      <c r="E19" s="96">
        <f t="shared" si="0"/>
        <v>12</v>
      </c>
      <c r="F19" s="52">
        <f t="shared" si="0"/>
        <v>2</v>
      </c>
      <c r="G19" s="52">
        <f t="shared" si="0"/>
        <v>44</v>
      </c>
      <c r="H19" s="67">
        <f t="shared" si="0"/>
        <v>94</v>
      </c>
      <c r="I19" s="65">
        <v>106</v>
      </c>
      <c r="J19" s="70">
        <v>116</v>
      </c>
      <c r="K19" s="30"/>
      <c r="M19" s="98">
        <f t="shared" ref="M19:S19" si="1">SUM(M16)+M8</f>
        <v>14</v>
      </c>
      <c r="N19" s="99">
        <f t="shared" si="1"/>
        <v>23</v>
      </c>
      <c r="O19" s="100">
        <f t="shared" si="1"/>
        <v>9</v>
      </c>
      <c r="P19" s="52">
        <f t="shared" si="1"/>
        <v>4</v>
      </c>
      <c r="Q19" s="52">
        <f t="shared" si="1"/>
        <v>56</v>
      </c>
      <c r="R19" s="65">
        <f t="shared" si="1"/>
        <v>106</v>
      </c>
      <c r="S19" s="70">
        <f t="shared" si="1"/>
        <v>116</v>
      </c>
      <c r="T19" s="90"/>
      <c r="U19" s="52"/>
      <c r="V19" s="82">
        <f>SUM(V16)+V8</f>
        <v>21</v>
      </c>
      <c r="W19" s="83">
        <f>SUM(W16)+W8</f>
        <v>20</v>
      </c>
      <c r="X19" s="101">
        <f>SUM(X16)+X8</f>
        <v>6</v>
      </c>
      <c r="Y19" s="52">
        <f>SUM(Y16)+Y8</f>
        <v>10</v>
      </c>
      <c r="Z19" s="52">
        <f>SUM(Z16)+Z8</f>
        <v>59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48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46</v>
      </c>
      <c r="T20" s="92" t="s">
        <v>454</v>
      </c>
      <c r="U20" s="61"/>
      <c r="V20" s="61"/>
      <c r="W20" s="61" t="s">
        <v>556</v>
      </c>
      <c r="X20" s="61">
        <f>SUM(V19:X19)</f>
        <v>47</v>
      </c>
    </row>
    <row r="21" spans="1:26" x14ac:dyDescent="0.25">
      <c r="C21" s="67" t="s">
        <v>560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SUM(Fseur1HalTo!C23+Fseur2HimU!C23+Fseur3KaJu!C23+FseurKannUra!C23+Fseur4KPV!C23+Fseur5KoS!C23+Fseur6LohtVe!C23+Fseur7NivU!C23+Fseur8PerhKi!C23+FseurPyPo!C23+Fseur9RasTiimi!C23+Fseur10VetU!C23+Falue6KP!C23)</f>
        <v>12</v>
      </c>
      <c r="D27" s="86">
        <f>SUM(Fseur1HalTo!D23+Fseur2HimU!D23+Fseur3KaJu!D23+FseurKannUra!D23+Fseur4KPV!D23+Fseur5KoS!D23+Fseur6LohtVe!D23+Fseur7NivU!D23+Fseur8PerhKi!D23+FseurPyPo!D23+Fseur9RasTiimi!D23+Fseur10VetU!D23+Falue6KP!D23)</f>
        <v>23</v>
      </c>
      <c r="E27" s="86">
        <f>Fseur1HalTo!E23+Fseur2HimU!E23+Fseur3KaJu!E23+Fseur4KPV!E23+Fseur5KoS!E23+Fseur6LohtVe!E23+Fseur7NivU!E23+Fseur8PerhKi!E23+Fseur9RasTiimi!E23+Fseur10VetU!E23+Fseur11YlivKu!E23</f>
        <v>29</v>
      </c>
      <c r="F27" s="87">
        <f>SUM(C27:E27)</f>
        <v>64</v>
      </c>
      <c r="L27" t="s">
        <v>459</v>
      </c>
      <c r="M27" s="86">
        <f>SUM(Fseur1HalTo!M23+Fseur2HimU!M23+Fseur3KaJu!M23+FseurKannUra!M23+Fseur4KPV!M23+Fseur5KoS!M23+Fseur6LohtVe!M23+Fseur7NivU!M23+Fseur8PerhKi!M23+FseurPyPo!M23+Fseur9RasTiimi!M23+Fseur10VetU!M23)</f>
        <v>8</v>
      </c>
      <c r="N27" s="86">
        <f>SUM(Fseur1HalTo!N23+Fseur2HimU!N23+Fseur3KaJu!N23+FseurKannUra!N23+Fseur4KPV!N23+Fseur5KoS!N23+Fseur6LohtVe!N23+Fseur7NivU!N23+Fseur8PerhKi!N23+FseurPyPo!N23+Fseur9RasTiimi!N23+Fseur10VetU!N23)</f>
        <v>23</v>
      </c>
      <c r="O27" s="86">
        <f>SUM(Fseur1HalTo!O23+Fseur2HimU!O23+Fseur3KaJu!O23+FseurKannUra!O23+Fseur4KPV!O23+Fseur5KoS!O23+Fseur6LohtVe!O23+Fseur7NivU!O23+Fseur8PerhKi!O23+FseurPyPo!O23+Fseur9RasTiimi!O23+Fseur10VetU!O23+Fseur11YlivKu!O23)</f>
        <v>25</v>
      </c>
      <c r="P27" s="87">
        <f>SUM(M27:O27)</f>
        <v>56</v>
      </c>
    </row>
    <row r="28" spans="1:26" x14ac:dyDescent="0.25">
      <c r="A28" s="7"/>
      <c r="C28" t="s">
        <v>474</v>
      </c>
      <c r="M28" t="s">
        <v>474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C25" sqref="C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22</v>
      </c>
      <c r="D1" s="31"/>
      <c r="E1" s="31"/>
      <c r="F1" s="31"/>
      <c r="G1" s="31"/>
      <c r="H1" s="32"/>
      <c r="K1" s="119" t="s">
        <v>348</v>
      </c>
      <c r="L1" s="111"/>
      <c r="M1" t="s">
        <v>22</v>
      </c>
      <c r="R1" s="16"/>
      <c r="S1" s="16"/>
      <c r="T1" t="s">
        <v>6</v>
      </c>
      <c r="V1" t="s">
        <v>22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1</v>
      </c>
      <c r="H8" s="32">
        <f>SUM(C8:G8)</f>
        <v>1</v>
      </c>
      <c r="I8">
        <v>3</v>
      </c>
      <c r="J8">
        <v>3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3</v>
      </c>
      <c r="S8" s="16">
        <v>3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2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4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1</v>
      </c>
      <c r="Z15" s="12">
        <v>4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3</v>
      </c>
      <c r="H16" s="32">
        <f>SUM(C16:G16)</f>
        <v>3</v>
      </c>
      <c r="I16">
        <v>5</v>
      </c>
      <c r="J16">
        <v>6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1</v>
      </c>
      <c r="Q16" s="15">
        <f>SUM(Q13:Q15)</f>
        <v>4</v>
      </c>
      <c r="R16" s="16">
        <f>SUM(M16:Q16)</f>
        <v>5</v>
      </c>
      <c r="S16" s="16">
        <v>6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1</v>
      </c>
      <c r="Z16" s="15">
        <f>SUM(Z13:Z15)</f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4</v>
      </c>
      <c r="H19" s="32">
        <f>SUM(H16)+H8</f>
        <v>4</v>
      </c>
      <c r="I19">
        <v>8</v>
      </c>
      <c r="J19">
        <v>9</v>
      </c>
      <c r="M19" s="115">
        <f t="shared" ref="M19:Q19" si="3">SUM(M16)+M8</f>
        <v>0</v>
      </c>
      <c r="N19" s="116">
        <f t="shared" si="3"/>
        <v>1</v>
      </c>
      <c r="O19" s="117">
        <f t="shared" si="3"/>
        <v>0</v>
      </c>
      <c r="P19" s="16">
        <f t="shared" si="3"/>
        <v>1</v>
      </c>
      <c r="Q19" s="16">
        <f t="shared" si="3"/>
        <v>6</v>
      </c>
      <c r="R19" s="16">
        <f>SUM(R16)+R8</f>
        <v>8</v>
      </c>
      <c r="S19" s="16">
        <v>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0</v>
      </c>
      <c r="E23" s="51">
        <v>1</v>
      </c>
      <c r="F23" s="51">
        <f>SUM(C23:E23)</f>
        <v>3</v>
      </c>
      <c r="G23" s="31"/>
      <c r="H23" s="109"/>
      <c r="K23" s="7" t="s">
        <v>459</v>
      </c>
      <c r="M23" s="27">
        <v>3</v>
      </c>
      <c r="N23" s="27">
        <v>1</v>
      </c>
      <c r="O23" s="27">
        <v>3</v>
      </c>
      <c r="P23" s="27">
        <f>SUM(M23:O23)</f>
        <v>7</v>
      </c>
    </row>
    <row r="24" spans="1:19" x14ac:dyDescent="0.25">
      <c r="H24" s="120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D25" sqref="D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48</v>
      </c>
      <c r="D1" s="31"/>
      <c r="E1" s="31"/>
      <c r="F1" s="31"/>
      <c r="G1" s="31"/>
      <c r="H1" s="32"/>
      <c r="K1" s="119" t="s">
        <v>348</v>
      </c>
      <c r="L1" s="111"/>
      <c r="M1" t="s">
        <v>48</v>
      </c>
      <c r="R1" s="16"/>
      <c r="S1" s="16"/>
      <c r="T1" t="s">
        <v>6</v>
      </c>
      <c r="V1" t="s">
        <v>48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1</v>
      </c>
      <c r="F7" s="39">
        <v>0</v>
      </c>
      <c r="G7" s="39">
        <v>2</v>
      </c>
      <c r="H7" s="32"/>
      <c r="K7" s="9"/>
      <c r="L7" s="10">
        <v>3</v>
      </c>
      <c r="M7" s="12">
        <v>2</v>
      </c>
      <c r="N7" s="12">
        <v>2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0</v>
      </c>
      <c r="E8" s="45">
        <f t="shared" si="0"/>
        <v>1</v>
      </c>
      <c r="F8" s="45">
        <f t="shared" si="0"/>
        <v>0</v>
      </c>
      <c r="G8" s="46">
        <f t="shared" si="0"/>
        <v>3</v>
      </c>
      <c r="H8" s="32">
        <f>SUM(C8:G8)</f>
        <v>5</v>
      </c>
      <c r="I8">
        <v>6</v>
      </c>
      <c r="J8">
        <v>3</v>
      </c>
      <c r="K8" s="7" t="s">
        <v>5</v>
      </c>
      <c r="M8" s="13">
        <f>SUM(M5:M7)</f>
        <v>2</v>
      </c>
      <c r="N8" s="14">
        <f>SUM(N5:N7)</f>
        <v>2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6</v>
      </c>
      <c r="S8" s="16">
        <v>3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1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1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1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1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1</v>
      </c>
      <c r="E16" s="45">
        <f t="shared" si="1"/>
        <v>0</v>
      </c>
      <c r="F16" s="45">
        <f t="shared" si="1"/>
        <v>1</v>
      </c>
      <c r="G16" s="46">
        <f t="shared" si="1"/>
        <v>2</v>
      </c>
      <c r="H16" s="32">
        <f>SUM(C16:G16)</f>
        <v>4</v>
      </c>
      <c r="I16">
        <v>3</v>
      </c>
      <c r="J16">
        <v>3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1</v>
      </c>
      <c r="R16" s="16">
        <f>SUM(M16:Q16)</f>
        <v>3</v>
      </c>
      <c r="S16" s="16">
        <v>3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1</v>
      </c>
      <c r="Y16" s="14">
        <f>SUM(Y13:Y15)</f>
        <v>1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1</v>
      </c>
      <c r="E19" s="114">
        <f t="shared" ref="E19:G19" si="2">SUM(E16)+E8</f>
        <v>1</v>
      </c>
      <c r="F19" s="47">
        <f t="shared" si="2"/>
        <v>1</v>
      </c>
      <c r="G19" s="47">
        <f t="shared" si="2"/>
        <v>5</v>
      </c>
      <c r="H19" s="32">
        <f>SUM(H16)+H8</f>
        <v>9</v>
      </c>
      <c r="I19">
        <v>9</v>
      </c>
      <c r="J19">
        <v>6</v>
      </c>
      <c r="M19" s="115">
        <f t="shared" ref="M19:Q19" si="3">SUM(M16)+M8</f>
        <v>3</v>
      </c>
      <c r="N19" s="116">
        <f t="shared" si="3"/>
        <v>2</v>
      </c>
      <c r="O19" s="117">
        <f t="shared" si="3"/>
        <v>1</v>
      </c>
      <c r="P19" s="16">
        <f t="shared" si="3"/>
        <v>0</v>
      </c>
      <c r="Q19" s="16">
        <f t="shared" si="3"/>
        <v>3</v>
      </c>
      <c r="R19" s="16">
        <f>SUM(R16)+R8</f>
        <v>9</v>
      </c>
      <c r="S19" s="16">
        <f>SUM(S16)+S8</f>
        <v>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1</v>
      </c>
      <c r="E23" s="51">
        <v>2</v>
      </c>
      <c r="F23" s="51">
        <f>SUM(C23:E23)</f>
        <v>7</v>
      </c>
      <c r="G23" s="31"/>
      <c r="H23" s="109"/>
      <c r="K23" s="7" t="s">
        <v>459</v>
      </c>
      <c r="M23" s="27">
        <v>2</v>
      </c>
      <c r="N23" s="27">
        <v>2</v>
      </c>
      <c r="O23" s="27">
        <v>3</v>
      </c>
      <c r="P23" s="27">
        <f>SUM(M23:O23)</f>
        <v>7</v>
      </c>
    </row>
    <row r="24" spans="1:19" x14ac:dyDescent="0.25">
      <c r="H24" s="120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E24" sqref="E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51</v>
      </c>
      <c r="D1" s="31"/>
      <c r="E1" s="31"/>
      <c r="F1" s="31"/>
      <c r="G1" s="31"/>
      <c r="H1" s="32"/>
      <c r="K1" s="119" t="s">
        <v>348</v>
      </c>
      <c r="L1" s="111"/>
      <c r="M1" t="s">
        <v>51</v>
      </c>
      <c r="R1" s="16"/>
      <c r="S1" s="16"/>
      <c r="T1" t="s">
        <v>6</v>
      </c>
      <c r="V1" t="s">
        <v>51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0</v>
      </c>
      <c r="F5" s="39">
        <v>0</v>
      </c>
      <c r="G5" s="39">
        <v>1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2</v>
      </c>
      <c r="W5" s="12">
        <v>1</v>
      </c>
      <c r="X5" s="12">
        <v>2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1</v>
      </c>
      <c r="D6" s="39">
        <v>1</v>
      </c>
      <c r="E6" s="39">
        <v>2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1</v>
      </c>
      <c r="O6" s="12">
        <v>2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0</v>
      </c>
      <c r="W6" s="12">
        <v>2</v>
      </c>
      <c r="X6" s="12">
        <v>0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1</v>
      </c>
      <c r="Q7" s="12">
        <v>5</v>
      </c>
      <c r="R7" s="16"/>
      <c r="S7" s="16"/>
      <c r="T7" s="9"/>
      <c r="U7" s="10">
        <v>3</v>
      </c>
      <c r="V7" s="12">
        <v>0</v>
      </c>
      <c r="W7" s="12">
        <v>3</v>
      </c>
      <c r="X7" s="12">
        <v>0</v>
      </c>
      <c r="Y7" s="12">
        <v>0</v>
      </c>
      <c r="Z7" s="12">
        <v>6</v>
      </c>
    </row>
    <row r="8" spans="1:26" x14ac:dyDescent="0.25">
      <c r="A8" s="31" t="s">
        <v>5</v>
      </c>
      <c r="B8" s="31"/>
      <c r="C8" s="44">
        <f>SUM(C5:C7)</f>
        <v>2</v>
      </c>
      <c r="D8" s="45">
        <f t="shared" ref="D8:G8" si="0">SUM(D5:D7)</f>
        <v>2</v>
      </c>
      <c r="E8" s="45">
        <f t="shared" si="0"/>
        <v>2</v>
      </c>
      <c r="F8" s="45">
        <f t="shared" si="0"/>
        <v>0</v>
      </c>
      <c r="G8" s="46">
        <f t="shared" si="0"/>
        <v>4</v>
      </c>
      <c r="H8" s="32">
        <f>SUM(C8:G8)</f>
        <v>10</v>
      </c>
      <c r="I8">
        <v>13</v>
      </c>
      <c r="J8">
        <v>19</v>
      </c>
      <c r="K8" s="7" t="s">
        <v>5</v>
      </c>
      <c r="M8" s="13">
        <f>SUM(M5:M7)</f>
        <v>1</v>
      </c>
      <c r="N8" s="14">
        <f>SUM(N5:N7)</f>
        <v>1</v>
      </c>
      <c r="O8" s="14">
        <f>SUM(O5:O7)</f>
        <v>2</v>
      </c>
      <c r="P8" s="14">
        <f>SUM(P5:P7)</f>
        <v>1</v>
      </c>
      <c r="Q8" s="15">
        <f>SUM(Q5:Q7)</f>
        <v>8</v>
      </c>
      <c r="R8" s="16">
        <f>SUM(M8:Q8)</f>
        <v>13</v>
      </c>
      <c r="S8" s="16">
        <v>19</v>
      </c>
      <c r="T8" t="s">
        <v>5</v>
      </c>
      <c r="V8" s="13">
        <f>SUM(V5:V7)</f>
        <v>2</v>
      </c>
      <c r="W8" s="14">
        <f>SUM(W5:W7)</f>
        <v>6</v>
      </c>
      <c r="X8" s="14">
        <f>SUM(X5:X7)</f>
        <v>2</v>
      </c>
      <c r="Y8" s="14">
        <f>SUM(Y5:Y7)</f>
        <v>0</v>
      </c>
      <c r="Z8" s="15">
        <f>SUM(Z5:Z7)</f>
        <v>9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1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2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3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7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5</v>
      </c>
    </row>
    <row r="15" spans="1:26" x14ac:dyDescent="0.25">
      <c r="A15" s="42"/>
      <c r="B15" s="43">
        <v>3</v>
      </c>
      <c r="C15" s="39">
        <v>2</v>
      </c>
      <c r="D15" s="39">
        <v>1</v>
      </c>
      <c r="E15" s="39">
        <v>1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1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2</v>
      </c>
      <c r="D16" s="45">
        <f t="shared" si="1"/>
        <v>1</v>
      </c>
      <c r="E16" s="45">
        <f t="shared" si="1"/>
        <v>1</v>
      </c>
      <c r="F16" s="45">
        <f t="shared" si="1"/>
        <v>0</v>
      </c>
      <c r="G16" s="46">
        <f t="shared" si="1"/>
        <v>4</v>
      </c>
      <c r="H16" s="32">
        <f>SUM(C16:G16)</f>
        <v>8</v>
      </c>
      <c r="I16">
        <v>12</v>
      </c>
      <c r="J16">
        <v>10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11</v>
      </c>
      <c r="R16" s="16">
        <f>SUM(M16:Q16)</f>
        <v>12</v>
      </c>
      <c r="S16" s="16">
        <v>10</v>
      </c>
      <c r="T16" t="s">
        <v>5</v>
      </c>
      <c r="V16" s="13">
        <f>SUM(V13:V15)</f>
        <v>1</v>
      </c>
      <c r="W16" s="14">
        <f>SUM(W13:W15)</f>
        <v>1</v>
      </c>
      <c r="X16" s="14">
        <f>SUM(X13:X15)</f>
        <v>0</v>
      </c>
      <c r="Y16" s="14">
        <f>SUM(Y13:Y15)</f>
        <v>1</v>
      </c>
      <c r="Z16" s="15">
        <f>SUM(Z13:Z15)</f>
        <v>7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4</v>
      </c>
      <c r="D19" s="113">
        <f>SUM(D16)+D8</f>
        <v>3</v>
      </c>
      <c r="E19" s="114">
        <f t="shared" ref="E19:G19" si="2">SUM(E16)+E8</f>
        <v>3</v>
      </c>
      <c r="F19" s="47">
        <f t="shared" si="2"/>
        <v>0</v>
      </c>
      <c r="G19" s="47">
        <f t="shared" si="2"/>
        <v>8</v>
      </c>
      <c r="H19" s="32">
        <f>SUM(H16)+H8</f>
        <v>18</v>
      </c>
      <c r="I19">
        <v>25</v>
      </c>
      <c r="J19">
        <v>29</v>
      </c>
      <c r="M19" s="115">
        <f t="shared" ref="M19:Q19" si="3">SUM(M16)+M8</f>
        <v>2</v>
      </c>
      <c r="N19" s="116">
        <f t="shared" si="3"/>
        <v>1</v>
      </c>
      <c r="O19" s="117">
        <f t="shared" si="3"/>
        <v>2</v>
      </c>
      <c r="P19" s="16">
        <f t="shared" si="3"/>
        <v>1</v>
      </c>
      <c r="Q19" s="16">
        <f t="shared" si="3"/>
        <v>19</v>
      </c>
      <c r="R19" s="16">
        <f>SUM(R16)+R8</f>
        <v>25</v>
      </c>
      <c r="S19" s="16">
        <f>SUM(S16)+S8</f>
        <v>29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18</v>
      </c>
      <c r="D23" s="51">
        <v>18</v>
      </c>
      <c r="E23" s="51">
        <v>15</v>
      </c>
      <c r="F23" s="51">
        <f>SUM(C23:E23)</f>
        <v>51</v>
      </c>
      <c r="G23" s="31"/>
      <c r="H23" s="109"/>
      <c r="K23" s="7" t="s">
        <v>459</v>
      </c>
      <c r="M23" s="27">
        <v>13</v>
      </c>
      <c r="N23" s="27">
        <v>15</v>
      </c>
      <c r="O23" s="27">
        <v>14</v>
      </c>
      <c r="P23" s="27">
        <f>SUM(M23:O23)</f>
        <v>42</v>
      </c>
    </row>
    <row r="24" spans="1:19" x14ac:dyDescent="0.25">
      <c r="H24" s="120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5" sqref="F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59</v>
      </c>
      <c r="D1" s="31"/>
      <c r="E1" s="31"/>
      <c r="F1" s="31"/>
      <c r="G1" s="31"/>
      <c r="H1" s="32"/>
      <c r="K1" s="119" t="s">
        <v>348</v>
      </c>
      <c r="L1" s="111"/>
      <c r="M1" t="s">
        <v>59</v>
      </c>
      <c r="R1" s="16"/>
      <c r="S1" s="16"/>
      <c r="T1" t="s">
        <v>6</v>
      </c>
      <c r="V1" t="s">
        <v>59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2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1</v>
      </c>
      <c r="O5" s="12">
        <v>1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1</v>
      </c>
      <c r="X5" s="12">
        <v>0</v>
      </c>
      <c r="Y5" s="12">
        <v>0</v>
      </c>
      <c r="Z5" s="12">
        <v>2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1</v>
      </c>
      <c r="F6" s="39">
        <v>1</v>
      </c>
      <c r="G6" s="39">
        <v>2</v>
      </c>
      <c r="H6" s="32"/>
      <c r="L6" s="8">
        <v>2</v>
      </c>
      <c r="M6" s="12">
        <v>1</v>
      </c>
      <c r="N6" s="12">
        <v>0</v>
      </c>
      <c r="O6" s="12">
        <v>1</v>
      </c>
      <c r="P6" s="12">
        <v>1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2</v>
      </c>
      <c r="X6" s="12">
        <v>1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2</v>
      </c>
      <c r="D7" s="39">
        <v>0</v>
      </c>
      <c r="E7" s="39">
        <v>0</v>
      </c>
      <c r="F7" s="39">
        <v>1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1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3</v>
      </c>
      <c r="D8" s="45">
        <f t="shared" ref="D8:G8" si="0">SUM(D5:D7)</f>
        <v>0</v>
      </c>
      <c r="E8" s="45">
        <f t="shared" si="0"/>
        <v>3</v>
      </c>
      <c r="F8" s="45">
        <f t="shared" si="0"/>
        <v>2</v>
      </c>
      <c r="G8" s="46">
        <f t="shared" si="0"/>
        <v>2</v>
      </c>
      <c r="H8" s="32">
        <f>SUM(C8:G8)</f>
        <v>10</v>
      </c>
      <c r="I8">
        <v>9</v>
      </c>
      <c r="J8">
        <v>9</v>
      </c>
      <c r="K8" s="7" t="s">
        <v>5</v>
      </c>
      <c r="M8" s="13">
        <f>SUM(M5:M7)</f>
        <v>2</v>
      </c>
      <c r="N8" s="14">
        <f>SUM(N5:N7)</f>
        <v>1</v>
      </c>
      <c r="O8" s="14">
        <f>SUM(O5:O7)</f>
        <v>2</v>
      </c>
      <c r="P8" s="14">
        <f>SUM(P5:P7)</f>
        <v>2</v>
      </c>
      <c r="Q8" s="15">
        <f>SUM(Q5:Q7)</f>
        <v>2</v>
      </c>
      <c r="R8" s="16">
        <f>SUM(M8:Q8)</f>
        <v>9</v>
      </c>
      <c r="S8" s="16">
        <v>9</v>
      </c>
      <c r="T8" t="s">
        <v>5</v>
      </c>
      <c r="V8" s="13">
        <f>SUM(V5:V7)</f>
        <v>0</v>
      </c>
      <c r="W8" s="14">
        <f>SUM(W5:W7)</f>
        <v>3</v>
      </c>
      <c r="X8" s="14">
        <f>SUM(X5:X7)</f>
        <v>2</v>
      </c>
      <c r="Y8" s="14">
        <f>SUM(Y5:Y7)</f>
        <v>0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1</v>
      </c>
      <c r="O14" s="12">
        <v>1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2</v>
      </c>
      <c r="W14" s="12">
        <v>1</v>
      </c>
      <c r="X14" s="12">
        <v>1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2</v>
      </c>
      <c r="F15" s="39">
        <v>1</v>
      </c>
      <c r="G15" s="39">
        <v>0</v>
      </c>
      <c r="H15" s="32"/>
      <c r="K15" s="9"/>
      <c r="L15" s="10">
        <v>3</v>
      </c>
      <c r="M15" s="12">
        <v>0</v>
      </c>
      <c r="N15" s="12">
        <v>4</v>
      </c>
      <c r="O15" s="12">
        <v>1</v>
      </c>
      <c r="P15" s="12">
        <v>1</v>
      </c>
      <c r="Q15" s="12">
        <v>1</v>
      </c>
      <c r="R15" s="16"/>
      <c r="S15" s="16"/>
      <c r="T15" s="9"/>
      <c r="U15" s="10">
        <v>3</v>
      </c>
      <c r="V15" s="12">
        <v>2</v>
      </c>
      <c r="W15" s="12">
        <v>1</v>
      </c>
      <c r="X15" s="12">
        <v>0</v>
      </c>
      <c r="Y15" s="12">
        <v>1</v>
      </c>
      <c r="Z15" s="12">
        <v>5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1</v>
      </c>
      <c r="E16" s="45">
        <f t="shared" si="1"/>
        <v>2</v>
      </c>
      <c r="F16" s="45">
        <f t="shared" si="1"/>
        <v>1</v>
      </c>
      <c r="G16" s="46">
        <f t="shared" si="1"/>
        <v>0</v>
      </c>
      <c r="H16" s="32">
        <f>SUM(C16:G16)</f>
        <v>4</v>
      </c>
      <c r="I16">
        <v>9</v>
      </c>
      <c r="J16">
        <v>13</v>
      </c>
      <c r="K16" s="7" t="s">
        <v>5</v>
      </c>
      <c r="M16" s="13">
        <f>SUM(M13:M15)</f>
        <v>0</v>
      </c>
      <c r="N16" s="14">
        <f>SUM(N13:N15)</f>
        <v>5</v>
      </c>
      <c r="O16" s="14">
        <f>SUM(O13:O15)</f>
        <v>2</v>
      </c>
      <c r="P16" s="14">
        <f>SUM(P13:P15)</f>
        <v>1</v>
      </c>
      <c r="Q16" s="15">
        <f>SUM(Q13:Q15)</f>
        <v>1</v>
      </c>
      <c r="R16" s="16">
        <f>SUM(M16:Q16)</f>
        <v>9</v>
      </c>
      <c r="S16" s="16">
        <v>13</v>
      </c>
      <c r="T16" t="s">
        <v>5</v>
      </c>
      <c r="V16" s="13">
        <f>SUM(V13:V15)</f>
        <v>4</v>
      </c>
      <c r="W16" s="14">
        <f>SUM(W13:W15)</f>
        <v>2</v>
      </c>
      <c r="X16" s="14">
        <f>SUM(X13:X15)</f>
        <v>1</v>
      </c>
      <c r="Y16" s="14">
        <f>SUM(Y13:Y15)</f>
        <v>1</v>
      </c>
      <c r="Z16" s="15">
        <f>SUM(Z13:Z15)</f>
        <v>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3</v>
      </c>
      <c r="D19" s="113">
        <f>SUM(D16)+D8</f>
        <v>1</v>
      </c>
      <c r="E19" s="114">
        <f t="shared" ref="E19:G19" si="2">SUM(E16)+E8</f>
        <v>5</v>
      </c>
      <c r="F19" s="47">
        <f t="shared" si="2"/>
        <v>3</v>
      </c>
      <c r="G19" s="47">
        <f t="shared" si="2"/>
        <v>2</v>
      </c>
      <c r="H19" s="32">
        <f>SUM(H16)+H8</f>
        <v>14</v>
      </c>
      <c r="I19">
        <v>18</v>
      </c>
      <c r="J19">
        <v>22</v>
      </c>
      <c r="M19" s="115">
        <f t="shared" ref="M19:Q19" si="3">SUM(M16)+M8</f>
        <v>2</v>
      </c>
      <c r="N19" s="116">
        <f t="shared" si="3"/>
        <v>6</v>
      </c>
      <c r="O19" s="117">
        <f t="shared" si="3"/>
        <v>4</v>
      </c>
      <c r="P19" s="16">
        <f t="shared" si="3"/>
        <v>3</v>
      </c>
      <c r="Q19" s="16">
        <f t="shared" si="3"/>
        <v>3</v>
      </c>
      <c r="R19" s="16">
        <f>SUM(R16)+R8</f>
        <v>18</v>
      </c>
      <c r="S19" s="16">
        <f>SUM(S16)+S8</f>
        <v>22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4</v>
      </c>
      <c r="E23" s="51">
        <v>7</v>
      </c>
      <c r="F23" s="51">
        <f>SUM(C23:E23)</f>
        <v>11</v>
      </c>
      <c r="G23" s="31"/>
      <c r="H23" s="109"/>
      <c r="K23" s="7" t="s">
        <v>459</v>
      </c>
      <c r="M23" s="27">
        <v>1</v>
      </c>
      <c r="N23" s="27">
        <v>5</v>
      </c>
      <c r="O23" s="27">
        <v>5</v>
      </c>
      <c r="P23" s="27">
        <f>SUM(M23:O23)</f>
        <v>11</v>
      </c>
    </row>
    <row r="24" spans="1:19" x14ac:dyDescent="0.25">
      <c r="H24" s="1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125</v>
      </c>
      <c r="D1" s="31"/>
      <c r="E1" s="31"/>
      <c r="F1" s="31"/>
      <c r="G1" s="31"/>
      <c r="H1" s="32"/>
      <c r="K1" s="119" t="s">
        <v>348</v>
      </c>
      <c r="L1" s="111"/>
      <c r="M1" t="s">
        <v>125</v>
      </c>
      <c r="R1" s="16"/>
      <c r="S1" s="16"/>
      <c r="T1" t="s">
        <v>6</v>
      </c>
      <c r="V1" t="s">
        <v>125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4</v>
      </c>
      <c r="H6" s="32"/>
      <c r="L6" s="8">
        <v>2</v>
      </c>
      <c r="M6" s="12">
        <v>0</v>
      </c>
      <c r="N6" s="12">
        <v>0</v>
      </c>
      <c r="O6" s="12">
        <v>1</v>
      </c>
      <c r="P6" s="12">
        <v>0</v>
      </c>
      <c r="Q6" s="12">
        <v>4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1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2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5</v>
      </c>
      <c r="H8" s="32">
        <f>SUM(C8:G8)</f>
        <v>6</v>
      </c>
      <c r="I8">
        <v>7</v>
      </c>
      <c r="J8">
        <v>1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5</v>
      </c>
      <c r="R8" s="16">
        <f>SUM(M8:Q8)</f>
        <v>7</v>
      </c>
      <c r="S8" s="16">
        <v>1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3</v>
      </c>
      <c r="Y8" s="14">
        <f>SUM(Y5:Y7)</f>
        <v>0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1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1</v>
      </c>
      <c r="F14" s="39">
        <v>0</v>
      </c>
      <c r="G14" s="39">
        <v>0</v>
      </c>
      <c r="H14" s="32"/>
      <c r="L14" s="8">
        <v>2</v>
      </c>
      <c r="M14" s="12">
        <v>2</v>
      </c>
      <c r="N14" s="12">
        <v>0</v>
      </c>
      <c r="O14" s="12">
        <v>1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2</v>
      </c>
      <c r="W14" s="12">
        <v>1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1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2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2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1</v>
      </c>
      <c r="E16" s="45">
        <f>SUM(E13:E15)</f>
        <v>1</v>
      </c>
      <c r="F16" s="45">
        <f>SUM(F13:F15)</f>
        <v>0</v>
      </c>
      <c r="G16" s="46">
        <f>SUM(G13:G15)</f>
        <v>0</v>
      </c>
      <c r="H16" s="32">
        <f>SUM(C16:G16)</f>
        <v>4</v>
      </c>
      <c r="I16">
        <v>8</v>
      </c>
      <c r="J16">
        <v>2</v>
      </c>
      <c r="K16" s="7" t="s">
        <v>5</v>
      </c>
      <c r="M16" s="13">
        <f>SUM(M13:M15)</f>
        <v>4</v>
      </c>
      <c r="N16" s="14">
        <f>SUM(N13:N15)</f>
        <v>2</v>
      </c>
      <c r="O16" s="14">
        <f>SUM(O13:O15)</f>
        <v>1</v>
      </c>
      <c r="P16" s="14">
        <f>SUM(P13:P15)</f>
        <v>0</v>
      </c>
      <c r="Q16" s="15">
        <f>SUM(Q13:Q15)</f>
        <v>1</v>
      </c>
      <c r="R16" s="16">
        <f>SUM(M16:Q16)</f>
        <v>8</v>
      </c>
      <c r="S16" s="16">
        <v>2</v>
      </c>
      <c r="T16" t="s">
        <v>5</v>
      </c>
      <c r="V16" s="13">
        <f>SUM(V13:V15)</f>
        <v>3</v>
      </c>
      <c r="W16" s="14">
        <f>SUM(W13:W15)</f>
        <v>2</v>
      </c>
      <c r="X16" s="14">
        <f>SUM(X13:X15)</f>
        <v>0</v>
      </c>
      <c r="Y16" s="14">
        <f>SUM(Y13:Y15)</f>
        <v>2</v>
      </c>
      <c r="Z16" s="15">
        <f>SUM(Z13:Z15)</f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3</v>
      </c>
      <c r="D19" s="113">
        <f t="shared" si="0"/>
        <v>1</v>
      </c>
      <c r="E19" s="114">
        <f t="shared" si="0"/>
        <v>1</v>
      </c>
      <c r="F19" s="47">
        <f t="shared" si="0"/>
        <v>0</v>
      </c>
      <c r="G19" s="47">
        <f t="shared" si="0"/>
        <v>5</v>
      </c>
      <c r="H19" s="32">
        <f t="shared" si="0"/>
        <v>10</v>
      </c>
      <c r="I19">
        <v>15</v>
      </c>
      <c r="J19">
        <v>3</v>
      </c>
      <c r="M19" s="115">
        <f t="shared" ref="M19:Q19" si="1">SUM(M16)+M8</f>
        <v>5</v>
      </c>
      <c r="N19" s="116">
        <f t="shared" si="1"/>
        <v>2</v>
      </c>
      <c r="O19" s="117">
        <f t="shared" si="1"/>
        <v>2</v>
      </c>
      <c r="P19" s="16">
        <f t="shared" si="1"/>
        <v>0</v>
      </c>
      <c r="Q19" s="16">
        <f t="shared" si="1"/>
        <v>6</v>
      </c>
      <c r="R19" s="16">
        <f>SUM(R16)+R8</f>
        <v>15</v>
      </c>
      <c r="S19" s="16">
        <f>SUM(S16)+S8</f>
        <v>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2</v>
      </c>
      <c r="E23" s="51">
        <v>2</v>
      </c>
      <c r="F23" s="51">
        <f>SUM(C23:E23)</f>
        <v>5</v>
      </c>
      <c r="G23" s="31"/>
      <c r="H23" s="109"/>
      <c r="K23" s="7" t="s">
        <v>459</v>
      </c>
      <c r="M23" s="27">
        <v>0</v>
      </c>
      <c r="N23" s="27">
        <v>3</v>
      </c>
      <c r="O23" s="27">
        <v>3</v>
      </c>
      <c r="P23" s="27">
        <f>SUM(M23:O23)</f>
        <v>6</v>
      </c>
    </row>
    <row r="24" spans="1:19" x14ac:dyDescent="0.25">
      <c r="H24" s="120"/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4" sqref="H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67</v>
      </c>
      <c r="D1" s="31"/>
      <c r="E1" s="31"/>
      <c r="F1" s="31"/>
      <c r="G1" s="31"/>
      <c r="H1" s="32"/>
      <c r="K1" s="119" t="s">
        <v>348</v>
      </c>
      <c r="L1" s="111"/>
      <c r="M1" t="s">
        <v>67</v>
      </c>
      <c r="R1" s="16"/>
      <c r="S1" s="16"/>
      <c r="T1" t="s">
        <v>6</v>
      </c>
      <c r="V1" t="s">
        <v>67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2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2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1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1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0</v>
      </c>
      <c r="Y6" s="12">
        <v>2</v>
      </c>
      <c r="Z6" s="12">
        <v>0</v>
      </c>
    </row>
    <row r="7" spans="1:26" x14ac:dyDescent="0.25">
      <c r="A7" s="42"/>
      <c r="B7" s="43">
        <v>3</v>
      </c>
      <c r="C7" s="39">
        <v>2</v>
      </c>
      <c r="D7" s="39">
        <v>2</v>
      </c>
      <c r="E7" s="39">
        <v>1</v>
      </c>
      <c r="F7" s="39">
        <v>0</v>
      </c>
      <c r="G7" s="39">
        <v>3</v>
      </c>
      <c r="H7" s="32"/>
      <c r="K7" s="9"/>
      <c r="L7" s="10">
        <v>3</v>
      </c>
      <c r="M7" s="12">
        <v>2</v>
      </c>
      <c r="N7" s="12">
        <v>0</v>
      </c>
      <c r="O7" s="12">
        <v>1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2</v>
      </c>
      <c r="D8" s="45">
        <f t="shared" ref="D8:G8" si="0">SUM(D5:D7)</f>
        <v>2</v>
      </c>
      <c r="E8" s="45">
        <f t="shared" si="0"/>
        <v>1</v>
      </c>
      <c r="F8" s="45">
        <f t="shared" si="0"/>
        <v>0</v>
      </c>
      <c r="G8" s="46">
        <f t="shared" si="0"/>
        <v>6</v>
      </c>
      <c r="H8" s="32">
        <f>SUM(C8:G8)</f>
        <v>11</v>
      </c>
      <c r="I8">
        <v>7</v>
      </c>
      <c r="J8">
        <v>7</v>
      </c>
      <c r="K8" s="7" t="s">
        <v>5</v>
      </c>
      <c r="M8" s="13">
        <f>SUM(M5:M7)</f>
        <v>2</v>
      </c>
      <c r="N8" s="14">
        <f>SUM(N5:N7)</f>
        <v>0</v>
      </c>
      <c r="O8" s="14">
        <f>SUM(O5:O7)</f>
        <v>1</v>
      </c>
      <c r="P8" s="14">
        <f>SUM(P5:P7)</f>
        <v>3</v>
      </c>
      <c r="Q8" s="15">
        <f>SUM(Q5:Q7)</f>
        <v>1</v>
      </c>
      <c r="R8" s="16">
        <f>SUM(M8:Q8)</f>
        <v>7</v>
      </c>
      <c r="S8" s="16">
        <v>7</v>
      </c>
      <c r="T8" t="s">
        <v>5</v>
      </c>
      <c r="V8" s="13">
        <f>SUM(V5:V7)</f>
        <v>1</v>
      </c>
      <c r="W8" s="14">
        <f>SUM(W5:W7)</f>
        <v>2</v>
      </c>
      <c r="X8" s="14">
        <f>SUM(X5:X7)</f>
        <v>0</v>
      </c>
      <c r="Y8" s="14">
        <f>SUM(Y5:Y7)</f>
        <v>3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1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1</v>
      </c>
      <c r="G14" s="39">
        <v>2</v>
      </c>
      <c r="H14" s="32"/>
      <c r="L14" s="8">
        <v>2</v>
      </c>
      <c r="M14" s="12">
        <v>1</v>
      </c>
      <c r="N14" s="12">
        <v>3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1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0</v>
      </c>
      <c r="D15" s="39">
        <v>2</v>
      </c>
      <c r="E15" s="39">
        <v>1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1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1</v>
      </c>
      <c r="X15" s="12">
        <v>1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 t="shared" ref="C16:G16" si="1">SUM(C13:C15)</f>
        <v>1</v>
      </c>
      <c r="D16" s="45">
        <f t="shared" si="1"/>
        <v>2</v>
      </c>
      <c r="E16" s="45">
        <f t="shared" si="1"/>
        <v>1</v>
      </c>
      <c r="F16" s="45">
        <f t="shared" si="1"/>
        <v>1</v>
      </c>
      <c r="G16" s="46">
        <f t="shared" si="1"/>
        <v>3</v>
      </c>
      <c r="H16" s="32">
        <f>SUM(C16:G16)</f>
        <v>8</v>
      </c>
      <c r="I16">
        <v>9</v>
      </c>
      <c r="J16">
        <v>12</v>
      </c>
      <c r="K16" s="7" t="s">
        <v>5</v>
      </c>
      <c r="M16" s="13">
        <f>SUM(M13:M15)</f>
        <v>1</v>
      </c>
      <c r="N16" s="14">
        <f>SUM(N13:N15)</f>
        <v>3</v>
      </c>
      <c r="O16" s="14">
        <f>SUM(O13:O15)</f>
        <v>2</v>
      </c>
      <c r="P16" s="14">
        <f>SUM(P13:P15)</f>
        <v>0</v>
      </c>
      <c r="Q16" s="15">
        <f>SUM(Q13:Q15)</f>
        <v>3</v>
      </c>
      <c r="R16" s="16">
        <f>SUM(M16:Q16)</f>
        <v>9</v>
      </c>
      <c r="S16" s="16">
        <v>12</v>
      </c>
      <c r="T16" t="s">
        <v>5</v>
      </c>
      <c r="V16" s="13">
        <f>SUM(V13:V15)</f>
        <v>3</v>
      </c>
      <c r="W16" s="14">
        <f>SUM(W13:W15)</f>
        <v>2</v>
      </c>
      <c r="X16" s="14">
        <f>SUM(X13:X15)</f>
        <v>2</v>
      </c>
      <c r="Y16" s="14">
        <f>SUM(Y13:Y15)</f>
        <v>0</v>
      </c>
      <c r="Z16" s="15">
        <f>SUM(Z13:Z15)</f>
        <v>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3</v>
      </c>
      <c r="D19" s="113">
        <f>SUM(D16)+D8</f>
        <v>4</v>
      </c>
      <c r="E19" s="114">
        <f t="shared" ref="E19:G19" si="2">SUM(E16)+E8</f>
        <v>2</v>
      </c>
      <c r="F19" s="47">
        <f t="shared" si="2"/>
        <v>1</v>
      </c>
      <c r="G19" s="47">
        <f t="shared" si="2"/>
        <v>9</v>
      </c>
      <c r="H19" s="32">
        <f>SUM(H16)+H8</f>
        <v>19</v>
      </c>
      <c r="I19">
        <v>16</v>
      </c>
      <c r="J19">
        <v>19</v>
      </c>
      <c r="M19" s="115">
        <f t="shared" ref="M19:Q19" si="3">SUM(M16)+M8</f>
        <v>3</v>
      </c>
      <c r="N19" s="116">
        <f t="shared" si="3"/>
        <v>3</v>
      </c>
      <c r="O19" s="117">
        <f t="shared" si="3"/>
        <v>3</v>
      </c>
      <c r="P19" s="16">
        <f t="shared" si="3"/>
        <v>3</v>
      </c>
      <c r="Q19" s="16">
        <f t="shared" si="3"/>
        <v>4</v>
      </c>
      <c r="R19" s="16">
        <f>SUM(R16)+R8</f>
        <v>16</v>
      </c>
      <c r="S19" s="16">
        <f>SUM(S16)+S8</f>
        <v>19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</v>
      </c>
      <c r="D23" s="51">
        <v>8</v>
      </c>
      <c r="E23" s="51">
        <v>5</v>
      </c>
      <c r="F23" s="51">
        <f>SUM(C23:E23)</f>
        <v>16</v>
      </c>
      <c r="G23" s="31"/>
      <c r="H23" s="109"/>
      <c r="K23" s="7" t="s">
        <v>459</v>
      </c>
      <c r="M23" s="27">
        <v>3</v>
      </c>
      <c r="N23" s="27">
        <v>6</v>
      </c>
      <c r="O23" s="27">
        <v>8</v>
      </c>
      <c r="P23" s="27">
        <f>SUM(M23:O23)</f>
        <v>17</v>
      </c>
    </row>
    <row r="24" spans="1:19" x14ac:dyDescent="0.25">
      <c r="H24" s="120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1" sqref="I21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389</v>
      </c>
      <c r="D1" s="31"/>
      <c r="E1" s="31"/>
      <c r="F1" s="31"/>
      <c r="G1" s="31"/>
      <c r="H1" s="32"/>
      <c r="K1" s="119" t="s">
        <v>348</v>
      </c>
      <c r="L1" s="111"/>
      <c r="M1" t="s">
        <v>389</v>
      </c>
      <c r="R1" s="16"/>
      <c r="S1" s="16"/>
      <c r="T1" t="s">
        <v>6</v>
      </c>
      <c r="V1" t="s">
        <v>389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1</v>
      </c>
      <c r="J8">
        <v>0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1</v>
      </c>
      <c r="J19">
        <v>0</v>
      </c>
      <c r="M19" s="115">
        <f t="shared" ref="M19:Q19" si="1">SUM(M16)+M8</f>
        <v>1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1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J20" t="s">
        <v>390</v>
      </c>
      <c r="S20" t="s">
        <v>390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1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R22" sqref="R22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92</v>
      </c>
      <c r="D1" s="31"/>
      <c r="E1" s="31"/>
      <c r="F1" s="31"/>
      <c r="G1" s="31"/>
      <c r="H1" s="32"/>
      <c r="K1" s="119" t="s">
        <v>348</v>
      </c>
      <c r="L1" s="111"/>
      <c r="M1" t="s">
        <v>92</v>
      </c>
      <c r="R1" s="16"/>
      <c r="S1" s="16"/>
      <c r="T1" t="s">
        <v>6</v>
      </c>
      <c r="V1" t="s">
        <v>92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2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2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1</v>
      </c>
      <c r="J16">
        <v>2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2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1</v>
      </c>
      <c r="J19">
        <v>4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1</v>
      </c>
      <c r="R19" s="16">
        <f>SUM(R16)+R8</f>
        <v>1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392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0</v>
      </c>
      <c r="E23" s="51">
        <v>2</v>
      </c>
      <c r="F23" s="51">
        <f>SUM(C23:E23)</f>
        <v>6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  <pageSetup paperSize="9" orientation="portrait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25" sqref="M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476</v>
      </c>
      <c r="D1" s="31"/>
      <c r="E1" s="31"/>
      <c r="F1" s="31"/>
      <c r="G1" s="31"/>
      <c r="H1" s="32"/>
      <c r="K1" s="119" t="s">
        <v>348</v>
      </c>
      <c r="L1" s="111"/>
      <c r="M1" t="s">
        <v>476</v>
      </c>
      <c r="R1" s="16"/>
      <c r="S1" s="16"/>
      <c r="T1" t="s">
        <v>6</v>
      </c>
      <c r="V1" t="s">
        <v>476</v>
      </c>
      <c r="X1" t="s">
        <v>465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1</v>
      </c>
      <c r="I16">
        <v>2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2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1</v>
      </c>
      <c r="H19" s="32">
        <f t="shared" si="0"/>
        <v>1</v>
      </c>
      <c r="I19">
        <v>3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3</v>
      </c>
      <c r="R19" s="16">
        <f>SUM(R16)+R8</f>
        <v>3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392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2</v>
      </c>
      <c r="F23" s="51">
        <f>SUM(C23:E23)</f>
        <v>2</v>
      </c>
      <c r="G23" s="31"/>
      <c r="H23" s="109"/>
      <c r="K23" s="7" t="s">
        <v>459</v>
      </c>
      <c r="M23" s="27">
        <v>2</v>
      </c>
      <c r="N23" s="27">
        <v>0</v>
      </c>
      <c r="O23" s="27">
        <v>4</v>
      </c>
      <c r="P23" s="27">
        <f>SUM(M23:O23)</f>
        <v>6</v>
      </c>
    </row>
    <row r="24" spans="1:19" x14ac:dyDescent="0.25">
      <c r="H24" s="120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25" sqref="M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132</v>
      </c>
      <c r="D1" s="31"/>
      <c r="E1" s="31"/>
      <c r="F1" s="31"/>
      <c r="G1" s="31"/>
      <c r="H1" s="32"/>
      <c r="K1" s="119" t="s">
        <v>348</v>
      </c>
      <c r="L1" s="111"/>
      <c r="M1" t="s">
        <v>132</v>
      </c>
      <c r="R1" s="16"/>
      <c r="S1" s="16"/>
      <c r="T1" t="s">
        <v>6</v>
      </c>
      <c r="V1" t="s">
        <v>132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1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1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1</v>
      </c>
      <c r="Z7" s="12">
        <v>3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1</v>
      </c>
      <c r="E8" s="45">
        <f>SUM(E5:E7)</f>
        <v>0</v>
      </c>
      <c r="F8" s="45">
        <f>SUM(F5:F7)</f>
        <v>0</v>
      </c>
      <c r="G8" s="46">
        <f>SUM(G5:G7)</f>
        <v>3</v>
      </c>
      <c r="H8" s="32">
        <f>SUM(C8:G8)</f>
        <v>4</v>
      </c>
      <c r="I8">
        <v>6</v>
      </c>
      <c r="J8">
        <v>7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5</v>
      </c>
      <c r="R8" s="16">
        <f>SUM(M8:Q8)</f>
        <v>6</v>
      </c>
      <c r="S8" s="16">
        <v>7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1</v>
      </c>
      <c r="Y8" s="14">
        <f>SUM(Y5:Y7)</f>
        <v>1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2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1</v>
      </c>
      <c r="O13" s="12">
        <v>1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2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0</v>
      </c>
      <c r="F14" s="39">
        <v>1</v>
      </c>
      <c r="G14" s="39">
        <v>3</v>
      </c>
      <c r="H14" s="32"/>
      <c r="L14" s="8">
        <v>2</v>
      </c>
      <c r="M14" s="12">
        <v>2</v>
      </c>
      <c r="N14" s="12">
        <v>0</v>
      </c>
      <c r="O14" s="12">
        <v>0</v>
      </c>
      <c r="P14" s="12">
        <v>1</v>
      </c>
      <c r="Q14" s="12">
        <v>3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1</v>
      </c>
      <c r="Y14" s="12">
        <v>0</v>
      </c>
      <c r="Z14" s="12">
        <v>3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1</v>
      </c>
      <c r="F15" s="39">
        <v>0</v>
      </c>
      <c r="G15" s="39">
        <v>2</v>
      </c>
      <c r="H15" s="32"/>
      <c r="K15" s="9"/>
      <c r="L15" s="10">
        <v>3</v>
      </c>
      <c r="M15" s="12">
        <v>2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2</v>
      </c>
      <c r="E16" s="45">
        <f>SUM(E13:E15)</f>
        <v>1</v>
      </c>
      <c r="F16" s="45">
        <f>SUM(F13:F15)</f>
        <v>1</v>
      </c>
      <c r="G16" s="46">
        <f>SUM(G13:G15)</f>
        <v>5</v>
      </c>
      <c r="H16" s="32">
        <f>SUM(C16:G16)</f>
        <v>12</v>
      </c>
      <c r="I16">
        <v>13</v>
      </c>
      <c r="J16">
        <v>11</v>
      </c>
      <c r="K16" s="7" t="s">
        <v>5</v>
      </c>
      <c r="M16" s="13">
        <f>SUM(M13:M15)</f>
        <v>5</v>
      </c>
      <c r="N16" s="14">
        <f>SUM(N13:N15)</f>
        <v>1</v>
      </c>
      <c r="O16" s="14">
        <f>SUM(O13:O15)</f>
        <v>1</v>
      </c>
      <c r="P16" s="14">
        <f>SUM(P13:P15)</f>
        <v>1</v>
      </c>
      <c r="Q16" s="15">
        <f>SUM(Q13:Q15)</f>
        <v>5</v>
      </c>
      <c r="R16" s="16">
        <f>SUM(M16:Q16)</f>
        <v>13</v>
      </c>
      <c r="S16" s="16">
        <v>11</v>
      </c>
      <c r="T16" t="s">
        <v>5</v>
      </c>
      <c r="V16" s="13">
        <f>SUM(V13:V15)</f>
        <v>2</v>
      </c>
      <c r="W16" s="14">
        <f>SUM(W13:W15)</f>
        <v>1</v>
      </c>
      <c r="X16" s="14">
        <f>SUM(X13:X15)</f>
        <v>2</v>
      </c>
      <c r="Y16" s="14">
        <f>SUM(Y13:Y15)</f>
        <v>0</v>
      </c>
      <c r="Z16" s="15">
        <f>SUM(Z13:Z15)</f>
        <v>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3</v>
      </c>
      <c r="D19" s="113">
        <f t="shared" si="0"/>
        <v>3</v>
      </c>
      <c r="E19" s="114">
        <f t="shared" si="0"/>
        <v>1</v>
      </c>
      <c r="F19" s="47">
        <f t="shared" si="0"/>
        <v>1</v>
      </c>
      <c r="G19" s="47">
        <f t="shared" si="0"/>
        <v>8</v>
      </c>
      <c r="H19" s="32">
        <f t="shared" si="0"/>
        <v>16</v>
      </c>
      <c r="I19">
        <v>19</v>
      </c>
      <c r="J19">
        <v>18</v>
      </c>
      <c r="M19" s="115">
        <f t="shared" ref="M19:Q19" si="1">SUM(M16)+M8</f>
        <v>5</v>
      </c>
      <c r="N19" s="116">
        <f t="shared" si="1"/>
        <v>2</v>
      </c>
      <c r="O19" s="117">
        <f t="shared" si="1"/>
        <v>1</v>
      </c>
      <c r="P19" s="16">
        <f t="shared" si="1"/>
        <v>1</v>
      </c>
      <c r="Q19" s="16">
        <f t="shared" si="1"/>
        <v>10</v>
      </c>
      <c r="R19" s="16">
        <f>SUM(R16)+R8</f>
        <v>19</v>
      </c>
      <c r="S19" s="16">
        <f>SUM(S16)+S8</f>
        <v>18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1</v>
      </c>
      <c r="E23" s="51">
        <v>1</v>
      </c>
      <c r="F23" s="51">
        <f>SUM(C23:E23)</f>
        <v>3</v>
      </c>
      <c r="G23" s="31"/>
      <c r="H23" s="109"/>
      <c r="K23" s="7" t="s">
        <v>459</v>
      </c>
      <c r="M23" s="27">
        <v>1</v>
      </c>
      <c r="N23" s="27">
        <v>1</v>
      </c>
      <c r="O23" s="27">
        <v>2</v>
      </c>
      <c r="P23" s="27">
        <f>SUM(M23:O23)</f>
        <v>4</v>
      </c>
    </row>
    <row r="24" spans="1:19" x14ac:dyDescent="0.25">
      <c r="H24" s="120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L25" sqref="L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145</v>
      </c>
      <c r="D1" s="31"/>
      <c r="E1" s="31"/>
      <c r="F1" s="31"/>
      <c r="G1" s="31"/>
      <c r="H1" s="32"/>
      <c r="K1" s="119" t="s">
        <v>348</v>
      </c>
      <c r="L1" s="111"/>
      <c r="M1" t="s">
        <v>145</v>
      </c>
      <c r="R1" s="16"/>
      <c r="S1" s="16"/>
      <c r="T1" t="s">
        <v>6</v>
      </c>
      <c r="V1" t="s">
        <v>145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2</v>
      </c>
      <c r="D7" s="39">
        <v>0</v>
      </c>
      <c r="E7" s="39">
        <v>0</v>
      </c>
      <c r="F7" s="39">
        <v>1</v>
      </c>
      <c r="G7" s="39">
        <v>2</v>
      </c>
      <c r="H7" s="32"/>
      <c r="K7" s="9"/>
      <c r="L7" s="10">
        <v>3</v>
      </c>
      <c r="M7" s="12">
        <v>1</v>
      </c>
      <c r="N7" s="12">
        <v>0</v>
      </c>
      <c r="O7" s="12">
        <v>1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1</v>
      </c>
      <c r="Z7" s="12">
        <v>1</v>
      </c>
    </row>
    <row r="8" spans="1:26" x14ac:dyDescent="0.25">
      <c r="A8" s="31" t="s">
        <v>5</v>
      </c>
      <c r="B8" s="31"/>
      <c r="C8" s="44">
        <f>SUM(C5:C7)</f>
        <v>2</v>
      </c>
      <c r="D8" s="45">
        <f>SUM(D5:D7)</f>
        <v>0</v>
      </c>
      <c r="E8" s="45">
        <f>SUM(E5:E7)</f>
        <v>0</v>
      </c>
      <c r="F8" s="45">
        <f>SUM(F5:F7)</f>
        <v>1</v>
      </c>
      <c r="G8" s="46">
        <f>SUM(G5:G7)</f>
        <v>3</v>
      </c>
      <c r="H8" s="32">
        <f>SUM(C8:G8)</f>
        <v>6</v>
      </c>
      <c r="I8">
        <v>4</v>
      </c>
      <c r="J8">
        <v>4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2</v>
      </c>
      <c r="R8" s="16">
        <f>SUM(M8:Q8)</f>
        <v>4</v>
      </c>
      <c r="S8" s="16">
        <v>4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1</v>
      </c>
      <c r="Y8" s="14">
        <f>SUM(Y5:Y7)</f>
        <v>1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1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1</v>
      </c>
      <c r="F14" s="39">
        <v>0</v>
      </c>
      <c r="G14" s="39">
        <v>3</v>
      </c>
      <c r="H14" s="32"/>
      <c r="L14" s="8">
        <v>2</v>
      </c>
      <c r="M14" s="12">
        <v>0</v>
      </c>
      <c r="N14" s="12">
        <v>1</v>
      </c>
      <c r="O14" s="12">
        <v>2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2</v>
      </c>
      <c r="X14" s="12">
        <v>0</v>
      </c>
      <c r="Y14" s="12">
        <v>0</v>
      </c>
      <c r="Z14" s="12">
        <v>3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1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3</v>
      </c>
      <c r="F16" s="45">
        <f>SUM(F13:F15)</f>
        <v>0</v>
      </c>
      <c r="G16" s="46">
        <f>SUM(G13:G15)</f>
        <v>5</v>
      </c>
      <c r="H16" s="32">
        <f>SUM(C16:G16)</f>
        <v>9</v>
      </c>
      <c r="I16">
        <v>8</v>
      </c>
      <c r="J16">
        <v>9</v>
      </c>
      <c r="K16" s="7" t="s">
        <v>5</v>
      </c>
      <c r="M16" s="13">
        <f>SUM(M13:M15)</f>
        <v>0</v>
      </c>
      <c r="N16" s="14">
        <f>SUM(N13:N15)</f>
        <v>2</v>
      </c>
      <c r="O16" s="14">
        <f>SUM(O13:O15)</f>
        <v>2</v>
      </c>
      <c r="P16" s="14">
        <f>SUM(P13:P15)</f>
        <v>0</v>
      </c>
      <c r="Q16" s="15">
        <f>SUM(Q13:Q15)</f>
        <v>4</v>
      </c>
      <c r="R16" s="16">
        <f>SUM(M16:Q16)</f>
        <v>8</v>
      </c>
      <c r="S16" s="16">
        <v>9</v>
      </c>
      <c r="T16" t="s">
        <v>5</v>
      </c>
      <c r="V16" s="13">
        <f>SUM(V13:V15)</f>
        <v>0</v>
      </c>
      <c r="W16" s="14">
        <f>SUM(W13:W15)</f>
        <v>3</v>
      </c>
      <c r="X16" s="14">
        <f>SUM(X13:X15)</f>
        <v>0</v>
      </c>
      <c r="Y16" s="14">
        <f>SUM(Y13:Y15)</f>
        <v>0</v>
      </c>
      <c r="Z16" s="15">
        <f>SUM(Z13:Z15)</f>
        <v>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1</v>
      </c>
      <c r="E19" s="114">
        <f t="shared" si="0"/>
        <v>3</v>
      </c>
      <c r="F19" s="47">
        <f t="shared" si="0"/>
        <v>1</v>
      </c>
      <c r="G19" s="47">
        <f t="shared" si="0"/>
        <v>8</v>
      </c>
      <c r="H19" s="32">
        <f t="shared" si="0"/>
        <v>15</v>
      </c>
      <c r="I19">
        <v>12</v>
      </c>
      <c r="J19">
        <v>13</v>
      </c>
      <c r="M19" s="115">
        <f t="shared" ref="M19:Q19" si="1">SUM(M16)+M8</f>
        <v>1</v>
      </c>
      <c r="N19" s="116">
        <f t="shared" si="1"/>
        <v>2</v>
      </c>
      <c r="O19" s="117">
        <f t="shared" si="1"/>
        <v>3</v>
      </c>
      <c r="P19" s="16">
        <f t="shared" si="1"/>
        <v>0</v>
      </c>
      <c r="Q19" s="16">
        <f t="shared" si="1"/>
        <v>6</v>
      </c>
      <c r="R19" s="16">
        <f>SUM(R16)+R8</f>
        <v>12</v>
      </c>
      <c r="S19" s="16">
        <f>SUM(S16)+S8</f>
        <v>13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</v>
      </c>
      <c r="D23" s="51">
        <v>4</v>
      </c>
      <c r="E23" s="51">
        <v>5</v>
      </c>
      <c r="F23" s="51">
        <f>SUM(C23:E23)</f>
        <v>12</v>
      </c>
      <c r="G23" s="31"/>
      <c r="H23" s="109"/>
      <c r="K23" s="7" t="s">
        <v>459</v>
      </c>
      <c r="M23" s="27">
        <v>7</v>
      </c>
      <c r="N23" s="27">
        <v>5</v>
      </c>
      <c r="O23" s="27">
        <v>4</v>
      </c>
      <c r="P23" s="27">
        <f>SUM(M23:O23)</f>
        <v>16</v>
      </c>
    </row>
    <row r="24" spans="1:19" x14ac:dyDescent="0.25">
      <c r="H24" s="120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148</v>
      </c>
      <c r="D1" s="31"/>
      <c r="E1" s="31"/>
      <c r="F1" s="31"/>
      <c r="G1" s="31"/>
      <c r="H1" s="32"/>
      <c r="K1" s="119" t="s">
        <v>348</v>
      </c>
      <c r="L1" s="111"/>
      <c r="M1" t="s">
        <v>148</v>
      </c>
      <c r="R1" s="16"/>
      <c r="S1" s="16"/>
      <c r="T1" t="s">
        <v>6</v>
      </c>
      <c r="V1" t="s">
        <v>148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1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1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2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1</v>
      </c>
      <c r="F8" s="45">
        <f>SUM(F5:F7)</f>
        <v>0</v>
      </c>
      <c r="G8" s="46">
        <f>SUM(G5:G7)</f>
        <v>0</v>
      </c>
      <c r="H8" s="32">
        <f>SUM(C8:G8)</f>
        <v>1</v>
      </c>
      <c r="I8">
        <v>3</v>
      </c>
      <c r="J8">
        <v>3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3</v>
      </c>
      <c r="S8" s="16">
        <v>3</v>
      </c>
      <c r="T8" t="s">
        <v>5</v>
      </c>
      <c r="V8" s="13">
        <f>SUM(V5:V7)</f>
        <v>0</v>
      </c>
      <c r="W8" s="14">
        <f>SUM(W5:W7)</f>
        <v>2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1</v>
      </c>
      <c r="I16">
        <v>1</v>
      </c>
      <c r="J16">
        <v>2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2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0</v>
      </c>
      <c r="E19" s="114">
        <f t="shared" si="0"/>
        <v>1</v>
      </c>
      <c r="F19" s="47">
        <f t="shared" si="0"/>
        <v>0</v>
      </c>
      <c r="G19" s="47">
        <f t="shared" si="0"/>
        <v>0</v>
      </c>
      <c r="H19" s="32">
        <f t="shared" si="0"/>
        <v>2</v>
      </c>
      <c r="I19">
        <v>4</v>
      </c>
      <c r="J19">
        <v>5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0</v>
      </c>
      <c r="P19" s="16">
        <f t="shared" si="1"/>
        <v>0</v>
      </c>
      <c r="Q19" s="16">
        <f t="shared" si="1"/>
        <v>3</v>
      </c>
      <c r="R19" s="16">
        <f>SUM(R16)+R8</f>
        <v>4</v>
      </c>
      <c r="S19" s="16">
        <f>SUM(S16)+S8</f>
        <v>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1</v>
      </c>
      <c r="E23" s="51">
        <v>0</v>
      </c>
      <c r="F23" s="51">
        <f>SUM(C23:E23)</f>
        <v>2</v>
      </c>
      <c r="G23" s="31"/>
      <c r="H23" s="109"/>
      <c r="K23" s="7" t="s">
        <v>459</v>
      </c>
      <c r="M23" s="27">
        <v>0</v>
      </c>
      <c r="N23" s="27">
        <v>1</v>
      </c>
      <c r="O23" s="27">
        <v>1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163</v>
      </c>
      <c r="D1" s="31"/>
      <c r="E1" s="31"/>
      <c r="F1" s="31"/>
      <c r="G1" s="31"/>
      <c r="H1" s="32"/>
      <c r="K1" s="119" t="s">
        <v>348</v>
      </c>
      <c r="L1" s="111"/>
      <c r="M1" t="s">
        <v>163</v>
      </c>
      <c r="R1" s="16"/>
      <c r="S1" s="16"/>
      <c r="T1" t="s">
        <v>6</v>
      </c>
      <c r="V1" t="s">
        <v>163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1</v>
      </c>
      <c r="E5" s="39">
        <v>0</v>
      </c>
      <c r="F5" s="39">
        <v>0</v>
      </c>
      <c r="G5" s="39">
        <v>1</v>
      </c>
      <c r="H5" s="32"/>
      <c r="K5" s="1" t="s">
        <v>2</v>
      </c>
      <c r="L5" s="3">
        <v>1</v>
      </c>
      <c r="M5" s="12">
        <v>2</v>
      </c>
      <c r="N5" s="12">
        <v>0</v>
      </c>
      <c r="O5" s="12">
        <v>0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2</v>
      </c>
      <c r="W5" s="12">
        <v>0</v>
      </c>
      <c r="X5" s="12">
        <v>1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3</v>
      </c>
      <c r="D6" s="39">
        <v>1</v>
      </c>
      <c r="E6" s="39">
        <v>0</v>
      </c>
      <c r="F6" s="39">
        <v>1</v>
      </c>
      <c r="G6" s="39">
        <v>2</v>
      </c>
      <c r="H6" s="32"/>
      <c r="L6" s="8">
        <v>2</v>
      </c>
      <c r="M6" s="12">
        <v>4</v>
      </c>
      <c r="N6" s="12">
        <v>1</v>
      </c>
      <c r="O6" s="12">
        <v>0</v>
      </c>
      <c r="P6" s="12">
        <v>1</v>
      </c>
      <c r="Q6" s="12">
        <v>2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4</v>
      </c>
    </row>
    <row r="7" spans="1:26" x14ac:dyDescent="0.25">
      <c r="A7" s="42"/>
      <c r="B7" s="43">
        <v>3</v>
      </c>
      <c r="C7" s="39">
        <v>1</v>
      </c>
      <c r="D7" s="39">
        <v>3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1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6</v>
      </c>
      <c r="D8" s="45">
        <f>SUM(D5:D7)</f>
        <v>5</v>
      </c>
      <c r="E8" s="45">
        <f>SUM(E5:E7)</f>
        <v>0</v>
      </c>
      <c r="F8" s="45">
        <f>SUM(F5:F7)</f>
        <v>1</v>
      </c>
      <c r="G8" s="46">
        <f>SUM(G5:G7)</f>
        <v>4</v>
      </c>
      <c r="H8" s="32">
        <f>SUM(C8:G8)</f>
        <v>16</v>
      </c>
      <c r="I8">
        <v>12</v>
      </c>
      <c r="J8">
        <v>14</v>
      </c>
      <c r="K8" s="7" t="s">
        <v>5</v>
      </c>
      <c r="M8" s="13">
        <f>SUM(M5:M7)</f>
        <v>7</v>
      </c>
      <c r="N8" s="14">
        <f>SUM(N5:N7)</f>
        <v>1</v>
      </c>
      <c r="O8" s="14">
        <f>SUM(O5:O7)</f>
        <v>0</v>
      </c>
      <c r="P8" s="14">
        <f>SUM(P5:P7)</f>
        <v>1</v>
      </c>
      <c r="Q8" s="15">
        <f>SUM(Q5:Q7)</f>
        <v>3</v>
      </c>
      <c r="R8" s="16">
        <f>SUM(M8:Q8)</f>
        <v>12</v>
      </c>
      <c r="S8" s="16">
        <v>14</v>
      </c>
      <c r="T8" t="s">
        <v>5</v>
      </c>
      <c r="V8" s="13">
        <f>SUM(V5:V7)</f>
        <v>4</v>
      </c>
      <c r="W8" s="14">
        <f>SUM(W5:W7)</f>
        <v>1</v>
      </c>
      <c r="X8" s="14">
        <f>SUM(X5:X7)</f>
        <v>2</v>
      </c>
      <c r="Y8" s="14">
        <f>SUM(Y5:Y7)</f>
        <v>0</v>
      </c>
      <c r="Z8" s="15">
        <f>SUM(Z5:Z7)</f>
        <v>7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2</v>
      </c>
      <c r="E13" s="39">
        <v>5</v>
      </c>
      <c r="F13" s="39">
        <v>0</v>
      </c>
      <c r="G13" s="39">
        <v>2</v>
      </c>
      <c r="H13" s="32"/>
      <c r="K13" s="1" t="s">
        <v>2</v>
      </c>
      <c r="L13" s="3">
        <v>1</v>
      </c>
      <c r="M13" s="12">
        <v>2</v>
      </c>
      <c r="N13" s="12">
        <v>1</v>
      </c>
      <c r="O13" s="12">
        <v>5</v>
      </c>
      <c r="P13" s="12">
        <v>0</v>
      </c>
      <c r="Q13" s="12">
        <v>2</v>
      </c>
      <c r="R13" s="16"/>
      <c r="S13" s="16"/>
      <c r="T13" s="1" t="s">
        <v>2</v>
      </c>
      <c r="U13" s="3">
        <v>1</v>
      </c>
      <c r="V13" s="12">
        <v>3</v>
      </c>
      <c r="W13" s="12">
        <v>5</v>
      </c>
      <c r="X13" s="12">
        <v>1</v>
      </c>
      <c r="Y13" s="12">
        <v>1</v>
      </c>
      <c r="Z13" s="12">
        <v>3</v>
      </c>
    </row>
    <row r="14" spans="1:26" x14ac:dyDescent="0.25">
      <c r="A14" s="40"/>
      <c r="B14" s="41">
        <v>2</v>
      </c>
      <c r="C14" s="39">
        <v>4</v>
      </c>
      <c r="D14" s="39">
        <v>3</v>
      </c>
      <c r="E14" s="39">
        <v>0</v>
      </c>
      <c r="F14" s="39">
        <v>0</v>
      </c>
      <c r="G14" s="39">
        <v>7</v>
      </c>
      <c r="H14" s="32"/>
      <c r="L14" s="8">
        <v>2</v>
      </c>
      <c r="M14" s="12">
        <v>1</v>
      </c>
      <c r="N14" s="12">
        <v>3</v>
      </c>
      <c r="O14" s="12">
        <v>0</v>
      </c>
      <c r="P14" s="12">
        <v>1</v>
      </c>
      <c r="Q14" s="12">
        <v>9</v>
      </c>
      <c r="R14" s="16"/>
      <c r="S14" s="16"/>
      <c r="T14" s="7"/>
      <c r="U14" s="8">
        <v>2</v>
      </c>
      <c r="V14" s="12">
        <v>4</v>
      </c>
      <c r="W14" s="12">
        <v>0</v>
      </c>
      <c r="X14" s="12">
        <v>0</v>
      </c>
      <c r="Y14" s="12">
        <v>0</v>
      </c>
      <c r="Z14" s="12">
        <v>3</v>
      </c>
    </row>
    <row r="15" spans="1:26" x14ac:dyDescent="0.25">
      <c r="A15" s="42"/>
      <c r="B15" s="43">
        <v>3</v>
      </c>
      <c r="C15" s="39">
        <v>3</v>
      </c>
      <c r="D15" s="39">
        <v>1</v>
      </c>
      <c r="E15" s="39">
        <v>2</v>
      </c>
      <c r="F15" s="39">
        <v>0</v>
      </c>
      <c r="G15" s="39">
        <v>4</v>
      </c>
      <c r="H15" s="32"/>
      <c r="K15" s="9"/>
      <c r="L15" s="10">
        <v>3</v>
      </c>
      <c r="M15" s="12">
        <v>5</v>
      </c>
      <c r="N15" s="12">
        <v>0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1</v>
      </c>
      <c r="W15" s="12">
        <v>2</v>
      </c>
      <c r="X15" s="12">
        <v>1</v>
      </c>
      <c r="Y15" s="12">
        <v>2</v>
      </c>
      <c r="Z15" s="12">
        <v>6</v>
      </c>
    </row>
    <row r="16" spans="1:26" x14ac:dyDescent="0.25">
      <c r="A16" s="31" t="s">
        <v>5</v>
      </c>
      <c r="B16" s="31"/>
      <c r="C16" s="44">
        <f>SUM(C13:C15)</f>
        <v>7</v>
      </c>
      <c r="D16" s="45">
        <f>SUM(D13:D15)</f>
        <v>6</v>
      </c>
      <c r="E16" s="45">
        <f>SUM(E13:E15)</f>
        <v>7</v>
      </c>
      <c r="F16" s="45">
        <f>SUM(F13:F15)</f>
        <v>0</v>
      </c>
      <c r="G16" s="46">
        <f>SUM(G13:G15)</f>
        <v>13</v>
      </c>
      <c r="H16" s="32">
        <f>SUM(C16:G16)</f>
        <v>33</v>
      </c>
      <c r="I16">
        <v>32</v>
      </c>
      <c r="J16">
        <v>32</v>
      </c>
      <c r="K16" s="7" t="s">
        <v>5</v>
      </c>
      <c r="M16" s="13">
        <f>SUM(M13:M15)</f>
        <v>8</v>
      </c>
      <c r="N16" s="14">
        <f>SUM(N13:N15)</f>
        <v>4</v>
      </c>
      <c r="O16" s="14">
        <f>SUM(O13:O15)</f>
        <v>5</v>
      </c>
      <c r="P16" s="14">
        <f>SUM(P13:P15)</f>
        <v>1</v>
      </c>
      <c r="Q16" s="15">
        <f>SUM(Q13:Q15)</f>
        <v>14</v>
      </c>
      <c r="R16" s="16">
        <f>SUM(M16:Q16)</f>
        <v>32</v>
      </c>
      <c r="S16" s="16">
        <v>32</v>
      </c>
      <c r="T16" t="s">
        <v>5</v>
      </c>
      <c r="V16" s="13">
        <f>SUM(V13:V15)</f>
        <v>8</v>
      </c>
      <c r="W16" s="14">
        <f>SUM(W13:W15)</f>
        <v>7</v>
      </c>
      <c r="X16" s="14">
        <f>SUM(X13:X15)</f>
        <v>2</v>
      </c>
      <c r="Y16" s="14">
        <f>SUM(Y13:Y15)</f>
        <v>3</v>
      </c>
      <c r="Z16" s="15">
        <f>SUM(Z13:Z15)</f>
        <v>12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13</v>
      </c>
      <c r="D19" s="113">
        <f t="shared" si="0"/>
        <v>11</v>
      </c>
      <c r="E19" s="114">
        <f t="shared" si="0"/>
        <v>7</v>
      </c>
      <c r="F19" s="47">
        <f t="shared" si="0"/>
        <v>1</v>
      </c>
      <c r="G19" s="47">
        <f t="shared" si="0"/>
        <v>17</v>
      </c>
      <c r="H19" s="32">
        <f t="shared" si="0"/>
        <v>49</v>
      </c>
      <c r="I19">
        <v>44</v>
      </c>
      <c r="J19">
        <v>46</v>
      </c>
      <c r="M19" s="115">
        <f t="shared" ref="M19:Q19" si="1">SUM(M16)+M8</f>
        <v>15</v>
      </c>
      <c r="N19" s="116">
        <f t="shared" si="1"/>
        <v>5</v>
      </c>
      <c r="O19" s="117">
        <f t="shared" si="1"/>
        <v>5</v>
      </c>
      <c r="P19" s="16">
        <f t="shared" si="1"/>
        <v>2</v>
      </c>
      <c r="Q19" s="16">
        <f t="shared" si="1"/>
        <v>17</v>
      </c>
      <c r="R19" s="16">
        <f>SUM(R16)+R8</f>
        <v>44</v>
      </c>
      <c r="S19" s="16">
        <f>SUM(S16)+S8</f>
        <v>46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26</v>
      </c>
      <c r="D23" s="51">
        <v>30</v>
      </c>
      <c r="E23" s="51">
        <v>24</v>
      </c>
      <c r="F23" s="51">
        <f>SUM(C23:E23)</f>
        <v>80</v>
      </c>
      <c r="G23" s="31"/>
      <c r="H23" s="109"/>
      <c r="K23" s="7" t="s">
        <v>459</v>
      </c>
      <c r="M23" s="27">
        <v>32</v>
      </c>
      <c r="N23" s="27">
        <v>22</v>
      </c>
      <c r="O23" s="27">
        <v>28</v>
      </c>
      <c r="P23" s="27">
        <f>SUM(M23:O23)</f>
        <v>82</v>
      </c>
    </row>
    <row r="24" spans="1:19" x14ac:dyDescent="0.25">
      <c r="H24" s="120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183</v>
      </c>
      <c r="D1" s="31"/>
      <c r="E1" s="31"/>
      <c r="F1" s="31"/>
      <c r="G1" s="31"/>
      <c r="H1" s="32"/>
      <c r="K1" s="119" t="s">
        <v>348</v>
      </c>
      <c r="L1" s="111"/>
      <c r="M1" t="s">
        <v>183</v>
      </c>
      <c r="R1" s="16"/>
      <c r="S1" s="16"/>
      <c r="T1" t="s">
        <v>6</v>
      </c>
      <c r="V1" t="s">
        <v>183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4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1</v>
      </c>
      <c r="Z7" s="12">
        <v>3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4</v>
      </c>
      <c r="H8" s="32">
        <f>SUM(C8:G8)</f>
        <v>5</v>
      </c>
      <c r="I8">
        <v>4</v>
      </c>
      <c r="J8">
        <v>5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4</v>
      </c>
      <c r="R8" s="16">
        <f>SUM(M8:Q8)</f>
        <v>4</v>
      </c>
      <c r="S8" s="16">
        <v>5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1</v>
      </c>
      <c r="Y8" s="14">
        <f>SUM(Y5:Y7)</f>
        <v>1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5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1</v>
      </c>
      <c r="I16">
        <v>3</v>
      </c>
      <c r="J16">
        <v>8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3</v>
      </c>
      <c r="R16" s="16">
        <f>SUM(M16:Q16)</f>
        <v>3</v>
      </c>
      <c r="S16" s="16">
        <v>8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8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5</v>
      </c>
      <c r="H19" s="32">
        <f t="shared" si="0"/>
        <v>6</v>
      </c>
      <c r="I19">
        <v>7</v>
      </c>
      <c r="J19">
        <v>13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7</v>
      </c>
      <c r="R19" s="16">
        <f>SUM(R16)+R8</f>
        <v>7</v>
      </c>
      <c r="S19" s="16">
        <f>SUM(S16)+S8</f>
        <v>13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396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1</v>
      </c>
      <c r="E23" s="51">
        <v>2</v>
      </c>
      <c r="F23" s="51">
        <f>SUM(C23:E23)</f>
        <v>5</v>
      </c>
      <c r="G23" s="31"/>
      <c r="H23" s="109"/>
      <c r="K23" s="7" t="s">
        <v>459</v>
      </c>
      <c r="M23" s="27">
        <v>1</v>
      </c>
      <c r="N23" s="27">
        <v>0</v>
      </c>
      <c r="O23" s="27">
        <v>0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531</v>
      </c>
      <c r="D1" s="31"/>
      <c r="E1" s="31"/>
      <c r="F1" s="31"/>
      <c r="G1" s="31"/>
      <c r="H1" s="32"/>
      <c r="K1" s="119" t="s">
        <v>348</v>
      </c>
      <c r="L1" s="111"/>
      <c r="M1" t="s">
        <v>413</v>
      </c>
      <c r="R1" s="16"/>
      <c r="S1" s="16"/>
      <c r="T1" t="s">
        <v>6</v>
      </c>
      <c r="V1" t="s">
        <v>413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1</v>
      </c>
      <c r="F7" s="39">
        <v>0</v>
      </c>
      <c r="G7" s="39">
        <v>4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1</v>
      </c>
      <c r="F8" s="45">
        <f>SUM(F5:F7)</f>
        <v>0</v>
      </c>
      <c r="G8" s="46">
        <f>SUM(G5:G7)</f>
        <v>4</v>
      </c>
      <c r="H8" s="32">
        <f>SUM(C8:G8)</f>
        <v>5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1</v>
      </c>
      <c r="F19" s="47">
        <f t="shared" si="0"/>
        <v>0</v>
      </c>
      <c r="G19" s="47">
        <f t="shared" si="0"/>
        <v>4</v>
      </c>
      <c r="H19" s="32">
        <f t="shared" si="0"/>
        <v>5</v>
      </c>
      <c r="I19">
        <v>1</v>
      </c>
      <c r="J19">
        <v>0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1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J20" t="s">
        <v>398</v>
      </c>
      <c r="S20" t="s">
        <v>398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4</v>
      </c>
      <c r="E23" s="51">
        <v>1</v>
      </c>
      <c r="F23" s="51">
        <f>SUM(C23:E23)</f>
        <v>7</v>
      </c>
      <c r="G23" s="31"/>
      <c r="H23" s="109"/>
      <c r="K23" s="7" t="s">
        <v>459</v>
      </c>
      <c r="M23" s="27">
        <v>3</v>
      </c>
      <c r="N23" s="27">
        <v>1</v>
      </c>
      <c r="O23" s="27">
        <v>0</v>
      </c>
      <c r="P23" s="27">
        <f>SUM(M23:O23)</f>
        <v>4</v>
      </c>
    </row>
    <row r="24" spans="1:19" x14ac:dyDescent="0.25">
      <c r="H24" s="1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135</v>
      </c>
      <c r="D1" s="31"/>
      <c r="E1" s="31"/>
      <c r="F1" s="31"/>
      <c r="G1" s="31"/>
      <c r="H1" s="32"/>
      <c r="K1" s="119" t="s">
        <v>348</v>
      </c>
      <c r="L1" s="111"/>
      <c r="M1" t="s">
        <v>135</v>
      </c>
      <c r="R1" s="16"/>
      <c r="S1" s="16"/>
      <c r="T1" t="s">
        <v>6</v>
      </c>
      <c r="V1" t="s">
        <v>135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1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2</v>
      </c>
      <c r="N6" s="12">
        <v>0</v>
      </c>
      <c r="O6" s="12">
        <v>1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1</v>
      </c>
      <c r="G7" s="39">
        <v>1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2</v>
      </c>
      <c r="W7" s="12">
        <v>0</v>
      </c>
      <c r="X7" s="12">
        <v>3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2</v>
      </c>
      <c r="D8" s="45">
        <f>SUM(D5:D7)</f>
        <v>1</v>
      </c>
      <c r="E8" s="45">
        <f>SUM(E5:E7)</f>
        <v>0</v>
      </c>
      <c r="F8" s="45">
        <f>SUM(F5:F7)</f>
        <v>1</v>
      </c>
      <c r="G8" s="46">
        <f>SUM(G5:G7)</f>
        <v>3</v>
      </c>
      <c r="H8" s="32">
        <f>SUM(C8:G8)</f>
        <v>7</v>
      </c>
      <c r="I8">
        <v>9</v>
      </c>
      <c r="J8">
        <v>11</v>
      </c>
      <c r="K8" s="7" t="s">
        <v>5</v>
      </c>
      <c r="M8" s="13">
        <f>SUM(M5:M7)</f>
        <v>4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4</v>
      </c>
      <c r="R8" s="16">
        <f>SUM(M8:Q8)</f>
        <v>9</v>
      </c>
      <c r="S8" s="16">
        <v>11</v>
      </c>
      <c r="T8" t="s">
        <v>5</v>
      </c>
      <c r="V8" s="13">
        <f>SUM(V5:V7)</f>
        <v>3</v>
      </c>
      <c r="W8" s="14">
        <f>SUM(W5:W7)</f>
        <v>0</v>
      </c>
      <c r="X8" s="14">
        <f>SUM(X5:X7)</f>
        <v>3</v>
      </c>
      <c r="Y8" s="14">
        <f>SUM(Y5:Y7)</f>
        <v>0</v>
      </c>
      <c r="Z8" s="15">
        <f>SUM(Z5:Z7)</f>
        <v>5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2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4</v>
      </c>
      <c r="D14" s="39">
        <v>0</v>
      </c>
      <c r="E14" s="39">
        <v>0</v>
      </c>
      <c r="F14" s="39">
        <v>0</v>
      </c>
      <c r="G14" s="39">
        <v>2</v>
      </c>
      <c r="H14" s="32"/>
      <c r="L14" s="8">
        <v>2</v>
      </c>
      <c r="M14" s="12">
        <v>2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1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1</v>
      </c>
      <c r="D15" s="39">
        <v>3</v>
      </c>
      <c r="E15" s="39">
        <v>2</v>
      </c>
      <c r="F15" s="39">
        <v>0</v>
      </c>
      <c r="G15" s="39">
        <v>1</v>
      </c>
      <c r="H15" s="32"/>
      <c r="K15" s="9"/>
      <c r="L15" s="10">
        <v>3</v>
      </c>
      <c r="M15" s="12">
        <v>1</v>
      </c>
      <c r="N15" s="12">
        <v>1</v>
      </c>
      <c r="O15" s="12">
        <v>2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1</v>
      </c>
      <c r="W15" s="12">
        <v>3</v>
      </c>
      <c r="X15" s="12">
        <v>1</v>
      </c>
      <c r="Y15" s="12">
        <v>1</v>
      </c>
      <c r="Z15" s="12">
        <v>2</v>
      </c>
    </row>
    <row r="16" spans="1:26" x14ac:dyDescent="0.25">
      <c r="A16" s="31" t="s">
        <v>5</v>
      </c>
      <c r="B16" s="31"/>
      <c r="C16" s="44">
        <f>SUM(C13:C15)</f>
        <v>7</v>
      </c>
      <c r="D16" s="45">
        <f>SUM(D13:D15)</f>
        <v>3</v>
      </c>
      <c r="E16" s="45">
        <f>SUM(E13:E15)</f>
        <v>2</v>
      </c>
      <c r="F16" s="45">
        <f>SUM(F13:F15)</f>
        <v>0</v>
      </c>
      <c r="G16" s="46">
        <f>SUM(G13:G15)</f>
        <v>3</v>
      </c>
      <c r="H16" s="32">
        <f>SUM(C16:G16)</f>
        <v>15</v>
      </c>
      <c r="I16">
        <v>10</v>
      </c>
      <c r="J16">
        <v>13</v>
      </c>
      <c r="K16" s="7" t="s">
        <v>5</v>
      </c>
      <c r="M16" s="13">
        <f>SUM(M13:M15)</f>
        <v>3</v>
      </c>
      <c r="N16" s="14">
        <f>SUM(N13:N15)</f>
        <v>1</v>
      </c>
      <c r="O16" s="14">
        <f>SUM(O13:O15)</f>
        <v>2</v>
      </c>
      <c r="P16" s="14">
        <f>SUM(P13:P15)</f>
        <v>0</v>
      </c>
      <c r="Q16" s="15">
        <f>SUM(Q13:Q15)</f>
        <v>4</v>
      </c>
      <c r="R16" s="16">
        <f>SUM(M16:Q16)</f>
        <v>10</v>
      </c>
      <c r="S16" s="16">
        <v>13</v>
      </c>
      <c r="T16" t="s">
        <v>5</v>
      </c>
      <c r="V16" s="13">
        <f>SUM(V13:V15)</f>
        <v>2</v>
      </c>
      <c r="W16" s="14">
        <f>SUM(W13:W15)</f>
        <v>4</v>
      </c>
      <c r="X16" s="14">
        <f>SUM(X13:X15)</f>
        <v>2</v>
      </c>
      <c r="Y16" s="14">
        <f>SUM(Y13:Y15)</f>
        <v>1</v>
      </c>
      <c r="Z16" s="15">
        <f>SUM(Z13:Z15)</f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9</v>
      </c>
      <c r="D19" s="113">
        <f t="shared" si="0"/>
        <v>4</v>
      </c>
      <c r="E19" s="114">
        <f t="shared" si="0"/>
        <v>2</v>
      </c>
      <c r="F19" s="47">
        <f t="shared" si="0"/>
        <v>1</v>
      </c>
      <c r="G19" s="47">
        <f t="shared" si="0"/>
        <v>6</v>
      </c>
      <c r="H19" s="32">
        <f t="shared" si="0"/>
        <v>22</v>
      </c>
      <c r="I19">
        <v>19</v>
      </c>
      <c r="J19">
        <v>24</v>
      </c>
      <c r="M19" s="115">
        <f t="shared" ref="M19:Q19" si="1">SUM(M16)+M8</f>
        <v>7</v>
      </c>
      <c r="N19" s="116">
        <f t="shared" si="1"/>
        <v>1</v>
      </c>
      <c r="O19" s="117">
        <f t="shared" si="1"/>
        <v>3</v>
      </c>
      <c r="P19" s="16">
        <f t="shared" si="1"/>
        <v>0</v>
      </c>
      <c r="Q19" s="16">
        <f t="shared" si="1"/>
        <v>8</v>
      </c>
      <c r="R19" s="16">
        <f>SUM(R16)+R8</f>
        <v>19</v>
      </c>
      <c r="S19" s="16">
        <f>SUM(S16)+S8</f>
        <v>24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10</v>
      </c>
      <c r="D23" s="51">
        <v>12</v>
      </c>
      <c r="E23" s="51">
        <v>15</v>
      </c>
      <c r="F23" s="51">
        <f>SUM(C23:E23)</f>
        <v>37</v>
      </c>
      <c r="G23" s="31"/>
      <c r="H23" s="109"/>
      <c r="K23" s="7" t="s">
        <v>459</v>
      </c>
      <c r="M23" s="27">
        <v>27</v>
      </c>
      <c r="N23" s="27">
        <v>22</v>
      </c>
      <c r="O23" s="27">
        <v>17</v>
      </c>
      <c r="P23" s="27">
        <f>SUM(M23:O23)</f>
        <v>66</v>
      </c>
    </row>
    <row r="24" spans="1:19" x14ac:dyDescent="0.25">
      <c r="H24" s="120"/>
    </row>
  </sheetData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Z29"/>
  <sheetViews>
    <sheetView workbookViewId="0">
      <selection activeCell="G18" sqref="G18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546</v>
      </c>
      <c r="B1" s="91"/>
      <c r="C1" s="91"/>
      <c r="K1" s="88" t="s">
        <v>434</v>
      </c>
      <c r="L1" s="64"/>
      <c r="M1" s="64"/>
      <c r="S1" s="18"/>
      <c r="T1" s="89" t="s">
        <v>435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Gseur1Hanka!C5+Gseur2IPR!C5+Gseur3JRV!C5+Gseur4Kalske!C5+Gseur5KeuKi!C5+Gseur7MuuRa!C5+Gseur6LohiRa!C5+Gseur8RastiE4!C5+Gseur9SaPu!C5+Gseur10SaRa!C5+Gseur11SJKL!C5+Gseur12ViPa!C5+Gseur13ViiSu!C5</f>
        <v>2</v>
      </c>
      <c r="D5" s="57">
        <f>Gseur1Hanka!D5+Gseur2IPR!D5+Gseur3JRV!D5+Gseur4Kalske!D5+Gseur5KeuKi!D5+Gseur7MuuRa!D5+Gseur6LohiRa!D5+Gseur8RastiE4!D5+Gseur9SaPu!D5+Gseur10SaRa!D5+Gseur11SJKL!D5+Gseur12ViPa!D5+Gseur13ViiSu!D5</f>
        <v>2</v>
      </c>
      <c r="E5" s="57">
        <f>Gseur1Hanka!E5+Gseur2IPR!E5+Gseur3JRV!E5+Gseur4Kalske!E5+Gseur5KeuKi!E5+Gseur7MuuRa!E5+Gseur6LohiRa!E5+Gseur8RastiE4!E5+Gseur9SaPu!E5+Gseur10SaRa!E5+Gseur11SJKL!E5+Gseur12ViPa!E5+Gseur13ViiSu!E5</f>
        <v>2</v>
      </c>
      <c r="F5" s="11">
        <f>Gseur1Hanka!F5+Gseur2IPR!F5+Gseur3JRV!F5+Gseur4Kalske!F5+Gseur5KeuKi!F5+Gseur7MuuRa!F5+Gseur6LohiRa!F5+Gseur8RastiE4!F5+Gseur9SaPu!F5+Gseur10SaRa!F5+Gseur11SJKL!F5+Gseur12ViPa!F5+Gseur13ViiSu!F5</f>
        <v>0</v>
      </c>
      <c r="G5" s="11">
        <f>Gseur1Hanka!G5+Gseur2IPR!G5+Gseur3JRV!G5+Gseur4Kalske!G5+Gseur5KeuKi!G5+Gseur7MuuRa!G5+Gseur6LohiRa!G5+Gseur8RastiE4!G5+Gseur9SaPu!G5+Gseur10SaRa!G5+Gseur11SJKL!G5+Gseur12ViPa!G5+Gseur13ViiSu!G5</f>
        <v>4</v>
      </c>
      <c r="K5" s="1" t="s">
        <v>2</v>
      </c>
      <c r="L5" s="3">
        <v>1</v>
      </c>
      <c r="M5" s="54">
        <f>Gseur1Hanka!M5+Gseur2IPR!M5+Gseur3JRV!M5+Gseur4Kalske!M5+Gseur5KeuKi!M5+GseurLaukU!M5+Gseur8RastiE4!M5+Gseur9SaPu!M5+Gseur10SaRa!M5+Gseur11SJKL!M5+Gseur13ViiSu!M5</f>
        <v>3</v>
      </c>
      <c r="N5" s="54">
        <f>Gseur1Hanka!N5+Gseur2IPR!N5+Gseur3JRV!N5+Gseur4Kalske!N5+Gseur5KeuKi!N5+GseurLaukU!N5+Gseur8RastiE4!N5+Gseur9SaPu!N5+Gseur10SaRa!N5+Gseur11SJKL!N5+Gseur13ViiSu!N5</f>
        <v>1</v>
      </c>
      <c r="O5" s="54">
        <f>Gseur1Hanka!O5+Gseur2IPR!O5+Gseur3JRV!O5+Gseur4Kalske!O5+Gseur5KeuKi!O5+GseurLaukU!O5+Gseur8RastiE4!O5+Gseur9SaPu!O5+Gseur10SaRa!O5+Gseur11SJKL!O5+Gseur13ViiSu!O5</f>
        <v>1</v>
      </c>
      <c r="P5" s="11">
        <f>Gseur1Hanka!P5+Gseur2IPR!P5+Gseur3JRV!P5+Gseur4Kalske!P5+Gseur5KeuKi!P5+GseurLaukU!P5+Gseur8RastiE4!P5+Gseur9SaPu!P5+Gseur10SaRa!P5+Gseur11SJKL!P5+Gseur13ViiSu!P5</f>
        <v>2</v>
      </c>
      <c r="Q5" s="11">
        <f>Gseur1Hanka!Q5+Gseur2IPR!Q5+Gseur3JRV!Q5+Gseur4Kalske!Q5+Gseur5KeuKi!Q5+GseurLaukU!Q5+Gseur8RastiE4!Q5+Gseur9SaPu!Q5+Gseur10SaRa!Q5+Gseur11SJKL!Q5+Gseur13ViiSu!Q5</f>
        <v>3</v>
      </c>
      <c r="T5" s="71" t="s">
        <v>2</v>
      </c>
      <c r="U5" s="73">
        <v>1</v>
      </c>
      <c r="V5" s="77">
        <v>5</v>
      </c>
      <c r="W5" s="77">
        <v>2</v>
      </c>
      <c r="X5" s="77">
        <v>3</v>
      </c>
      <c r="Y5" s="23">
        <v>1</v>
      </c>
      <c r="Z5" s="23">
        <v>4</v>
      </c>
    </row>
    <row r="6" spans="1:26" x14ac:dyDescent="0.25">
      <c r="A6" s="7"/>
      <c r="B6" s="8">
        <v>2</v>
      </c>
      <c r="C6" s="57">
        <f>Gseur1Hanka!C6+Gseur2IPR!C6+Gseur3JRV!C6+Gseur4Kalske!C6+Gseur5KeuKi!C6+Gseur7MuuRa!C6+Gseur6LohiRa!C6+Gseur8RastiE4!C6+Gseur9SaPu!C6+Gseur10SaRa!C6+Gseur11SJKL!C6+Gseur12ViPa!C6+Gseur13ViiSu!C6</f>
        <v>7</v>
      </c>
      <c r="D6" s="57">
        <f>Gseur1Hanka!D6+Gseur2IPR!D6+Gseur3JRV!D6+Gseur4Kalske!D6+Gseur5KeuKi!D6+Gseur7MuuRa!D6+Gseur6LohiRa!D6+Gseur8RastiE4!D6+Gseur9SaPu!D6+Gseur10SaRa!D6+Gseur11SJKL!D6+Gseur12ViPa!D6+Gseur13ViiSu!D6</f>
        <v>3</v>
      </c>
      <c r="E6" s="57">
        <f>Gseur1Hanka!E6+Gseur2IPR!E6+Gseur3JRV!E6+Gseur4Kalske!E6+Gseur5KeuKi!E6+Gseur7MuuRa!E6+Gseur6LohiRa!E6+Gseur8RastiE4!E6+Gseur9SaPu!E6+Gseur10SaRa!E6+Gseur11SJKL!E6+Gseur12ViPa!E6+Gseur13ViiSu!E6</f>
        <v>4</v>
      </c>
      <c r="F6" s="11">
        <f>Gseur1Hanka!F6+Gseur2IPR!F6+Gseur3JRV!F6+Gseur4Kalske!F6+Gseur5KeuKi!F6+Gseur7MuuRa!F6+Gseur6LohiRa!F6+Gseur8RastiE4!F6+Gseur9SaPu!F6+Gseur10SaRa!F6+Gseur11SJKL!F6+Gseur12ViPa!F6+Gseur13ViiSu!F6</f>
        <v>2</v>
      </c>
      <c r="G6" s="11">
        <f>Gseur1Hanka!G6+Gseur2IPR!G6+Gseur3JRV!G6+Gseur4Kalske!G6+Gseur5KeuKi!G6+Gseur7MuuRa!G6+Gseur6LohiRa!G6+Gseur8RastiE4!G6+Gseur9SaPu!G6+Gseur10SaRa!G6+Gseur11SJKL!G6+Gseur12ViPa!G6+Gseur13ViiSu!G6</f>
        <v>11</v>
      </c>
      <c r="L6" s="8">
        <v>2</v>
      </c>
      <c r="M6" s="54">
        <f>Gseur1Hanka!M6+Gseur2IPR!M6+Gseur3JRV!M6+Gseur4Kalske!M6+Gseur5KeuKi!M6+GseurLaukU!M6+Gseur8RastiE4!M6+Gseur9SaPu!M6+Gseur10SaRa!M6+Gseur11SJKL!M6+Gseur13ViiSu!M6</f>
        <v>6</v>
      </c>
      <c r="N6" s="54">
        <f>Gseur1Hanka!N6+Gseur2IPR!N6+Gseur3JRV!N6+Gseur4Kalske!N6+Gseur5KeuKi!N6+GseurLaukU!N6+Gseur8RastiE4!N6+Gseur9SaPu!N6+Gseur10SaRa!N6+Gseur11SJKL!N6+Gseur13ViiSu!N6</f>
        <v>4</v>
      </c>
      <c r="O6" s="54">
        <f>Gseur1Hanka!O6+Gseur2IPR!O6+Gseur3JRV!O6+Gseur4Kalske!O6+Gseur5KeuKi!O6+GseurLaukU!O6+Gseur8RastiE4!O6+Gseur9SaPu!O6+Gseur10SaRa!O6+Gseur11SJKL!O6+Gseur13ViiSu!O6</f>
        <v>3</v>
      </c>
      <c r="P6" s="11">
        <f>Gseur1Hanka!P6+Gseur2IPR!P6+Gseur3JRV!P6+Gseur4Kalske!P6+Gseur5KeuKi!P6+GseurLaukU!P6+Gseur8RastiE4!P6+Gseur9SaPu!P6+Gseur10SaRa!P6+Gseur11SJKL!P6+Gseur13ViiSu!P6</f>
        <v>3</v>
      </c>
      <c r="Q6" s="11">
        <f>Gseur1Hanka!Q6+Gseur2IPR!Q6+Gseur3JRV!Q6+Gseur4Kalske!Q6+Gseur5KeuKi!Q6+GseurLaukU!Q6+Gseur8RastiE4!Q6+Gseur9SaPu!Q6+Gseur10SaRa!Q6+Gseur11SJKL!Q6+Gseur13ViiSu!Q6</f>
        <v>10</v>
      </c>
      <c r="T6" s="78"/>
      <c r="U6" s="79">
        <v>2</v>
      </c>
      <c r="V6" s="77">
        <v>2</v>
      </c>
      <c r="W6" s="77">
        <v>5</v>
      </c>
      <c r="X6" s="77">
        <v>1</v>
      </c>
      <c r="Y6" s="23">
        <v>2</v>
      </c>
      <c r="Z6" s="23">
        <v>11</v>
      </c>
    </row>
    <row r="7" spans="1:26" x14ac:dyDescent="0.25">
      <c r="A7" s="9"/>
      <c r="B7" s="10">
        <v>3</v>
      </c>
      <c r="C7" s="57">
        <f>Gseur1Hanka!C7+Gseur2IPR!C7+Gseur3JRV!C7+Gseur4Kalske!C7+Gseur5KeuKi!C7+Gseur7MuuRa!C7+Gseur6LohiRa!C7+Gseur8RastiE4!C7+Gseur9SaPu!C7+Gseur10SaRa!C7+Gseur11SJKL!C7+Gseur12ViPa!C7+Gseur13ViiSu!C7</f>
        <v>8</v>
      </c>
      <c r="D7" s="57">
        <f>Gseur1Hanka!D7+Gseur2IPR!D7+Gseur3JRV!D7+Gseur4Kalske!D7+Gseur5KeuKi!D7+Gseur7MuuRa!D7+Gseur6LohiRa!D7+Gseur8RastiE4!D7+Gseur9SaPu!D7+Gseur10SaRa!D7+Gseur11SJKL!D7+Gseur12ViPa!D7+Gseur13ViiSu!D7</f>
        <v>5</v>
      </c>
      <c r="E7" s="57">
        <f>Gseur1Hanka!E7+Gseur2IPR!E7+Gseur3JRV!E7+Gseur4Kalske!E7+Gseur5KeuKi!E7+Gseur7MuuRa!E7+Gseur6LohiRa!E7+Gseur8RastiE4!E7+Gseur9SaPu!E7+Gseur10SaRa!E7+Gseur11SJKL!E7+Gseur12ViPa!E7+Gseur13ViiSu!E7</f>
        <v>3</v>
      </c>
      <c r="F7" s="11">
        <f>Gseur1Hanka!F7+Gseur2IPR!F7+Gseur3JRV!F7+Gseur4Kalske!F7+Gseur5KeuKi!F7+Gseur7MuuRa!F7+Gseur6LohiRa!F7+Gseur8RastiE4!F7+Gseur9SaPu!F7+Gseur10SaRa!F7+Gseur11SJKL!F7+Gseur12ViPa!F7+Gseur13ViiSu!F7</f>
        <v>2</v>
      </c>
      <c r="G7" s="11">
        <f>Gseur1Hanka!G7+Gseur2IPR!G7+Gseur3JRV!G7+Gseur4Kalske!G7+Gseur5KeuKi!G7+Gseur7MuuRa!G7+Gseur6LohiRa!G7+Gseur8RastiE4!G7+Gseur9SaPu!G7+Gseur10SaRa!G7+Gseur11SJKL!G7+Gseur12ViPa!G7+Gseur13ViiSu!G7</f>
        <v>19</v>
      </c>
      <c r="K7" s="9"/>
      <c r="L7" s="10">
        <v>3</v>
      </c>
      <c r="M7" s="54">
        <f>Gseur1Hanka!M7+Gseur2IPR!M7+Gseur3JRV!M7+Gseur4Kalske!M7+Gseur5KeuKi!M7+GseurLaukU!M7+Gseur8RastiE4!M7+Gseur9SaPu!M7+Gseur10SaRa!M7+Gseur11SJKL!M7+Gseur13ViiSu!M7</f>
        <v>7</v>
      </c>
      <c r="N7" s="54">
        <f>Gseur1Hanka!N7+Gseur2IPR!N7+Gseur3JRV!N7+Gseur4Kalske!N7+Gseur5KeuKi!N7+GseurLaukU!N7+Gseur8RastiE4!N7+Gseur9SaPu!N7+Gseur10SaRa!N7+Gseur11SJKL!N7+Gseur13ViiSu!N7</f>
        <v>4</v>
      </c>
      <c r="O7" s="54">
        <f>Gseur1Hanka!O7+Gseur2IPR!O7+Gseur3JRV!O7+Gseur4Kalske!O7+Gseur5KeuKi!O7+GseurLaukU!O7+Gseur8RastiE4!O7+Gseur9SaPu!O7+Gseur10SaRa!O7+Gseur11SJKL!O7+Gseur13ViiSu!O7</f>
        <v>2</v>
      </c>
      <c r="P7" s="11">
        <f>Gseur1Hanka!P7+Gseur2IPR!P7+Gseur3JRV!P7+Gseur4Kalske!P7+Gseur5KeuKi!P7+GseurLaukU!P7+Gseur8RastiE4!P7+Gseur9SaPu!P7+Gseur10SaRa!P7+Gseur11SJKL!P7+Gseur13ViiSu!P7</f>
        <v>2</v>
      </c>
      <c r="Q7" s="11">
        <f>Gseur1Hanka!Q7+Gseur2IPR!Q7+Gseur3JRV!Q7+Gseur4Kalske!Q7+Gseur5KeuKi!Q7+GseurLaukU!Q7+Gseur8RastiE4!Q7+Gseur9SaPu!Q7+Gseur10SaRa!Q7+Gseur11SJKL!Q7+Gseur13ViiSu!Q7</f>
        <v>14</v>
      </c>
      <c r="T7" s="80"/>
      <c r="U7" s="81">
        <v>3</v>
      </c>
      <c r="V7" s="77">
        <v>1</v>
      </c>
      <c r="W7" s="77">
        <v>8</v>
      </c>
      <c r="X7" s="77">
        <v>5</v>
      </c>
      <c r="Y7" s="23">
        <v>3</v>
      </c>
      <c r="Z7" s="23">
        <v>21</v>
      </c>
    </row>
    <row r="8" spans="1:26" x14ac:dyDescent="0.25">
      <c r="A8" t="s">
        <v>5</v>
      </c>
      <c r="C8" s="58">
        <f>SUM(C5:C7)</f>
        <v>17</v>
      </c>
      <c r="D8" s="59">
        <f>SUM(D5:D7)</f>
        <v>10</v>
      </c>
      <c r="E8" s="59">
        <f>SUM(E5:E7)</f>
        <v>9</v>
      </c>
      <c r="F8" s="14">
        <f>SUM(F5:F7)</f>
        <v>4</v>
      </c>
      <c r="G8" s="15">
        <f>SUM(G5:G7)</f>
        <v>34</v>
      </c>
      <c r="H8" s="68">
        <f>SUM(C8:G8)</f>
        <v>74</v>
      </c>
      <c r="I8" s="66">
        <v>65</v>
      </c>
      <c r="J8" s="69">
        <v>74</v>
      </c>
      <c r="K8" s="7" t="s">
        <v>5</v>
      </c>
      <c r="M8" s="55">
        <f>SUM(M5:M7)</f>
        <v>16</v>
      </c>
      <c r="N8" s="56">
        <f>SUM(N5:N7)</f>
        <v>9</v>
      </c>
      <c r="O8" s="56">
        <f>SUM(O5:O7)</f>
        <v>6</v>
      </c>
      <c r="P8" s="14">
        <f>SUM(P5:P7)</f>
        <v>7</v>
      </c>
      <c r="Q8" s="15">
        <f>SUM(Q5:Q7)</f>
        <v>27</v>
      </c>
      <c r="R8" s="66">
        <f>SUM(M8:Q8)</f>
        <v>65</v>
      </c>
      <c r="S8" s="69">
        <f>SUM(V8:Z8)</f>
        <v>74</v>
      </c>
      <c r="T8" s="78"/>
      <c r="U8" s="23" t="s">
        <v>5</v>
      </c>
      <c r="V8" s="82">
        <f>SUM(V5:V7)</f>
        <v>8</v>
      </c>
      <c r="W8" s="83">
        <f>SUM(W5:W7)</f>
        <v>15</v>
      </c>
      <c r="X8" s="83">
        <f>SUM(X5:X7)</f>
        <v>9</v>
      </c>
      <c r="Y8" s="84">
        <f>SUM(Y5:Y7)</f>
        <v>6</v>
      </c>
      <c r="Z8" s="85">
        <f>SUM(Z5:Z7)</f>
        <v>36</v>
      </c>
    </row>
    <row r="9" spans="1:26" x14ac:dyDescent="0.25">
      <c r="H9" t="s">
        <v>189</v>
      </c>
      <c r="I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Gseur1Hanka!C13+Gseur2IPR!C13+Gseur3JRV!C13+Gseur4Kalske!C13+Gseur5KeuKi!C13+Gseur7MuuRa!C13+Gseur6LohiRa!C13+Gseur8RastiE4!C13+Gseur9SaPu!C13+Gseur10SaRa!C13+Gseur11SJKL!C13+Gseur12ViPa!C13+Gseur13ViiSu!C13</f>
        <v>0</v>
      </c>
      <c r="D13" s="57">
        <f>Gseur1Hanka!D13+Gseur2IPR!D13+Gseur3JRV!D13+Gseur4Kalske!D13+Gseur5KeuKi!D13+Gseur7MuuRa!D13+Gseur6LohiRa!D13+Gseur8RastiE4!D13+Gseur9SaPu!D13+Gseur10SaRa!D13+Gseur11SJKL!D13+Gseur12ViPa!D13+Gseur13ViiSu!D13</f>
        <v>5</v>
      </c>
      <c r="E13" s="57">
        <f>Gseur1Hanka!E13+Gseur2IPR!E13+Gseur3JRV!E13+Gseur4Kalske!E13+Gseur5KeuKi!E13+Gseur7MuuRa!E13+Gseur6LohiRa!E13+Gseur8RastiE4!E13+Gseur9SaPu!E13+Gseur10SaRa!E13+Gseur11SJKL!E13+Gseur12ViPa!E13+Gseur13ViiSu!E13</f>
        <v>6</v>
      </c>
      <c r="F13" s="11">
        <f>Gseur1Hanka!F13+Gseur2IPR!F13+Gseur3JRV!F13+Gseur4Kalske!F13+Gseur5KeuKi!F13+Gseur7MuuRa!F13+Gseur6LohiRa!F13+Gseur8RastiE4!F13+Gseur9SaPu!F13+Gseur10SaRa!F13+Gseur11SJKL!F13+Gseur12ViPa!F13+Gseur13ViiSu!F13</f>
        <v>0</v>
      </c>
      <c r="G13" s="11">
        <f>Gseur1Hanka!G13+Gseur2IPR!G13+Gseur3JRV!G13+Gseur4Kalske!G13+Gseur5KeuKi!G13+Gseur7MuuRa!G13+Gseur6LohiRa!G13+Gseur8RastiE4!G13+Gseur9SaPu!G13+Gseur10SaRa!G13+Gseur11SJKL!G13+Gseur12ViPa!G13+Gseur13ViiSu!G13</f>
        <v>3</v>
      </c>
      <c r="K13" s="1" t="s">
        <v>2</v>
      </c>
      <c r="L13" s="3">
        <v>1</v>
      </c>
      <c r="M13" s="54">
        <f>Gseur1Hanka!M13+Gseur2IPR!M13+Gseur3JRV!M13+Gseur4Kalske!M13+Gseur5KeuKi!M13+GseurLaukU!M13+Gseur8RastiE4!M13+Gseur9SaPu!M13+Gseur10SaRa!M13+Gseur11SJKL!M13+Gseur13ViiSu!M13</f>
        <v>4</v>
      </c>
      <c r="N13" s="54">
        <f>Gseur1Hanka!N13+Gseur2IPR!N13+Gseur3JRV!N13+Gseur4Kalske!N13+Gseur5KeuKi!N13+GseurLaukU!N13+Gseur8RastiE4!N13+Gseur9SaPu!N13+Gseur10SaRa!N13+Gseur11SJKL!N13+Gseur13ViiSu!N13</f>
        <v>2</v>
      </c>
      <c r="O13" s="54">
        <f>Gseur1Hanka!O13+Gseur2IPR!O13+Gseur3JRV!O13+Gseur4Kalske!O13+Gseur5KeuKi!O13+GseurLaukU!O13+Gseur8RastiE4!O13+Gseur9SaPu!O13+Gseur10SaRa!O13+Gseur11SJKL!O13+Gseur13ViiSu!O13</f>
        <v>7</v>
      </c>
      <c r="P13" s="11">
        <f>Gseur1Hanka!P13+Gseur2IPR!P13+Gseur3JRV!P13+Gseur4Kalske!P13+Gseur5KeuKi!P13+GseurLaukU!P13+Gseur8RastiE4!P13+Gseur9SaPu!P13+Gseur10SaRa!P13+Gseur11SJKL!P13+Gseur13ViiSu!P13</f>
        <v>0</v>
      </c>
      <c r="Q13" s="11">
        <f>Gseur1Hanka!Q13+Gseur2IPR!Q13+Gseur3JRV!Q13+Gseur4Kalske!Q13+Gseur5KeuKi!Q13+GseurLaukU!Q13+Gseur8RastiE4!Q13+Gseur9SaPu!Q13+Gseur10SaRa!Q13+Gseur11SJKL!Q13+Gseur13ViiSu!Q13</f>
        <v>4</v>
      </c>
      <c r="T13" s="71" t="s">
        <v>2</v>
      </c>
      <c r="U13" s="73">
        <v>1</v>
      </c>
      <c r="V13" s="77">
        <v>6</v>
      </c>
      <c r="W13" s="77">
        <v>5</v>
      </c>
      <c r="X13" s="77">
        <v>1</v>
      </c>
      <c r="Y13" s="23">
        <v>1</v>
      </c>
      <c r="Z13" s="23">
        <v>5</v>
      </c>
    </row>
    <row r="14" spans="1:26" x14ac:dyDescent="0.25">
      <c r="A14" s="7"/>
      <c r="B14" s="8">
        <v>2</v>
      </c>
      <c r="C14" s="57">
        <f>Gseur1Hanka!C14+Gseur2IPR!C14+Gseur3JRV!C14+Gseur4Kalske!C14+Gseur5KeuKi!C14+Gseur7MuuRa!C14+Gseur6LohiRa!C14+Gseur8RastiE4!C14+Gseur9SaPu!C14+Gseur10SaRa!C14+Gseur11SJKL!C14+Gseur12ViPa!C14+Gseur13ViiSu!C14</f>
        <v>7</v>
      </c>
      <c r="D14" s="57">
        <f>Gseur1Hanka!D14+Gseur2IPR!D14+Gseur3JRV!D14+Gseur4Kalske!D14+Gseur5KeuKi!D14+Gseur7MuuRa!D14+Gseur6LohiRa!D14+Gseur8RastiE4!D14+Gseur9SaPu!D14+Gseur10SaRa!D14+Gseur11SJKL!D14+Gseur12ViPa!D14+Gseur13ViiSu!D14</f>
        <v>3</v>
      </c>
      <c r="E14" s="57">
        <f>Gseur1Hanka!E14+Gseur2IPR!E14+Gseur3JRV!E14+Gseur4Kalske!E14+Gseur5KeuKi!E14+Gseur7MuuRa!E14+Gseur6LohiRa!E14+Gseur8RastiE4!E14+Gseur9SaPu!E14+Gseur10SaRa!E14+Gseur11SJKL!E14+Gseur12ViPa!E14+Gseur13ViiSu!E14</f>
        <v>1</v>
      </c>
      <c r="F14" s="11">
        <f>Gseur1Hanka!F14+Gseur2IPR!F14+Gseur3JRV!F14+Gseur4Kalske!F14+Gseur5KeuKi!F14+Gseur7MuuRa!F14+Gseur6LohiRa!F14+Gseur8RastiE4!F14+Gseur9SaPu!F14+Gseur10SaRa!F14+Gseur11SJKL!F14+Gseur12ViPa!F14+Gseur13ViiSu!F14</f>
        <v>3</v>
      </c>
      <c r="G14" s="11">
        <f>Gseur1Hanka!G14+Gseur2IPR!G14+Gseur3JRV!G14+Gseur4Kalske!G14+Gseur5KeuKi!G14+Gseur7MuuRa!G14+Gseur6LohiRa!G14+Gseur8RastiE4!G14+Gseur9SaPu!G14+Gseur10SaRa!G14+Gseur11SJKL!G14+Gseur12ViPa!G14+Gseur13ViiSu!G14</f>
        <v>22</v>
      </c>
      <c r="L14" s="8">
        <v>2</v>
      </c>
      <c r="M14" s="54">
        <f>Gseur1Hanka!M14+Gseur2IPR!M14+Gseur3JRV!M14+Gseur4Kalske!M14+Gseur5KeuKi!M14+GseurLaukU!M14+Gseur8RastiE4!M14+Gseur9SaPu!M14+Gseur10SaRa!M14+Gseur11SJKL!M14+Gseur13ViiSu!M14</f>
        <v>4</v>
      </c>
      <c r="N14" s="54">
        <f>Gseur1Hanka!N14+Gseur2IPR!N14+Gseur3JRV!N14+Gseur4Kalske!N14+Gseur5KeuKi!N14+GseurLaukU!N14+Gseur8RastiE4!N14+Gseur9SaPu!N14+Gseur10SaRa!N14+Gseur11SJKL!N14+Gseur13ViiSu!N14</f>
        <v>8</v>
      </c>
      <c r="O14" s="54">
        <f>Gseur1Hanka!O14+Gseur2IPR!O14+Gseur3JRV!O14+Gseur4Kalske!O14+Gseur5KeuKi!O14+GseurLaukU!O14+Gseur8RastiE4!O14+Gseur9SaPu!O14+Gseur10SaRa!O14+Gseur11SJKL!O14+Gseur13ViiSu!O14</f>
        <v>4</v>
      </c>
      <c r="P14" s="11">
        <f>Gseur1Hanka!P14+Gseur2IPR!P14+Gseur3JRV!P14+Gseur4Kalske!P14+Gseur5KeuKi!P14+GseurLaukU!P14+Gseur8RastiE4!P14+Gseur9SaPu!P14+Gseur10SaRa!P14+Gseur11SJKL!P14+Gseur13ViiSu!P14</f>
        <v>2</v>
      </c>
      <c r="Q14" s="11">
        <f>Gseur1Hanka!Q14+Gseur2IPR!Q14+Gseur3JRV!Q14+Gseur4Kalske!Q14+Gseur5KeuKi!Q14+GseurLaukU!Q14+Gseur8RastiE4!Q14+Gseur9SaPu!Q14+Gseur10SaRa!Q14+Gseur11SJKL!Q14+Gseur13ViiSu!Q14</f>
        <v>23</v>
      </c>
      <c r="T14" s="78"/>
      <c r="U14" s="79">
        <v>2</v>
      </c>
      <c r="V14" s="77">
        <v>8</v>
      </c>
      <c r="W14" s="77">
        <v>7</v>
      </c>
      <c r="X14" s="77">
        <v>4</v>
      </c>
      <c r="Y14" s="23">
        <v>0</v>
      </c>
      <c r="Z14" s="23">
        <v>19</v>
      </c>
    </row>
    <row r="15" spans="1:26" x14ac:dyDescent="0.25">
      <c r="A15" s="9"/>
      <c r="B15" s="10">
        <v>3</v>
      </c>
      <c r="C15" s="57">
        <f>Gseur1Hanka!C15+Gseur2IPR!C15+Gseur3JRV!C15+Gseur4Kalske!C15+Gseur5KeuKi!C15+Gseur7MuuRa!C15+Gseur6LohiRa!C15+Gseur8RastiE4!C15+Gseur9SaPu!C15+Gseur10SaRa!C15+Gseur11SJKL!C15+Gseur12ViPa!C15+Gseur13ViiSu!C15</f>
        <v>7</v>
      </c>
      <c r="D15" s="57">
        <f>Gseur1Hanka!D15+Gseur2IPR!D15+Gseur3JRV!D15+Gseur4Kalske!D15+Gseur5KeuKi!D15+Gseur7MuuRa!D15+Gseur6LohiRa!D15+Gseur8RastiE4!D15+Gseur9SaPu!D15+Gseur10SaRa!D15+Gseur11SJKL!D15+Gseur12ViPa!D15+Gseur13ViiSu!D15</f>
        <v>6</v>
      </c>
      <c r="E15" s="57">
        <f>Gseur1Hanka!E15+Gseur2IPR!E15+Gseur3JRV!E15+Gseur4Kalske!E15+Gseur5KeuKi!E15+Gseur7MuuRa!E15+Gseur6LohiRa!E15+Gseur8RastiE4!E15+Gseur9SaPu!E15+Gseur10SaRa!E15+Gseur11SJKL!E15+Gseur12ViPa!E15+Gseur13ViiSu!E15</f>
        <v>8</v>
      </c>
      <c r="F15" s="11">
        <f>Gseur1Hanka!F15+Gseur2IPR!F15+Gseur3JRV!F15+Gseur4Kalske!F15+Gseur5KeuKi!F15+Gseur7MuuRa!F15+Gseur6LohiRa!F15+Gseur8RastiE4!F15+Gseur9SaPu!F15+Gseur10SaRa!F15+Gseur11SJKL!F15+Gseur12ViPa!F15+Gseur13ViiSu!F15</f>
        <v>1</v>
      </c>
      <c r="G15" s="11">
        <f>Gseur1Hanka!G15+Gseur2IPR!G15+Gseur3JRV!G15+Gseur4Kalske!G15+Gseur5KeuKi!G15+Gseur7MuuRa!G15+Gseur6LohiRa!G15+Gseur8RastiE4!G15+Gseur9SaPu!G15+Gseur10SaRa!G15+Gseur11SJKL!G15+Gseur12ViPa!G15+Gseur13ViiSu!G15</f>
        <v>12</v>
      </c>
      <c r="K15" s="9"/>
      <c r="L15" s="10">
        <v>3</v>
      </c>
      <c r="M15" s="54">
        <f>Gseur1Hanka!M15+Gseur2IPR!M15+Gseur3JRV!M15+Gseur4Kalske!M15+Gseur5KeuKi!M15+GseurLaukU!M15+Gseur8RastiE4!M15+Gseur9SaPu!M15+Gseur10SaRa!M15+Gseur11SJKL!M15+Gseur13ViiSu!M15</f>
        <v>8</v>
      </c>
      <c r="N15" s="54">
        <f>Gseur1Hanka!N15+Gseur2IPR!N15+Gseur3JRV!N15+Gseur4Kalske!N15+Gseur5KeuKi!N15+GseurLaukU!N15+Gseur8RastiE4!N15+Gseur9SaPu!N15+Gseur10SaRa!N15+Gseur11SJKL!N15+Gseur13ViiSu!N15</f>
        <v>5</v>
      </c>
      <c r="O15" s="54">
        <f>Gseur1Hanka!O15+Gseur2IPR!O15+Gseur3JRV!O15+Gseur4Kalske!O15+Gseur5KeuKi!O15+GseurLaukU!O15+Gseur8RastiE4!O15+Gseur9SaPu!O15+Gseur10SaRa!O15+Gseur11SJKL!O15+Gseur13ViiSu!O15</f>
        <v>2</v>
      </c>
      <c r="P15" s="11">
        <f>Gseur1Hanka!P15+Gseur2IPR!P15+Gseur3JRV!P15+Gseur4Kalske!P15+Gseur5KeuKi!P15+GseurLaukU!P15+Gseur8RastiE4!P15+Gseur9SaPu!P15+Gseur10SaRa!P15+Gseur11SJKL!P15+Gseur13ViiSu!P15</f>
        <v>2</v>
      </c>
      <c r="Q15" s="11">
        <f>Gseur1Hanka!Q15+Gseur2IPR!Q15+Gseur3JRV!Q15+Gseur4Kalske!Q15+Gseur5KeuKi!Q15+GseurLaukU!Q15+Gseur8RastiE4!Q15+Gseur9SaPu!Q15+Gseur10SaRa!Q15+Gseur11SJKL!Q15+Gseur13ViiSu!Q15</f>
        <v>17</v>
      </c>
      <c r="T15" s="80"/>
      <c r="U15" s="81">
        <v>3</v>
      </c>
      <c r="V15" s="77">
        <v>5</v>
      </c>
      <c r="W15" s="77">
        <v>5</v>
      </c>
      <c r="X15" s="77">
        <v>5</v>
      </c>
      <c r="Y15" s="23">
        <v>6</v>
      </c>
      <c r="Z15" s="23">
        <v>31</v>
      </c>
    </row>
    <row r="16" spans="1:26" x14ac:dyDescent="0.25">
      <c r="A16" t="s">
        <v>5</v>
      </c>
      <c r="C16" s="58">
        <f>SUM(C13:C15)</f>
        <v>14</v>
      </c>
      <c r="D16" s="59">
        <f>SUM(D13:D15)</f>
        <v>14</v>
      </c>
      <c r="E16" s="59">
        <f>SUM(E13:E15)</f>
        <v>15</v>
      </c>
      <c r="F16" s="14">
        <f>SUM(F13:F15)</f>
        <v>4</v>
      </c>
      <c r="G16" s="15">
        <f>SUM(G13:G15)</f>
        <v>37</v>
      </c>
      <c r="H16" s="68">
        <f>SUM(C16:G16)</f>
        <v>84</v>
      </c>
      <c r="I16" s="66">
        <v>92</v>
      </c>
      <c r="J16" s="69">
        <v>108</v>
      </c>
      <c r="K16" s="7" t="s">
        <v>5</v>
      </c>
      <c r="M16" s="55">
        <f>SUM(M13:M15)</f>
        <v>16</v>
      </c>
      <c r="N16" s="56">
        <f>SUM(N13:N15)</f>
        <v>15</v>
      </c>
      <c r="O16" s="56">
        <f>SUM(O13:O15)</f>
        <v>13</v>
      </c>
      <c r="P16" s="14">
        <f>SUM(P13:P15)</f>
        <v>4</v>
      </c>
      <c r="Q16" s="15">
        <f>SUM(Q13:Q15)</f>
        <v>44</v>
      </c>
      <c r="R16" s="66">
        <f>SUM(M16:Q16)</f>
        <v>92</v>
      </c>
      <c r="S16" s="69">
        <f>SUM(V16:Z16)</f>
        <v>108</v>
      </c>
      <c r="T16" s="78"/>
      <c r="U16" s="23" t="s">
        <v>5</v>
      </c>
      <c r="V16" s="82">
        <f>SUM(V13:V15)</f>
        <v>19</v>
      </c>
      <c r="W16" s="83">
        <f>SUM(W13:W15)</f>
        <v>17</v>
      </c>
      <c r="X16" s="83">
        <f>SUM(X13:X15)</f>
        <v>10</v>
      </c>
      <c r="Y16" s="84">
        <f>SUM(Y13:Y15)</f>
        <v>7</v>
      </c>
      <c r="Z16" s="85">
        <f>SUM(Z13:Z15)</f>
        <v>55</v>
      </c>
    </row>
    <row r="17" spans="1:26" x14ac:dyDescent="0.25">
      <c r="H17" t="s">
        <v>190</v>
      </c>
      <c r="I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31</v>
      </c>
      <c r="D19" s="95">
        <f t="shared" si="0"/>
        <v>24</v>
      </c>
      <c r="E19" s="96">
        <f t="shared" si="0"/>
        <v>24</v>
      </c>
      <c r="F19" s="52">
        <f t="shared" si="0"/>
        <v>8</v>
      </c>
      <c r="G19" s="52">
        <f t="shared" si="0"/>
        <v>71</v>
      </c>
      <c r="H19" s="67">
        <f t="shared" si="0"/>
        <v>158</v>
      </c>
      <c r="I19" s="65">
        <v>157</v>
      </c>
      <c r="J19" s="70">
        <v>182</v>
      </c>
      <c r="K19" s="30"/>
      <c r="M19" s="98">
        <f t="shared" ref="M19:S19" si="1">SUM(M16)+M8</f>
        <v>32</v>
      </c>
      <c r="N19" s="99">
        <f t="shared" si="1"/>
        <v>24</v>
      </c>
      <c r="O19" s="100">
        <f t="shared" si="1"/>
        <v>19</v>
      </c>
      <c r="P19" s="52">
        <f t="shared" si="1"/>
        <v>11</v>
      </c>
      <c r="Q19" s="52">
        <f t="shared" si="1"/>
        <v>71</v>
      </c>
      <c r="R19" s="65">
        <f t="shared" si="1"/>
        <v>157</v>
      </c>
      <c r="S19" s="70">
        <f t="shared" si="1"/>
        <v>182</v>
      </c>
      <c r="T19" s="90"/>
      <c r="U19" s="52"/>
      <c r="V19" s="82">
        <f>SUM(V16)+V8</f>
        <v>27</v>
      </c>
      <c r="W19" s="83">
        <f>SUM(W16)+W8</f>
        <v>32</v>
      </c>
      <c r="X19" s="101">
        <f>SUM(X16)+X8</f>
        <v>19</v>
      </c>
      <c r="Y19" s="52">
        <f>SUM(Y16)+Y8</f>
        <v>13</v>
      </c>
      <c r="Z19" s="52">
        <f>SUM(Z16)+Z8</f>
        <v>91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79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75</v>
      </c>
      <c r="T20" s="92" t="s">
        <v>454</v>
      </c>
      <c r="U20" s="61"/>
      <c r="V20" s="61"/>
      <c r="W20" s="61" t="s">
        <v>556</v>
      </c>
      <c r="X20" s="61">
        <f>SUM(V19:X19)</f>
        <v>78</v>
      </c>
    </row>
    <row r="21" spans="1:26" x14ac:dyDescent="0.25">
      <c r="C21" s="67" t="s">
        <v>559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Gseur1Hanka!C23+Gseur2IPR!C23+Gseur3JRV!C23+Gseur4Kalske!C23+Gseur5KeuKi!C23+Gseur7MuuRa!C23+Gseur6LohiRa!C23+Gseur8RastiE4!C23+Gseur9SaPu!C23+Gseur10SaRa!C23+Gseur11SJKL!C23+Gseur12ViPa!C23+Gseur13ViiSu!C23</f>
        <v>66</v>
      </c>
      <c r="D27" s="86">
        <f>Gseur1Hanka!D23+Gseur2IPR!D23+Gseur3JRV!D23+Gseur4Kalske!D23+Gseur5KeuKi!D23+Gseur6LohiRa!D23+Gseur7MuuRa!D23+Gseur8RastiE4!D23+Gseur9SaPu!D23+Gseur10SaRa!D23+Gseur11SJKL!D23+Gseur12ViPa!D23+Gseur13ViiSu!D23</f>
        <v>72</v>
      </c>
      <c r="E27" s="86">
        <f>Gseur1Hanka!E23+Gseur2IPR!E23+Gseur3JRV!E23+Gseur4Kalske!E23+Gseur5KeuKi!E23+Gseur6LohiRa!E23+Gseur7MuuRa!E23+Gseur8RastiE4!E23+Gseur9SaPu!E23+Gseur10SaRa!E23+Gseur11SJKL!E23+Gseur12ViPa!E23+Gseur13ViiSu!E23</f>
        <v>67</v>
      </c>
      <c r="F27" s="87">
        <f>SUM(C27:E27)</f>
        <v>205</v>
      </c>
      <c r="L27" t="s">
        <v>459</v>
      </c>
      <c r="M27" s="86">
        <f>SUM(Gseur1Hanka!M23+Gseur2IPR!M23+Gseur3JRV!M23+Gseur4Kalske!M23+Gseur5KeuKi!M23+GseurLaukU!M23+Gseur6LohiRa!M23+Gseur7MuuRa!M23+Gseur8RastiE4!M23+Gseur9SaPu!M23+Gseur10SaRa!M23+Gseur11SJKL!M23+Gseur12ViPa!M23+Gseur13ViiSu!M23)</f>
        <v>68</v>
      </c>
      <c r="N27" s="86">
        <f>SUM(Gseur1Hanka!N23+Gseur2IPR!N23+Gseur3JRV!N23+Gseur4Kalske!N23+Gseur5KeuKi!N23+GseurLaukU!N23+Gseur6LohiRa!N23+Gseur7MuuRa!N23+Gseur8RastiE4!N23+Gseur9SaPu!N23+Gseur10SaRa!N23+Gseur11SJKL!N23+Gseur12ViPa!N23+Gseur13ViiSu!N23)</f>
        <v>59</v>
      </c>
      <c r="O27" s="86">
        <f>SUM(Gseur1Hanka!O23+Gseur2IPR!O23+Gseur3JRV!O23+Gseur4Kalske!O23+Gseur5KeuKi!O23+GseurLaukU!O23+Gseur6LohiRa!O23+Gseur7MuuRa!O23+Gseur8RastiE4!O23+Gseur9SaPu!O23+Gseur10SaRa!O23+Gseur11SJKL!O23+Gseur12ViPa!O23+Gseur13ViiSu!O23)</f>
        <v>73</v>
      </c>
      <c r="P27" s="87">
        <f>SUM(M27:O27)</f>
        <v>200</v>
      </c>
    </row>
    <row r="28" spans="1:26" x14ac:dyDescent="0.25">
      <c r="A28" s="7"/>
      <c r="C28" t="s">
        <v>475</v>
      </c>
      <c r="M28" t="s">
        <v>475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0"/>
  <dimension ref="A1:Z24"/>
  <sheetViews>
    <sheetView workbookViewId="0">
      <selection activeCell="B13" sqref="B13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14</v>
      </c>
      <c r="D1" s="31"/>
      <c r="E1" s="31"/>
      <c r="F1" s="31"/>
      <c r="G1" s="31"/>
      <c r="H1" s="32"/>
      <c r="K1" s="119" t="s">
        <v>348</v>
      </c>
      <c r="L1" s="111"/>
      <c r="M1" t="s">
        <v>14</v>
      </c>
      <c r="R1" s="16"/>
      <c r="S1" s="16"/>
      <c r="T1" t="s">
        <v>6</v>
      </c>
      <c r="V1" t="s">
        <v>14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1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1</v>
      </c>
      <c r="G8" s="46">
        <f t="shared" si="0"/>
        <v>0</v>
      </c>
      <c r="H8" s="32">
        <f>SUM(C8:G8)</f>
        <v>1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2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1</v>
      </c>
      <c r="E16" s="45">
        <f t="shared" si="1"/>
        <v>0</v>
      </c>
      <c r="F16" s="45">
        <f t="shared" si="1"/>
        <v>0</v>
      </c>
      <c r="G16" s="46">
        <f t="shared" si="1"/>
        <v>1</v>
      </c>
      <c r="H16" s="32">
        <f>SUM(C16:G16)</f>
        <v>2</v>
      </c>
      <c r="I16">
        <v>2</v>
      </c>
      <c r="J16">
        <v>5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2</v>
      </c>
      <c r="S16" s="16">
        <v>5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2</v>
      </c>
      <c r="Y16" s="14">
        <f>SUM(Y13:Y15)</f>
        <v>0</v>
      </c>
      <c r="Z16" s="15">
        <f>SUM(Z13:Z15)</f>
        <v>1</v>
      </c>
    </row>
    <row r="17" spans="1:20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20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20" x14ac:dyDescent="0.25">
      <c r="A19" s="47" t="s">
        <v>453</v>
      </c>
      <c r="B19" s="47"/>
      <c r="C19" s="112">
        <f>SUM(C16)+C8</f>
        <v>0</v>
      </c>
      <c r="D19" s="113">
        <f>SUM(D16)+D8</f>
        <v>1</v>
      </c>
      <c r="E19" s="114">
        <f t="shared" ref="E19:G19" si="2">SUM(E16)+E8</f>
        <v>0</v>
      </c>
      <c r="F19" s="47">
        <f t="shared" si="2"/>
        <v>1</v>
      </c>
      <c r="G19" s="47">
        <f t="shared" si="2"/>
        <v>1</v>
      </c>
      <c r="H19" s="32">
        <f>SUM(H16)+H8</f>
        <v>3</v>
      </c>
      <c r="I19">
        <v>3</v>
      </c>
      <c r="J19">
        <v>5</v>
      </c>
      <c r="M19" s="115">
        <f t="shared" ref="M19:Q19" si="3">SUM(M16)+M8</f>
        <v>1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2</v>
      </c>
      <c r="R19" s="16">
        <f>SUM(R16)+R8</f>
        <v>3</v>
      </c>
      <c r="S19" s="16">
        <f>SUM(S16)+S8</f>
        <v>5</v>
      </c>
      <c r="T19" t="s">
        <v>349</v>
      </c>
    </row>
    <row r="20" spans="1:20" x14ac:dyDescent="0.25">
      <c r="A20" s="31"/>
      <c r="B20" s="31"/>
      <c r="C20" s="31"/>
      <c r="D20" s="31"/>
      <c r="E20" s="31"/>
      <c r="F20" s="31"/>
      <c r="G20" s="31"/>
      <c r="H20" s="109"/>
    </row>
    <row r="21" spans="1:20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20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20" x14ac:dyDescent="0.25">
      <c r="A23" s="31" t="s">
        <v>459</v>
      </c>
      <c r="B23" s="31"/>
      <c r="C23" s="51">
        <v>7</v>
      </c>
      <c r="D23" s="51">
        <v>11</v>
      </c>
      <c r="E23" s="51">
        <v>7</v>
      </c>
      <c r="F23" s="51">
        <f>SUM(C23:E23)</f>
        <v>25</v>
      </c>
      <c r="G23" s="31"/>
      <c r="H23" s="109"/>
      <c r="K23" s="7" t="s">
        <v>459</v>
      </c>
      <c r="M23" s="27">
        <v>8</v>
      </c>
      <c r="N23" s="27">
        <v>7</v>
      </c>
      <c r="O23" s="27">
        <v>3</v>
      </c>
      <c r="P23" s="27">
        <f>SUM(M23:O23)</f>
        <v>18</v>
      </c>
    </row>
    <row r="24" spans="1:20" x14ac:dyDescent="0.25">
      <c r="H24" s="120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17" sqref="F17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65</v>
      </c>
      <c r="D1" s="31"/>
      <c r="E1" s="31"/>
      <c r="F1" s="31"/>
      <c r="G1" s="31"/>
      <c r="H1" s="32"/>
      <c r="K1" s="119" t="s">
        <v>348</v>
      </c>
      <c r="L1" s="111"/>
      <c r="M1" t="s">
        <v>65</v>
      </c>
      <c r="R1" s="16"/>
      <c r="S1" s="16"/>
      <c r="T1" t="s">
        <v>6</v>
      </c>
      <c r="V1" t="s">
        <v>65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1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1</v>
      </c>
      <c r="D16" s="45">
        <f t="shared" si="1"/>
        <v>1</v>
      </c>
      <c r="E16" s="45">
        <f t="shared" si="1"/>
        <v>0</v>
      </c>
      <c r="F16" s="45">
        <f t="shared" si="1"/>
        <v>0</v>
      </c>
      <c r="G16" s="46">
        <f t="shared" si="1"/>
        <v>1</v>
      </c>
      <c r="H16" s="32">
        <f>SUM(C16:G16)</f>
        <v>3</v>
      </c>
      <c r="I16">
        <v>3</v>
      </c>
      <c r="J16">
        <v>2</v>
      </c>
      <c r="K16" s="7" t="s">
        <v>5</v>
      </c>
      <c r="M16" s="13">
        <f>SUM(M13:M15)</f>
        <v>1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3</v>
      </c>
      <c r="S16" s="16">
        <v>2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1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1</v>
      </c>
      <c r="H19" s="32">
        <f>SUM(H16)+H8</f>
        <v>3</v>
      </c>
      <c r="I19">
        <v>3</v>
      </c>
      <c r="J19">
        <v>2</v>
      </c>
      <c r="M19" s="115">
        <f t="shared" ref="M19:Q19" si="3">SUM(M16)+M8</f>
        <v>1</v>
      </c>
      <c r="N19" s="116">
        <f t="shared" si="3"/>
        <v>1</v>
      </c>
      <c r="O19" s="117">
        <f t="shared" si="3"/>
        <v>0</v>
      </c>
      <c r="P19" s="16">
        <f t="shared" si="3"/>
        <v>0</v>
      </c>
      <c r="Q19" s="16">
        <f t="shared" si="3"/>
        <v>1</v>
      </c>
      <c r="R19" s="16">
        <f>SUM(R16)+R8</f>
        <v>3</v>
      </c>
      <c r="S19" s="16">
        <f>SUM(S16)+S8</f>
        <v>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0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G21" sqref="G21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387</v>
      </c>
      <c r="D1" s="31"/>
      <c r="E1" s="31"/>
      <c r="F1" s="31"/>
      <c r="G1" s="31"/>
      <c r="H1" s="32"/>
      <c r="K1" s="119" t="s">
        <v>348</v>
      </c>
      <c r="L1" s="111"/>
      <c r="M1" t="s">
        <v>387</v>
      </c>
      <c r="R1" s="16"/>
      <c r="S1" s="16"/>
      <c r="T1" t="s">
        <v>6</v>
      </c>
      <c r="V1" t="s">
        <v>387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1</v>
      </c>
      <c r="F5" s="39">
        <v>1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2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1</v>
      </c>
      <c r="X5" s="12">
        <v>1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1</v>
      </c>
      <c r="N6" s="12">
        <v>1</v>
      </c>
      <c r="O6" s="12">
        <v>0</v>
      </c>
      <c r="P6" s="12">
        <v>1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0</v>
      </c>
      <c r="Y6" s="12">
        <v>1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1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1</v>
      </c>
      <c r="F8" s="45">
        <f>SUM(F5:F7)</f>
        <v>1</v>
      </c>
      <c r="G8" s="46">
        <f>SUM(G5:G7)</f>
        <v>2</v>
      </c>
      <c r="H8" s="32">
        <f>SUM(C8:G8)</f>
        <v>5</v>
      </c>
      <c r="I8">
        <v>6</v>
      </c>
      <c r="J8">
        <v>7</v>
      </c>
      <c r="K8" s="7" t="s">
        <v>5</v>
      </c>
      <c r="M8" s="13">
        <f>SUM(M5:M7)</f>
        <v>1</v>
      </c>
      <c r="N8" s="14">
        <f>SUM(N5:N7)</f>
        <v>1</v>
      </c>
      <c r="O8" s="14">
        <f>SUM(O5:O7)</f>
        <v>2</v>
      </c>
      <c r="P8" s="14">
        <f>SUM(P5:P7)</f>
        <v>1</v>
      </c>
      <c r="Q8" s="15">
        <f>SUM(Q5:Q7)</f>
        <v>1</v>
      </c>
      <c r="R8" s="16">
        <f>SUM(M8:Q8)</f>
        <v>6</v>
      </c>
      <c r="S8" s="16">
        <v>7</v>
      </c>
      <c r="T8" t="s">
        <v>5</v>
      </c>
      <c r="V8" s="13">
        <f>SUM(V5:V7)</f>
        <v>1</v>
      </c>
      <c r="W8" s="14">
        <f>SUM(W5:W7)</f>
        <v>2</v>
      </c>
      <c r="X8" s="14">
        <f>SUM(X5:X7)</f>
        <v>2</v>
      </c>
      <c r="Y8" s="14">
        <f>SUM(Y5:Y7)</f>
        <v>2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1</v>
      </c>
      <c r="G15" s="39">
        <v>1</v>
      </c>
      <c r="H15" s="32"/>
      <c r="K15" s="9"/>
      <c r="L15" s="10">
        <v>3</v>
      </c>
      <c r="M15" s="12">
        <v>3</v>
      </c>
      <c r="N15" s="12">
        <v>0</v>
      </c>
      <c r="O15" s="12">
        <v>0</v>
      </c>
      <c r="P15" s="12">
        <v>1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2</v>
      </c>
      <c r="X15" s="12">
        <v>2</v>
      </c>
      <c r="Y15" s="12">
        <v>2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1</v>
      </c>
      <c r="E16" s="45">
        <f>SUM(E13:E15)</f>
        <v>0</v>
      </c>
      <c r="F16" s="45">
        <f>SUM(F13:F15)</f>
        <v>1</v>
      </c>
      <c r="G16" s="46">
        <f>SUM(G13:G15)</f>
        <v>1</v>
      </c>
      <c r="H16" s="32">
        <f>SUM(C16:G16)</f>
        <v>5</v>
      </c>
      <c r="I16">
        <v>4</v>
      </c>
      <c r="J16">
        <v>9</v>
      </c>
      <c r="K16" s="7" t="s">
        <v>5</v>
      </c>
      <c r="M16" s="13">
        <f>SUM(M13:M15)</f>
        <v>3</v>
      </c>
      <c r="N16" s="14">
        <f>SUM(N13:N15)</f>
        <v>0</v>
      </c>
      <c r="O16" s="14">
        <f>SUM(O13:O15)</f>
        <v>0</v>
      </c>
      <c r="P16" s="14">
        <f>SUM(P13:P15)</f>
        <v>1</v>
      </c>
      <c r="Q16" s="15">
        <f>SUM(Q13:Q15)</f>
        <v>0</v>
      </c>
      <c r="R16" s="16">
        <f>SUM(M16:Q16)</f>
        <v>4</v>
      </c>
      <c r="S16" s="16">
        <v>9</v>
      </c>
      <c r="T16" t="s">
        <v>5</v>
      </c>
      <c r="V16" s="13">
        <f>SUM(V13:V15)</f>
        <v>1</v>
      </c>
      <c r="W16" s="14">
        <f>SUM(W13:W15)</f>
        <v>2</v>
      </c>
      <c r="X16" s="14">
        <f>SUM(X13:X15)</f>
        <v>2</v>
      </c>
      <c r="Y16" s="14">
        <f>SUM(Y13:Y15)</f>
        <v>2</v>
      </c>
      <c r="Z16" s="15">
        <f>SUM(Z13:Z15)</f>
        <v>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3</v>
      </c>
      <c r="D19" s="113">
        <f t="shared" si="0"/>
        <v>1</v>
      </c>
      <c r="E19" s="114">
        <f t="shared" si="0"/>
        <v>1</v>
      </c>
      <c r="F19" s="47">
        <f t="shared" si="0"/>
        <v>2</v>
      </c>
      <c r="G19" s="47">
        <f t="shared" si="0"/>
        <v>3</v>
      </c>
      <c r="H19" s="32">
        <f t="shared" si="0"/>
        <v>10</v>
      </c>
      <c r="I19">
        <v>10</v>
      </c>
      <c r="J19">
        <v>16</v>
      </c>
      <c r="M19" s="115">
        <f t="shared" ref="M19:Q19" si="1">SUM(M16)+M8</f>
        <v>4</v>
      </c>
      <c r="N19" s="116">
        <f t="shared" si="1"/>
        <v>1</v>
      </c>
      <c r="O19" s="117">
        <f t="shared" si="1"/>
        <v>2</v>
      </c>
      <c r="P19" s="16">
        <f t="shared" si="1"/>
        <v>2</v>
      </c>
      <c r="Q19" s="16">
        <f t="shared" si="1"/>
        <v>1</v>
      </c>
      <c r="R19" s="16">
        <f>SUM(R16)+R8</f>
        <v>10</v>
      </c>
      <c r="S19" s="16">
        <f>SUM(S16)+S8</f>
        <v>16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S20" t="s">
        <v>388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2</v>
      </c>
      <c r="F23" s="51">
        <f>SUM(C23:E23)</f>
        <v>2</v>
      </c>
      <c r="G23" s="31"/>
      <c r="H23" s="109"/>
      <c r="K23" s="7" t="s">
        <v>459</v>
      </c>
      <c r="M23" s="27">
        <v>9</v>
      </c>
      <c r="N23" s="27">
        <v>3</v>
      </c>
      <c r="O23" s="27">
        <v>5</v>
      </c>
      <c r="P23" s="27">
        <f>SUM(M23:O23)</f>
        <v>17</v>
      </c>
    </row>
    <row r="24" spans="1:19" x14ac:dyDescent="0.25">
      <c r="H24" s="120"/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2" sqref="H22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98</v>
      </c>
      <c r="D1" s="31"/>
      <c r="E1" s="31"/>
      <c r="F1" s="31"/>
      <c r="G1" s="31"/>
      <c r="H1" s="32"/>
      <c r="K1" s="119" t="s">
        <v>348</v>
      </c>
      <c r="L1" s="111"/>
      <c r="M1" t="s">
        <v>98</v>
      </c>
      <c r="R1" s="16"/>
      <c r="S1" s="16"/>
      <c r="T1" t="s">
        <v>6</v>
      </c>
      <c r="V1" t="s">
        <v>98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2</v>
      </c>
      <c r="H8" s="32">
        <f>SUM(C8:G8)</f>
        <v>2</v>
      </c>
      <c r="I8">
        <v>3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3</v>
      </c>
      <c r="R8" s="16">
        <f>SUM(M8:Q8)</f>
        <v>3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3</v>
      </c>
      <c r="H16" s="32">
        <f>SUM(C16:G16)</f>
        <v>5</v>
      </c>
      <c r="I16">
        <v>4</v>
      </c>
      <c r="J16">
        <v>1</v>
      </c>
      <c r="K16" s="7" t="s">
        <v>5</v>
      </c>
      <c r="M16" s="13">
        <f>SUM(M13:M15)</f>
        <v>2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4</v>
      </c>
      <c r="S16" s="16">
        <v>1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5</v>
      </c>
      <c r="H19" s="32">
        <f t="shared" si="0"/>
        <v>7</v>
      </c>
      <c r="I19">
        <v>7</v>
      </c>
      <c r="J19">
        <v>1</v>
      </c>
      <c r="M19" s="115">
        <f t="shared" ref="M19:Q19" si="1">SUM(M16)+M8</f>
        <v>2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5</v>
      </c>
      <c r="R19" s="16">
        <f>SUM(R16)+R8</f>
        <v>7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</v>
      </c>
      <c r="D23" s="51">
        <v>6</v>
      </c>
      <c r="E23" s="51">
        <v>2</v>
      </c>
      <c r="F23" s="51">
        <f>SUM(C23:E23)</f>
        <v>11</v>
      </c>
      <c r="G23" s="31"/>
      <c r="H23" s="109"/>
      <c r="K23" s="7" t="s">
        <v>459</v>
      </c>
      <c r="M23" s="27">
        <v>3</v>
      </c>
      <c r="N23" s="27">
        <v>0</v>
      </c>
      <c r="O23" s="27">
        <v>1</v>
      </c>
      <c r="P23" s="27">
        <f>SUM(M23:O23)</f>
        <v>4</v>
      </c>
    </row>
    <row r="24" spans="1:19" x14ac:dyDescent="0.25">
      <c r="H24" s="120"/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2" sqref="I22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118</v>
      </c>
      <c r="D1" s="31"/>
      <c r="E1" s="31"/>
      <c r="F1" s="31"/>
      <c r="G1" s="31"/>
      <c r="H1" s="32"/>
      <c r="K1" s="119" t="s">
        <v>348</v>
      </c>
      <c r="L1" s="111"/>
      <c r="M1" t="s">
        <v>118</v>
      </c>
      <c r="R1" s="16"/>
      <c r="S1" s="16"/>
      <c r="T1" t="s">
        <v>348</v>
      </c>
      <c r="V1" t="s">
        <v>118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2</v>
      </c>
      <c r="E5" s="39">
        <v>2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2</v>
      </c>
      <c r="N5" s="12">
        <v>2</v>
      </c>
      <c r="O5" s="12">
        <v>1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2</v>
      </c>
      <c r="W5" s="12">
        <v>2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1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4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1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0</v>
      </c>
      <c r="O7" s="12">
        <v>1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0</v>
      </c>
      <c r="W7" s="12">
        <v>2</v>
      </c>
      <c r="X7" s="12">
        <v>1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2</v>
      </c>
      <c r="D8" s="45">
        <f>SUM(D5:D7)</f>
        <v>3</v>
      </c>
      <c r="E8" s="45">
        <f>SUM(E5:E7)</f>
        <v>3</v>
      </c>
      <c r="F8" s="45">
        <f>SUM(F5:F7)</f>
        <v>0</v>
      </c>
      <c r="G8" s="46">
        <f>SUM(G5:G7)</f>
        <v>2</v>
      </c>
      <c r="H8" s="32">
        <f>SUM(C8:G8)</f>
        <v>10</v>
      </c>
      <c r="I8">
        <v>13</v>
      </c>
      <c r="J8">
        <v>13</v>
      </c>
      <c r="K8" s="7" t="s">
        <v>5</v>
      </c>
      <c r="M8" s="13">
        <f>SUM(M5:M7)</f>
        <v>3</v>
      </c>
      <c r="N8" s="14">
        <f>SUM(N5:N7)</f>
        <v>2</v>
      </c>
      <c r="O8" s="14">
        <f>SUM(O5:O7)</f>
        <v>3</v>
      </c>
      <c r="P8" s="14">
        <f>SUM(P5:P7)</f>
        <v>0</v>
      </c>
      <c r="Q8" s="15">
        <f>SUM(Q5:Q7)</f>
        <v>5</v>
      </c>
      <c r="R8" s="16">
        <f>SUM(M8:Q8)</f>
        <v>13</v>
      </c>
      <c r="S8" s="16">
        <v>13</v>
      </c>
      <c r="T8" t="s">
        <v>5</v>
      </c>
      <c r="V8" s="13">
        <f>SUM(V5:V7)</f>
        <v>3</v>
      </c>
      <c r="W8" s="14">
        <f>SUM(W5:W7)</f>
        <v>4</v>
      </c>
      <c r="X8" s="14">
        <f>SUM(X5:X7)</f>
        <v>1</v>
      </c>
      <c r="Y8" s="14">
        <f>SUM(Y5:Y7)</f>
        <v>0</v>
      </c>
      <c r="Z8" s="15">
        <f>SUM(Z5:Z7)</f>
        <v>5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3</v>
      </c>
      <c r="D13" s="39">
        <v>4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3</v>
      </c>
      <c r="N13" s="12">
        <v>1</v>
      </c>
      <c r="O13" s="12">
        <v>0</v>
      </c>
      <c r="P13" s="12">
        <v>0</v>
      </c>
      <c r="Q13" s="12">
        <v>2</v>
      </c>
      <c r="R13" s="16"/>
      <c r="S13" s="16"/>
      <c r="T13" s="1" t="s">
        <v>2</v>
      </c>
      <c r="U13" s="3">
        <v>1</v>
      </c>
      <c r="V13" s="12">
        <v>5</v>
      </c>
      <c r="W13" s="12">
        <v>0</v>
      </c>
      <c r="X13" s="12">
        <v>0</v>
      </c>
      <c r="Y13" s="12">
        <v>0</v>
      </c>
      <c r="Z13" s="12">
        <v>2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4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3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1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4</v>
      </c>
      <c r="D16" s="45">
        <f>SUM(D13:D15)</f>
        <v>5</v>
      </c>
      <c r="E16" s="45">
        <f>SUM(E13:E15)</f>
        <v>0</v>
      </c>
      <c r="F16" s="45">
        <f>SUM(F13:F15)</f>
        <v>0</v>
      </c>
      <c r="G16" s="46">
        <f>SUM(G13:G15)</f>
        <v>4</v>
      </c>
      <c r="H16" s="32">
        <f>SUM(C16:G16)</f>
        <v>13</v>
      </c>
      <c r="I16">
        <v>15</v>
      </c>
      <c r="J16">
        <v>17</v>
      </c>
      <c r="K16" s="7" t="s">
        <v>5</v>
      </c>
      <c r="M16" s="13">
        <f>SUM(M13:M15)</f>
        <v>4</v>
      </c>
      <c r="N16" s="14">
        <f>SUM(N13:N15)</f>
        <v>2</v>
      </c>
      <c r="O16" s="14">
        <f>SUM(O13:O15)</f>
        <v>0</v>
      </c>
      <c r="P16" s="14">
        <f>SUM(P13:P15)</f>
        <v>0</v>
      </c>
      <c r="Q16" s="15">
        <f>SUM(Q13:Q15)</f>
        <v>9</v>
      </c>
      <c r="R16" s="16">
        <f>SUM(M16:Q16)</f>
        <v>15</v>
      </c>
      <c r="S16" s="16">
        <v>17</v>
      </c>
      <c r="T16" t="s">
        <v>5</v>
      </c>
      <c r="V16" s="13">
        <f>SUM(V13:V15)</f>
        <v>7</v>
      </c>
      <c r="W16" s="14">
        <f>SUM(W13:W15)</f>
        <v>0</v>
      </c>
      <c r="X16" s="14">
        <f>SUM(X13:X15)</f>
        <v>0</v>
      </c>
      <c r="Y16" s="14">
        <f>SUM(Y13:Y15)</f>
        <v>1</v>
      </c>
      <c r="Z16" s="15">
        <f>SUM(Z13:Z15)</f>
        <v>9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6</v>
      </c>
      <c r="D19" s="113">
        <f t="shared" si="0"/>
        <v>8</v>
      </c>
      <c r="E19" s="114">
        <f t="shared" si="0"/>
        <v>3</v>
      </c>
      <c r="F19" s="47">
        <f t="shared" si="0"/>
        <v>0</v>
      </c>
      <c r="G19" s="47">
        <f t="shared" si="0"/>
        <v>6</v>
      </c>
      <c r="H19" s="32">
        <f t="shared" si="0"/>
        <v>23</v>
      </c>
      <c r="I19">
        <v>28</v>
      </c>
      <c r="J19">
        <v>30</v>
      </c>
      <c r="M19" s="115">
        <f t="shared" ref="M19:Q19" si="1">SUM(M16)+M8</f>
        <v>7</v>
      </c>
      <c r="N19" s="116">
        <f t="shared" si="1"/>
        <v>4</v>
      </c>
      <c r="O19" s="117">
        <f t="shared" si="1"/>
        <v>3</v>
      </c>
      <c r="P19" s="16">
        <f t="shared" si="1"/>
        <v>0</v>
      </c>
      <c r="Q19" s="16">
        <f t="shared" si="1"/>
        <v>14</v>
      </c>
      <c r="R19" s="16">
        <f>SUM(R16)+R8</f>
        <v>28</v>
      </c>
      <c r="S19" s="16">
        <f>SUM(S16)+S8</f>
        <v>30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33</v>
      </c>
      <c r="D23" s="51">
        <v>22</v>
      </c>
      <c r="E23" s="51">
        <v>16</v>
      </c>
      <c r="F23" s="51">
        <f>SUM(C23:E23)</f>
        <v>71</v>
      </c>
      <c r="G23" s="31"/>
      <c r="H23" s="109"/>
      <c r="K23" s="7" t="s">
        <v>459</v>
      </c>
      <c r="M23" s="27">
        <v>50</v>
      </c>
      <c r="N23" s="27">
        <v>20</v>
      </c>
      <c r="O23" s="27">
        <v>13</v>
      </c>
      <c r="P23" s="27">
        <f>SUM(M23:O23)</f>
        <v>83</v>
      </c>
    </row>
    <row r="24" spans="1:19" x14ac:dyDescent="0.25">
      <c r="H24" s="120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1" sqref="I21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121</v>
      </c>
      <c r="D1" s="31"/>
      <c r="E1" s="31"/>
      <c r="F1" s="31"/>
      <c r="G1" s="31"/>
      <c r="H1" s="32"/>
      <c r="K1" s="119" t="s">
        <v>348</v>
      </c>
      <c r="L1" s="111"/>
      <c r="M1" t="s">
        <v>121</v>
      </c>
      <c r="R1" s="16"/>
      <c r="S1" s="16"/>
      <c r="T1" t="s">
        <v>6</v>
      </c>
      <c r="V1" t="s">
        <v>121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0</v>
      </c>
      <c r="F5" s="39">
        <v>0</v>
      </c>
      <c r="G5" s="39">
        <v>1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1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1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1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1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1</v>
      </c>
      <c r="E8" s="45">
        <f>SUM(E5:E7)</f>
        <v>1</v>
      </c>
      <c r="F8" s="45">
        <f>SUM(F5:F7)</f>
        <v>0</v>
      </c>
      <c r="G8" s="46">
        <f>SUM(G5:G7)</f>
        <v>1</v>
      </c>
      <c r="H8" s="32">
        <f>SUM(C8:G8)</f>
        <v>4</v>
      </c>
      <c r="I8">
        <v>5</v>
      </c>
      <c r="J8">
        <v>4</v>
      </c>
      <c r="K8" s="7" t="s">
        <v>5</v>
      </c>
      <c r="M8" s="13">
        <f>SUM(M5:M7)</f>
        <v>2</v>
      </c>
      <c r="N8" s="14">
        <f>SUM(N5:N7)</f>
        <v>0</v>
      </c>
      <c r="O8" s="14">
        <f>SUM(O5:O7)</f>
        <v>2</v>
      </c>
      <c r="P8" s="14">
        <f>SUM(P5:P7)</f>
        <v>0</v>
      </c>
      <c r="Q8" s="15">
        <f>SUM(Q5:Q7)</f>
        <v>1</v>
      </c>
      <c r="R8" s="16">
        <f>SUM(M8:Q8)</f>
        <v>5</v>
      </c>
      <c r="S8" s="16">
        <v>4</v>
      </c>
      <c r="T8" t="s">
        <v>5</v>
      </c>
      <c r="V8" s="13">
        <f>SUM(V5:V7)</f>
        <v>1</v>
      </c>
      <c r="W8" s="14">
        <f>SUM(W5:W7)</f>
        <v>1</v>
      </c>
      <c r="X8" s="14">
        <f>SUM(X5:X7)</f>
        <v>1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1</v>
      </c>
      <c r="F13" s="39">
        <v>0</v>
      </c>
      <c r="G13" s="39">
        <v>7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1</v>
      </c>
      <c r="P13" s="12">
        <v>0</v>
      </c>
      <c r="Q13" s="12">
        <v>6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1</v>
      </c>
      <c r="Z13" s="12">
        <v>6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1</v>
      </c>
      <c r="F14" s="39">
        <v>0</v>
      </c>
      <c r="G14" s="39">
        <v>6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8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5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1</v>
      </c>
      <c r="E16" s="45">
        <f>SUM(E13:E15)</f>
        <v>2</v>
      </c>
      <c r="F16" s="45">
        <f>SUM(F13:F15)</f>
        <v>0</v>
      </c>
      <c r="G16" s="46">
        <f>SUM(G13:G15)</f>
        <v>14</v>
      </c>
      <c r="H16" s="32">
        <f>SUM(C16:G16)</f>
        <v>18</v>
      </c>
      <c r="I16">
        <v>19</v>
      </c>
      <c r="J16">
        <v>18</v>
      </c>
      <c r="K16" s="7" t="s">
        <v>5</v>
      </c>
      <c r="M16" s="13">
        <f>SUM(M13:M15)</f>
        <v>0</v>
      </c>
      <c r="N16" s="14">
        <f>SUM(N13:N15)</f>
        <v>3</v>
      </c>
      <c r="O16" s="14">
        <f>SUM(O13:O15)</f>
        <v>1</v>
      </c>
      <c r="P16" s="14">
        <f>SUM(P13:P15)</f>
        <v>0</v>
      </c>
      <c r="Q16" s="15">
        <f>SUM(Q13:Q15)</f>
        <v>15</v>
      </c>
      <c r="R16" s="16">
        <f>SUM(M16:Q16)</f>
        <v>19</v>
      </c>
      <c r="S16" s="16">
        <v>18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0</v>
      </c>
      <c r="Y16" s="14">
        <f>SUM(Y13:Y15)</f>
        <v>1</v>
      </c>
      <c r="Z16" s="15">
        <f>SUM(Z13:Z15)</f>
        <v>15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2</v>
      </c>
      <c r="E19" s="114">
        <f t="shared" si="0"/>
        <v>3</v>
      </c>
      <c r="F19" s="47">
        <f t="shared" si="0"/>
        <v>0</v>
      </c>
      <c r="G19" s="47">
        <f t="shared" si="0"/>
        <v>15</v>
      </c>
      <c r="H19" s="32">
        <f t="shared" si="0"/>
        <v>22</v>
      </c>
      <c r="I19">
        <v>24</v>
      </c>
      <c r="J19">
        <v>22</v>
      </c>
      <c r="M19" s="115">
        <f t="shared" ref="M19:Q19" si="1">SUM(M16)+M8</f>
        <v>2</v>
      </c>
      <c r="N19" s="116">
        <f t="shared" si="1"/>
        <v>3</v>
      </c>
      <c r="O19" s="117">
        <f t="shared" si="1"/>
        <v>3</v>
      </c>
      <c r="P19" s="16">
        <f t="shared" si="1"/>
        <v>0</v>
      </c>
      <c r="Q19" s="16">
        <f t="shared" si="1"/>
        <v>16</v>
      </c>
      <c r="R19" s="16">
        <f>SUM(R16)+R8</f>
        <v>24</v>
      </c>
      <c r="S19" s="16">
        <f>SUM(S16)+S8</f>
        <v>22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1</v>
      </c>
      <c r="E23" s="51">
        <v>2</v>
      </c>
      <c r="F23" s="51">
        <f>SUM(C23:E23)</f>
        <v>5</v>
      </c>
      <c r="G23" s="31"/>
      <c r="H23" s="109"/>
      <c r="K23" s="7" t="s">
        <v>459</v>
      </c>
      <c r="M23" s="27">
        <v>1</v>
      </c>
      <c r="N23" s="27">
        <v>2</v>
      </c>
      <c r="O23" s="27">
        <v>2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1" sqref="I21"/>
    </sheetView>
  </sheetViews>
  <sheetFormatPr defaultRowHeight="15" x14ac:dyDescent="0.25"/>
  <cols>
    <col min="11" max="26" width="9.140625" style="136"/>
  </cols>
  <sheetData>
    <row r="1" spans="1:26" x14ac:dyDescent="0.25">
      <c r="A1" s="108" t="s">
        <v>505</v>
      </c>
      <c r="B1" s="108"/>
      <c r="C1" s="47" t="s">
        <v>619</v>
      </c>
      <c r="D1" s="31"/>
      <c r="E1" s="31"/>
      <c r="F1" s="31"/>
      <c r="G1" s="31"/>
      <c r="H1" s="32"/>
      <c r="R1" s="24"/>
      <c r="S1" s="24"/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24"/>
      <c r="S2" s="24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R3" s="24"/>
      <c r="S3" s="24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24"/>
      <c r="N4" s="24"/>
      <c r="O4" s="24"/>
      <c r="P4" s="24"/>
      <c r="Q4" s="24"/>
      <c r="R4" s="24"/>
      <c r="S4" s="24"/>
      <c r="V4" s="24"/>
      <c r="W4" s="24"/>
      <c r="X4" s="24"/>
      <c r="Y4" s="24"/>
      <c r="Z4" s="24"/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R5" s="24"/>
      <c r="S5" s="24"/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R6" s="24"/>
      <c r="S6" s="24"/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R7" s="24"/>
      <c r="S7" s="24"/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M8" s="24"/>
      <c r="N8" s="24"/>
      <c r="O8" s="24"/>
      <c r="P8" s="24"/>
      <c r="Q8" s="24"/>
      <c r="R8" s="24"/>
      <c r="S8" s="24"/>
      <c r="V8" s="24"/>
      <c r="W8" s="24"/>
      <c r="X8" s="24"/>
      <c r="Y8" s="24"/>
      <c r="Z8" s="24"/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24"/>
      <c r="S9" s="24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R10" s="24"/>
      <c r="S10" s="24"/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R11" s="24"/>
      <c r="S11" s="24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24"/>
      <c r="N12" s="24"/>
      <c r="O12" s="24"/>
      <c r="P12" s="24"/>
      <c r="Q12" s="24"/>
      <c r="R12" s="24"/>
      <c r="S12" s="24"/>
      <c r="V12" s="24"/>
      <c r="W12" s="24"/>
      <c r="X12" s="24"/>
      <c r="Y12" s="24"/>
      <c r="Z12" s="24"/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R13" s="24"/>
      <c r="S13" s="24"/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R14" s="24"/>
      <c r="S14" s="24"/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R15" s="24"/>
      <c r="S15" s="24"/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M16" s="24"/>
      <c r="N16" s="24"/>
      <c r="O16" s="24"/>
      <c r="P16" s="24"/>
      <c r="Q16" s="24"/>
      <c r="R16" s="24"/>
      <c r="S16" s="24"/>
      <c r="V16" s="24"/>
      <c r="W16" s="24"/>
      <c r="X16" s="24"/>
      <c r="Y16" s="24"/>
      <c r="Z16" s="24"/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24"/>
      <c r="S17" s="24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24"/>
      <c r="N18" s="24"/>
      <c r="O18" s="24"/>
      <c r="P18" s="24"/>
      <c r="Q18" s="133"/>
      <c r="R18" s="24"/>
      <c r="S18" s="24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M19" s="24"/>
      <c r="N19" s="24"/>
      <c r="O19" s="24"/>
      <c r="P19" s="24"/>
      <c r="Q19" s="24"/>
      <c r="R19" s="24"/>
      <c r="S19" s="24"/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24"/>
      <c r="N22" s="24"/>
      <c r="O22" s="24"/>
      <c r="P22" s="24"/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0</v>
      </c>
      <c r="F23" s="51">
        <f>SUM(C23:E23)</f>
        <v>1</v>
      </c>
      <c r="G23" s="31"/>
      <c r="H23" s="109"/>
    </row>
    <row r="24" spans="1:19" x14ac:dyDescent="0.25">
      <c r="H24" s="120"/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K21" sqref="K21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166</v>
      </c>
      <c r="D1" s="31"/>
      <c r="E1" s="31"/>
      <c r="F1" s="31"/>
      <c r="G1" s="31"/>
      <c r="H1" s="32"/>
      <c r="K1" s="119" t="s">
        <v>348</v>
      </c>
      <c r="L1" s="111"/>
      <c r="M1" t="s">
        <v>166</v>
      </c>
      <c r="R1" s="16"/>
      <c r="S1" s="16"/>
      <c r="T1" t="s">
        <v>6</v>
      </c>
      <c r="V1" t="s">
        <v>166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1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3</v>
      </c>
      <c r="J8">
        <v>4</v>
      </c>
      <c r="K8" s="7" t="s">
        <v>5</v>
      </c>
      <c r="M8" s="13">
        <f>SUM(M5:M7)</f>
        <v>1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3</v>
      </c>
      <c r="S8" s="16">
        <v>4</v>
      </c>
      <c r="T8" t="s">
        <v>5</v>
      </c>
      <c r="V8" s="13">
        <f>SUM(V5:V7)</f>
        <v>1</v>
      </c>
      <c r="W8" s="14">
        <f>SUM(W5:W7)</f>
        <v>1</v>
      </c>
      <c r="X8" s="14">
        <f>SUM(X5:X7)</f>
        <v>1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2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3</v>
      </c>
      <c r="I16">
        <v>4</v>
      </c>
      <c r="J16">
        <v>7</v>
      </c>
      <c r="K16" s="7" t="s">
        <v>5</v>
      </c>
      <c r="M16" s="13">
        <f>SUM(M13:M15)</f>
        <v>1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4</v>
      </c>
      <c r="S16" s="16">
        <v>7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2</v>
      </c>
      <c r="E19" s="114">
        <f t="shared" si="0"/>
        <v>0</v>
      </c>
      <c r="F19" s="47">
        <f t="shared" si="0"/>
        <v>0</v>
      </c>
      <c r="G19" s="47">
        <f t="shared" si="0"/>
        <v>1</v>
      </c>
      <c r="H19" s="32">
        <f t="shared" si="0"/>
        <v>3</v>
      </c>
      <c r="I19">
        <v>7</v>
      </c>
      <c r="J19">
        <v>11</v>
      </c>
      <c r="M19" s="115">
        <f t="shared" ref="M19:Q19" si="1">SUM(M16)+M8</f>
        <v>2</v>
      </c>
      <c r="N19" s="116">
        <f t="shared" si="1"/>
        <v>2</v>
      </c>
      <c r="O19" s="117">
        <f t="shared" si="1"/>
        <v>0</v>
      </c>
      <c r="P19" s="16">
        <f t="shared" si="1"/>
        <v>0</v>
      </c>
      <c r="Q19" s="16">
        <f t="shared" si="1"/>
        <v>3</v>
      </c>
      <c r="R19" s="16">
        <f>SUM(R16)+R8</f>
        <v>7</v>
      </c>
      <c r="S19" s="16">
        <f>SUM(S16)+S8</f>
        <v>11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0</v>
      </c>
      <c r="F23" s="51">
        <f>SUM(C23:E23)</f>
        <v>2</v>
      </c>
      <c r="G23" s="31"/>
      <c r="H23" s="109"/>
      <c r="K23" s="7" t="s">
        <v>459</v>
      </c>
      <c r="M23" s="27">
        <v>13</v>
      </c>
      <c r="N23" s="27">
        <v>8</v>
      </c>
      <c r="O23" s="27">
        <v>1</v>
      </c>
      <c r="P23" s="27">
        <f>SUM(M23:O23)</f>
        <v>22</v>
      </c>
    </row>
    <row r="24" spans="1:19" x14ac:dyDescent="0.25">
      <c r="H24" s="120"/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:XFD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477</v>
      </c>
      <c r="D1" s="31"/>
      <c r="E1" s="31"/>
      <c r="F1" s="31"/>
      <c r="G1" s="31"/>
      <c r="H1" s="32"/>
      <c r="K1" s="119" t="s">
        <v>348</v>
      </c>
      <c r="L1" s="111"/>
      <c r="M1" s="140" t="s">
        <v>477</v>
      </c>
      <c r="N1" s="120"/>
      <c r="T1" s="16"/>
      <c r="U1" s="16"/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/>
      <c r="V3" s="1"/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/>
      <c r="W4" s="5"/>
      <c r="X4" s="5"/>
      <c r="Y4" s="5"/>
      <c r="Z4" s="6"/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/>
      <c r="U5" s="3"/>
      <c r="V5" s="12"/>
      <c r="W5" s="12"/>
      <c r="X5" s="12"/>
      <c r="Y5" s="12"/>
      <c r="Z5" s="12"/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/>
      <c r="V6" s="12"/>
      <c r="W6" s="12"/>
      <c r="X6" s="12"/>
      <c r="Y6" s="12"/>
      <c r="Z6" s="12"/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/>
      <c r="V7" s="12"/>
      <c r="W7" s="12"/>
      <c r="X7" s="12"/>
      <c r="Y7" s="12"/>
      <c r="Z7" s="12"/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/>
      <c r="V8" s="13"/>
      <c r="W8" s="14"/>
      <c r="X8" s="14"/>
      <c r="Y8" s="14"/>
      <c r="Z8" s="15"/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/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/>
      <c r="W12" s="5"/>
      <c r="X12" s="5"/>
      <c r="Y12" s="5"/>
      <c r="Z12" s="6"/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/>
      <c r="U13" s="3"/>
      <c r="V13" s="12"/>
      <c r="W13" s="12"/>
      <c r="X13" s="12"/>
      <c r="Y13" s="12"/>
      <c r="Z13" s="12"/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/>
      <c r="V14" s="12"/>
      <c r="W14" s="12"/>
      <c r="X14" s="12"/>
      <c r="Y14" s="12"/>
      <c r="Z14" s="12"/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/>
      <c r="V15" s="12"/>
      <c r="W15" s="12"/>
      <c r="X15" s="12"/>
      <c r="Y15" s="12"/>
      <c r="Z15" s="12"/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/>
      <c r="V16" s="13"/>
      <c r="W16" s="14"/>
      <c r="X16" s="14"/>
      <c r="Y16" s="14"/>
      <c r="Z16" s="15"/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0</v>
      </c>
      <c r="J19">
        <v>0</v>
      </c>
      <c r="K19" s="7" t="s">
        <v>5</v>
      </c>
      <c r="M19" s="115">
        <f t="shared" ref="M19:R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/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M20">
        <v>2011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1</v>
      </c>
      <c r="O23" s="27">
        <v>0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137</v>
      </c>
      <c r="D1" s="31"/>
      <c r="E1" s="31"/>
      <c r="F1" s="31"/>
      <c r="G1" s="31"/>
      <c r="H1" s="32"/>
      <c r="K1" s="119" t="s">
        <v>348</v>
      </c>
      <c r="L1" s="111"/>
      <c r="M1" t="s">
        <v>137</v>
      </c>
      <c r="R1" s="16"/>
      <c r="S1" s="16"/>
      <c r="T1" t="s">
        <v>6</v>
      </c>
      <c r="V1" t="s">
        <v>137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3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2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2</v>
      </c>
      <c r="N6" s="12">
        <v>1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2</v>
      </c>
      <c r="W6" s="12">
        <v>0</v>
      </c>
      <c r="X6" s="12">
        <v>0</v>
      </c>
      <c r="Y6" s="12">
        <v>0</v>
      </c>
      <c r="Z6" s="12">
        <v>3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1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3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1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4</v>
      </c>
      <c r="E8" s="45">
        <f>SUM(E5:E7)</f>
        <v>1</v>
      </c>
      <c r="F8" s="45">
        <f>SUM(F5:F7)</f>
        <v>0</v>
      </c>
      <c r="G8" s="46">
        <f>SUM(G5:G7)</f>
        <v>0</v>
      </c>
      <c r="H8" s="32">
        <f>SUM(C8:G8)</f>
        <v>8</v>
      </c>
      <c r="I8">
        <v>12</v>
      </c>
      <c r="J8">
        <v>13</v>
      </c>
      <c r="K8" s="7" t="s">
        <v>5</v>
      </c>
      <c r="M8" s="13">
        <f>SUM(M5:M7)</f>
        <v>4</v>
      </c>
      <c r="N8" s="14">
        <f>SUM(N5:N7)</f>
        <v>4</v>
      </c>
      <c r="O8" s="14">
        <f>SUM(O5:O7)</f>
        <v>0</v>
      </c>
      <c r="P8" s="14">
        <f>SUM(P5:P7)</f>
        <v>0</v>
      </c>
      <c r="Q8" s="15">
        <f>SUM(Q5:Q7)</f>
        <v>4</v>
      </c>
      <c r="R8" s="16">
        <f>SUM(M8:Q8)</f>
        <v>12</v>
      </c>
      <c r="S8" s="16">
        <v>13</v>
      </c>
      <c r="T8" t="s">
        <v>5</v>
      </c>
      <c r="V8" s="13">
        <f>SUM(V5:V7)</f>
        <v>5</v>
      </c>
      <c r="W8" s="14">
        <f>SUM(W5:W7)</f>
        <v>1</v>
      </c>
      <c r="X8" s="14">
        <f>SUM(X5:X7)</f>
        <v>1</v>
      </c>
      <c r="Y8" s="14">
        <f>SUM(Y5:Y7)</f>
        <v>0</v>
      </c>
      <c r="Z8" s="15">
        <f>SUM(Z5:Z7)</f>
        <v>6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2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3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1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4</v>
      </c>
      <c r="I16">
        <v>8</v>
      </c>
      <c r="J16">
        <v>8</v>
      </c>
      <c r="K16" s="7" t="s">
        <v>5</v>
      </c>
      <c r="M16" s="13">
        <f>SUM(M13:M15)</f>
        <v>3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5</v>
      </c>
      <c r="R16" s="16">
        <f>SUM(M16:Q16)</f>
        <v>8</v>
      </c>
      <c r="S16" s="16">
        <v>8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7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6</v>
      </c>
      <c r="D19" s="113">
        <f t="shared" si="0"/>
        <v>4</v>
      </c>
      <c r="E19" s="114">
        <f t="shared" si="0"/>
        <v>1</v>
      </c>
      <c r="F19" s="47">
        <f t="shared" si="0"/>
        <v>0</v>
      </c>
      <c r="G19" s="47">
        <f t="shared" si="0"/>
        <v>1</v>
      </c>
      <c r="H19" s="32">
        <f t="shared" si="0"/>
        <v>12</v>
      </c>
      <c r="I19">
        <v>20</v>
      </c>
      <c r="J19">
        <v>21</v>
      </c>
      <c r="M19" s="115">
        <f t="shared" ref="M19:Q19" si="1">SUM(M16)+M8</f>
        <v>7</v>
      </c>
      <c r="N19" s="116">
        <f t="shared" si="1"/>
        <v>4</v>
      </c>
      <c r="O19" s="117">
        <f t="shared" si="1"/>
        <v>0</v>
      </c>
      <c r="P19" s="16">
        <f t="shared" si="1"/>
        <v>0</v>
      </c>
      <c r="Q19" s="16">
        <f t="shared" si="1"/>
        <v>9</v>
      </c>
      <c r="R19" s="16">
        <f>SUM(R16)+R8</f>
        <v>20</v>
      </c>
      <c r="S19" s="16">
        <f>SUM(S16)+S8</f>
        <v>21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8</v>
      </c>
      <c r="D23" s="51">
        <v>6</v>
      </c>
      <c r="E23" s="51">
        <v>8</v>
      </c>
      <c r="F23" s="51">
        <f>SUM(C23:E23)</f>
        <v>22</v>
      </c>
      <c r="G23" s="31"/>
      <c r="H23" s="109"/>
      <c r="K23" s="7" t="s">
        <v>459</v>
      </c>
      <c r="M23" s="27">
        <v>3</v>
      </c>
      <c r="N23" s="27">
        <v>4</v>
      </c>
      <c r="O23" s="27">
        <v>3</v>
      </c>
      <c r="P23" s="27">
        <f>SUM(M23:O23)</f>
        <v>10</v>
      </c>
    </row>
    <row r="24" spans="1:19" x14ac:dyDescent="0.25">
      <c r="H24" s="120"/>
    </row>
  </sheetData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2"/>
  <dimension ref="A1:Z29"/>
  <sheetViews>
    <sheetView workbookViewId="0">
      <selection activeCell="G15" sqref="G15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545</v>
      </c>
      <c r="B1" s="91"/>
      <c r="C1" s="91"/>
      <c r="K1" s="88" t="s">
        <v>432</v>
      </c>
      <c r="L1" s="64"/>
      <c r="M1" s="64"/>
      <c r="S1" s="18"/>
      <c r="T1" s="89" t="s">
        <v>433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Hseur1AlatPi!C5+Hseur2KemU!C5+Hseur3LapVe!C5+Hseur4LänRa!C5+Hseur5OH!C5+Hseur6PelPo!C5+Hseur7PosPy!C5+Hseur8S2000!C5+Hseur9YllRa!C5</f>
        <v>1</v>
      </c>
      <c r="D5" s="57">
        <f>Hseur1AlatPi!D5+Hseur2KemU!D5+Hseur3LapVe!D5+Hseur4LänRa!D5+Hseur5OH!D5+Hseur6PelPo!D5+Hseur7PosPy!D5+Hseur8S2000!D5+Hseur9YllRa!D5</f>
        <v>3</v>
      </c>
      <c r="E5" s="57">
        <f>Hseur1AlatPi!E5+Hseur2KemU!E5+Hseur3LapVe!E5+Hseur4LänRa!E5+Hseur5OH!E5+Hseur6PelPo!E5+Hseur7PosPy!E5+Hseur8S2000!E5+Hseur9YllRa!E5</f>
        <v>3</v>
      </c>
      <c r="F5" s="11">
        <f>Hseur1AlatPi!F5+Hseur2KemU!F5+Hseur3LapVe!F5+Hseur4LänRa!F5+Hseur5OH!F5+Hseur6PelPo!F5+Hseur7PosPy!F5+Hseur8S2000!F5+Hseur9YllRa!F5</f>
        <v>1</v>
      </c>
      <c r="G5" s="11">
        <f>Hseur1AlatPi!G5+Hseur2KemU!G5+Hseur3LapVe!G5+Hseur4LänRa!G5+Hseur5OH!G5+Hseur6PelPo!G5+Hseur7PosPy!G5+Hseur8S2000!G5+Hseur9YllRa!G5</f>
        <v>1</v>
      </c>
      <c r="K5" s="1" t="s">
        <v>2</v>
      </c>
      <c r="L5" s="3">
        <v>1</v>
      </c>
      <c r="M5" s="54">
        <f>Hseur1AlatPi!M5+Hseur2KemU!M5+Hseur3LapVe!M5+Hseur4LänRa!M5+Hseur5OH!M5+Hseur6PelPo!M5+Hseur8S2000!M5</f>
        <v>2</v>
      </c>
      <c r="N5" s="54">
        <f>Hseur1AlatPi!N5+Hseur2KemU!N5+Hseur3LapVe!N5+Hseur4LänRa!N5+Hseur5OH!N5+Hseur6PelPo!N5+Hseur8S2000!N5</f>
        <v>2</v>
      </c>
      <c r="O5" s="54">
        <f>Hseur1AlatPi!O5+Hseur2KemU!O5+Hseur3LapVe!O5+Hseur4LänRa!O5+Hseur5OH!O5+Hseur6PelPo!O5+Hseur8S2000!O5</f>
        <v>4</v>
      </c>
      <c r="P5" s="11">
        <f>Hseur1AlatPi!P5+Hseur2KemU!P5+Hseur3LapVe!P5+Hseur4LänRa!P5+Hseur5OH!P5+Hseur6PelPo!P5+Hseur8S2000!P5</f>
        <v>0</v>
      </c>
      <c r="Q5" s="11">
        <f>Hseur1AlatPi!Q5+Hseur2KemU!Q5+Hseur3LapVe!Q5+Hseur4LänRa!Q5+Hseur5OH!Q5+Hseur6PelPo!Q5+Hseur8S2000!Q5</f>
        <v>2</v>
      </c>
      <c r="T5" s="71" t="s">
        <v>2</v>
      </c>
      <c r="U5" s="73">
        <v>1</v>
      </c>
      <c r="V5" s="77">
        <v>2</v>
      </c>
      <c r="W5" s="77">
        <v>3</v>
      </c>
      <c r="X5" s="77">
        <v>1</v>
      </c>
      <c r="Y5" s="23">
        <v>0</v>
      </c>
      <c r="Z5" s="23">
        <v>0</v>
      </c>
    </row>
    <row r="6" spans="1:26" x14ac:dyDescent="0.25">
      <c r="A6" s="7"/>
      <c r="B6" s="8">
        <v>2</v>
      </c>
      <c r="C6" s="57">
        <f>Hseur1AlatPi!C6+Hseur2KemU!C6+Hseur3LapVe!C6+Hseur4LänRa!C6+Hseur5OH!C6+Hseur6PelPo!C6+Hseur7PosPy!C6+Hseur8S2000!C6+Hseur9YllRa!C6</f>
        <v>2</v>
      </c>
      <c r="D6" s="57">
        <f>Hseur1AlatPi!D6+Hseur2KemU!D6+Hseur3LapVe!D6+Hseur4LänRa!D6+Hseur5OH!D6+Hseur6PelPo!D6+Hseur7PosPy!D6+Hseur8S2000!D6+Hseur9YllRa!D6</f>
        <v>0</v>
      </c>
      <c r="E6" s="57">
        <f>Hseur1AlatPi!E6+Hseur2KemU!E6+Hseur3LapVe!E6+Hseur4LänRa!E6+Hseur5OH!E6+Hseur6PelPo!E6+Hseur7PosPy!E6+Hseur8S2000!E6+Hseur9YllRa!E6</f>
        <v>1</v>
      </c>
      <c r="F6" s="11">
        <f>Hseur1AlatPi!F6+Hseur2KemU!F6+Hseur3LapVe!F6+Hseur4LänRa!F6+Hseur5OH!F6+Hseur6PelPo!F6+Hseur7PosPy!F6+Hseur8S2000!F6+Hseur9YllRa!F6</f>
        <v>0</v>
      </c>
      <c r="G6" s="11">
        <f>Hseur1AlatPi!G6+Hseur2KemU!G6+Hseur3LapVe!G6+Hseur4LänRa!G6+Hseur5OH!G6+Hseur6PelPo!G6+Hseur7PosPy!G6+Hseur8S2000!G6+Hseur9YllRa!G6</f>
        <v>4</v>
      </c>
      <c r="L6" s="8">
        <v>2</v>
      </c>
      <c r="M6" s="54">
        <f>Hseur1AlatPi!M6+Hseur2KemU!M6+Hseur3LapVe!M6+Hseur4LänRa!M6+Hseur5OH!M6+Hseur6PelPo!M6+Hseur8S2000!M6</f>
        <v>2</v>
      </c>
      <c r="N6" s="54">
        <f>Hseur1AlatPi!N6+Hseur2KemU!N6+Hseur3LapVe!N6+Hseur4LänRa!N6+Hseur5OH!N6+Hseur6PelPo!N6+Hseur8S2000!N6</f>
        <v>1</v>
      </c>
      <c r="O6" s="54">
        <f>Hseur1AlatPi!O6+Hseur2KemU!O6+Hseur3LapVe!O6+Hseur4LänRa!O6+Hseur5OH!O6+Hseur6PelPo!O6+Hseur8S2000!O6</f>
        <v>1</v>
      </c>
      <c r="P6" s="11">
        <f>Hseur1AlatPi!P6+Hseur2KemU!P6+Hseur3LapVe!P6+Hseur4LänRa!P6+Hseur5OH!P6+Hseur6PelPo!P6+Hseur8S2000!P6</f>
        <v>1</v>
      </c>
      <c r="Q6" s="11">
        <f>Hseur1AlatPi!Q6+Hseur2KemU!Q6+Hseur3LapVe!Q6+Hseur4LänRa!Q6+Hseur5OH!Q6+Hseur6PelPo!Q6+Hseur8S2000!Q6</f>
        <v>5</v>
      </c>
      <c r="T6" s="78"/>
      <c r="U6" s="79">
        <v>2</v>
      </c>
      <c r="V6" s="77">
        <v>2</v>
      </c>
      <c r="W6" s="77">
        <v>2</v>
      </c>
      <c r="X6" s="77">
        <v>0</v>
      </c>
      <c r="Y6" s="23">
        <v>1</v>
      </c>
      <c r="Z6" s="23">
        <v>5</v>
      </c>
    </row>
    <row r="7" spans="1:26" x14ac:dyDescent="0.25">
      <c r="A7" s="9"/>
      <c r="B7" s="10">
        <v>3</v>
      </c>
      <c r="C7" s="57">
        <f>Hseur1AlatPi!C7+Hseur2KemU!C7+Hseur3LapVe!C7+Hseur4LänRa!C7+Hseur5OH!C7+Hseur6PelPo!C7+Hseur7PosPy!C7+Hseur8S2000!C7+Hseur9YllRa!C7</f>
        <v>1</v>
      </c>
      <c r="D7" s="57">
        <f>Hseur1AlatPi!D7+Hseur2KemU!D7+Hseur3LapVe!D7+Hseur4LänRa!D7+Hseur5OH!D7+Hseur6PelPo!D7+Hseur7PosPy!D7+Hseur8S2000!D7+Hseur9YllRa!D7</f>
        <v>1</v>
      </c>
      <c r="E7" s="57">
        <f>Hseur1AlatPi!E7+Hseur2KemU!E7+Hseur3LapVe!E7+Hseur4LänRa!E7+Hseur5OH!E7+Hseur6PelPo!E7+Hseur7PosPy!E7+Hseur8S2000!E7+Hseur9YllRa!E7</f>
        <v>1</v>
      </c>
      <c r="F7" s="11">
        <f>Hseur1AlatPi!F7+Hseur2KemU!F7+Hseur3LapVe!F7+Hseur4LänRa!F7+Hseur5OH!F7+Hseur6PelPo!F7+Hseur7PosPy!F7+Hseur8S2000!F7+Hseur9YllRa!F7</f>
        <v>1</v>
      </c>
      <c r="G7" s="11">
        <f>Hseur1AlatPi!G7+Hseur2KemU!G7+Hseur3LapVe!G7+Hseur4LänRa!G7+Hseur5OH!G7+Hseur6PelPo!G7+Hseur7PosPy!G7+Hseur8S2000!G7+Hseur9YllRa!G7</f>
        <v>2</v>
      </c>
      <c r="K7" s="9"/>
      <c r="L7" s="10">
        <v>3</v>
      </c>
      <c r="M7" s="54">
        <f>Hseur1AlatPi!M7+Hseur2KemU!M7+Hseur3LapVe!M7+Hseur4LänRa!M7+Hseur5OH!M7+Hseur6PelPo!M7+Hseur8S2000!M7</f>
        <v>3</v>
      </c>
      <c r="N7" s="54">
        <f>Hseur1AlatPi!N7+Hseur2KemU!N7+Hseur3LapVe!N7+Hseur4LänRa!N7+Hseur5OH!N7+Hseur6PelPo!N7+Hseur8S2000!N7</f>
        <v>1</v>
      </c>
      <c r="O7" s="54">
        <f>Hseur1AlatPi!O7+Hseur2KemU!O7+Hseur3LapVe!O7+Hseur4LänRa!O7+Hseur5OH!O7+Hseur6PelPo!O7+Hseur8S2000!O7</f>
        <v>2</v>
      </c>
      <c r="P7" s="11">
        <f>Hseur1AlatPi!P7+Hseur2KemU!P7+Hseur3LapVe!P7+Hseur4LänRa!P7+Hseur5OH!P7+Hseur6PelPo!P7+Hseur8S2000!P7</f>
        <v>0</v>
      </c>
      <c r="Q7" s="11">
        <f>Hseur1AlatPi!Q7+Hseur2KemU!Q7+Hseur3LapVe!Q7+Hseur4LänRa!Q7+Hseur5OH!Q7+Hseur6PelPo!Q7+Hseur8S2000!Q7</f>
        <v>5</v>
      </c>
      <c r="T7" s="80"/>
      <c r="U7" s="81">
        <v>3</v>
      </c>
      <c r="V7" s="77">
        <v>2</v>
      </c>
      <c r="W7" s="77">
        <v>3</v>
      </c>
      <c r="X7" s="77">
        <v>4</v>
      </c>
      <c r="Y7" s="23">
        <v>2</v>
      </c>
      <c r="Z7" s="23">
        <v>3</v>
      </c>
    </row>
    <row r="8" spans="1:26" x14ac:dyDescent="0.25">
      <c r="A8" t="s">
        <v>5</v>
      </c>
      <c r="C8" s="58">
        <f>SUM(C5:C7)</f>
        <v>4</v>
      </c>
      <c r="D8" s="59">
        <f>SUM(D5:D7)</f>
        <v>4</v>
      </c>
      <c r="E8" s="59">
        <f>SUM(E5:E7)</f>
        <v>5</v>
      </c>
      <c r="F8" s="14">
        <f>SUM(F5:F7)</f>
        <v>2</v>
      </c>
      <c r="G8" s="15">
        <f>SUM(G5:G7)</f>
        <v>7</v>
      </c>
      <c r="H8" s="68">
        <f>SUM(C8:G8)</f>
        <v>22</v>
      </c>
      <c r="I8" s="66">
        <v>31</v>
      </c>
      <c r="J8" s="69">
        <v>30</v>
      </c>
      <c r="K8" s="7" t="s">
        <v>5</v>
      </c>
      <c r="M8" s="55">
        <f>SUM(M5:M7)</f>
        <v>7</v>
      </c>
      <c r="N8" s="56">
        <f>SUM(N5:N7)</f>
        <v>4</v>
      </c>
      <c r="O8" s="56">
        <f>SUM(O5:O7)</f>
        <v>7</v>
      </c>
      <c r="P8" s="14">
        <f>SUM(P5:P7)</f>
        <v>1</v>
      </c>
      <c r="Q8" s="15">
        <f>SUM(Q5:Q7)</f>
        <v>12</v>
      </c>
      <c r="R8" s="66">
        <f>SUM(M8:Q8)</f>
        <v>31</v>
      </c>
      <c r="S8" s="69">
        <f>SUM(V8:Z8)</f>
        <v>30</v>
      </c>
      <c r="T8" s="78"/>
      <c r="U8" s="23" t="s">
        <v>5</v>
      </c>
      <c r="V8" s="82">
        <f>SUM(V5:V7)</f>
        <v>6</v>
      </c>
      <c r="W8" s="83">
        <f>SUM(W5:W7)</f>
        <v>8</v>
      </c>
      <c r="X8" s="83">
        <f>SUM(X5:X7)</f>
        <v>5</v>
      </c>
      <c r="Y8" s="84">
        <f>SUM(Y5:Y7)</f>
        <v>3</v>
      </c>
      <c r="Z8" s="85">
        <f>SUM(Z5:Z7)</f>
        <v>8</v>
      </c>
    </row>
    <row r="9" spans="1:26" x14ac:dyDescent="0.25">
      <c r="H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Hseur1AlatPi!C13+Hseur2KemU!C13+Hseur3LapVe!C13+Hseur4LänRa!C13+Hseur5OH!C13+Hseur6PelPo!C13+Hseur7PosPy!C13+Hseur8S2000!C13+Hseur9YllRa!C13</f>
        <v>4</v>
      </c>
      <c r="D13" s="57">
        <f>Hseur1AlatPi!D13+Hseur2KemU!D13+Hseur3LapVe!D13+Hseur4LänRa!D13+Hseur5OH!D13+Hseur6PelPo!D13+Hseur7PosPy!D13+Hseur8S2000!D13+Hseur9YllRa!D13</f>
        <v>6</v>
      </c>
      <c r="E13" s="57">
        <f>Hseur1AlatPi!E13+Hseur2KemU!E13+Hseur3LapVe!E13+Hseur4LänRa!E13+Hseur5OH!E13+Hseur6PelPo!E13+Hseur7PosPy!E13+Hseur8S2000!E13+Hseur9YllRa!E13</f>
        <v>1</v>
      </c>
      <c r="F13" s="11">
        <f>Hseur1AlatPi!F13+Hseur2KemU!F13+Hseur3LapVe!F13+Hseur4LänRa!F13+Hseur5OH!F13+Hseur6PelPo!F13+Hseur7PosPy!F13+Hseur8S2000!F13+Hseur9YllRa!F13</f>
        <v>0</v>
      </c>
      <c r="G13" s="11">
        <f>Hseur1AlatPi!G13+Hseur2KemU!G13+Hseur3LapVe!G13+Hseur4LänRa!G13+Hseur5OH!G13+Hseur6PelPo!G13+Hseur7PosPy!G13+Hseur8S2000!G13+Hseur9YllRa!G13</f>
        <v>8</v>
      </c>
      <c r="K13" s="1" t="s">
        <v>2</v>
      </c>
      <c r="L13" s="3">
        <v>1</v>
      </c>
      <c r="M13" s="54">
        <f>Hseur1AlatPi!M13+Hseur2KemU!M13+Hseur3LapVe!M13+Hseur4LänRa!M13+Hseur5OH!M13+Hseur6PelPo!M13+Hseur8S2000!M13</f>
        <v>4</v>
      </c>
      <c r="N13" s="54">
        <f>Hseur1AlatPi!N13+Hseur2KemU!N13+Hseur3LapVe!N13+Hseur4LänRa!N13+Hseur5OH!N13+Hseur6PelPo!N13+Hseur8S2000!N13</f>
        <v>2</v>
      </c>
      <c r="O13" s="54">
        <f>Hseur1AlatPi!O13+Hseur2KemU!O13+Hseur3LapVe!O13+Hseur4LänRa!O13+Hseur5OH!O13+Hseur6PelPo!O13+Hseur8S2000!O13</f>
        <v>1</v>
      </c>
      <c r="P13" s="11">
        <f>Hseur1AlatPi!P13+Hseur2KemU!P13+Hseur3LapVe!P13+Hseur4LänRa!P13+Hseur5OH!P13+Hseur6PelPo!P13+Hseur8S2000!P13</f>
        <v>0</v>
      </c>
      <c r="Q13" s="11">
        <f>Hseur1AlatPi!Q13+Hseur2KemU!Q13+Hseur3LapVe!Q13+Hseur4LänRa!Q13+Hseur5OH!Q13+Hseur6PelPo!Q13+Hseur8S2000!Q13</f>
        <v>8</v>
      </c>
      <c r="T13" s="71" t="s">
        <v>2</v>
      </c>
      <c r="U13" s="73">
        <v>1</v>
      </c>
      <c r="V13" s="77">
        <v>6</v>
      </c>
      <c r="W13" s="77">
        <v>0</v>
      </c>
      <c r="X13" s="77">
        <v>0</v>
      </c>
      <c r="Y13" s="23">
        <v>1</v>
      </c>
      <c r="Z13" s="23">
        <v>9</v>
      </c>
    </row>
    <row r="14" spans="1:26" x14ac:dyDescent="0.25">
      <c r="A14" s="7"/>
      <c r="B14" s="8">
        <v>2</v>
      </c>
      <c r="C14" s="57">
        <f>Hseur1AlatPi!C14+Hseur2KemU!C14+Hseur3LapVe!C14+Hseur4LänRa!C14+Hseur5OH!C14+Hseur6PelPo!C14+Hseur7PosPy!C14+Hseur8S2000!C14+Hseur9YllRa!C14</f>
        <v>2</v>
      </c>
      <c r="D14" s="57">
        <f>Hseur1AlatPi!D14+Hseur2KemU!D14+Hseur3LapVe!D14+Hseur4LänRa!D14+Hseur5OH!D14+Hseur6PelPo!D14+Hseur7PosPy!D14+Hseur8S2000!D14+Hseur9YllRa!D14</f>
        <v>4</v>
      </c>
      <c r="E14" s="57">
        <f>Hseur1AlatPi!E14+Hseur2KemU!E14+Hseur3LapVe!E14+Hseur4LänRa!E14+Hseur5OH!E14+Hseur6PelPo!E14+Hseur7PosPy!E14+Hseur8S2000!E14+Hseur9YllRa!E14</f>
        <v>1</v>
      </c>
      <c r="F14" s="11">
        <f>Hseur1AlatPi!F14+Hseur2KemU!F14+Hseur3LapVe!F14+Hseur4LänRa!F14+Hseur5OH!F14+Hseur6PelPo!F14+Hseur7PosPy!F14+Hseur8S2000!F14+Hseur9YllRa!F14</f>
        <v>0</v>
      </c>
      <c r="G14" s="11">
        <f>Hseur1AlatPi!G14+Hseur2KemU!G14+Hseur3LapVe!G14+Hseur4LänRa!G14+Hseur5OH!G14+Hseur6PelPo!G14+Hseur7PosPy!G14+Hseur8S2000!G14+Hseur9YllRa!G14</f>
        <v>10</v>
      </c>
      <c r="L14" s="8">
        <v>2</v>
      </c>
      <c r="M14" s="54">
        <f>Hseur1AlatPi!M14+Hseur2KemU!M14+Hseur3LapVe!M14+Hseur4LänRa!M14+Hseur5OH!M14+Hseur6PelPo!M14+Hseur8S2000!M14</f>
        <v>3</v>
      </c>
      <c r="N14" s="54">
        <f>Hseur1AlatPi!N14+Hseur2KemU!N14+Hseur3LapVe!N14+Hseur4LänRa!N14+Hseur5OH!N14+Hseur6PelPo!N14+Hseur8S2000!N14</f>
        <v>1</v>
      </c>
      <c r="O14" s="54">
        <f>Hseur1AlatPi!O14+Hseur2KemU!O14+Hseur3LapVe!O14+Hseur4LänRa!O14+Hseur5OH!O14+Hseur6PelPo!O14+Hseur8S2000!O14</f>
        <v>0</v>
      </c>
      <c r="P14" s="11">
        <f>Hseur1AlatPi!P14+Hseur2KemU!P14+Hseur3LapVe!P14+Hseur4LänRa!P14+Hseur5OH!P14+Hseur6PelPo!P14+Hseur8S2000!P14</f>
        <v>0</v>
      </c>
      <c r="Q14" s="11">
        <f>Hseur1AlatPi!Q14+Hseur2KemU!Q14+Hseur3LapVe!Q14+Hseur4LänRa!Q14+Hseur5OH!Q14+Hseur6PelPo!Q14+Hseur8S2000!Q14</f>
        <v>14</v>
      </c>
      <c r="T14" s="78"/>
      <c r="U14" s="79">
        <v>2</v>
      </c>
      <c r="V14" s="77">
        <v>6</v>
      </c>
      <c r="W14" s="77">
        <v>0</v>
      </c>
      <c r="X14" s="77">
        <v>0</v>
      </c>
      <c r="Y14" s="23">
        <v>0</v>
      </c>
      <c r="Z14" s="23">
        <v>12</v>
      </c>
    </row>
    <row r="15" spans="1:26" x14ac:dyDescent="0.25">
      <c r="A15" s="9"/>
      <c r="B15" s="10">
        <v>3</v>
      </c>
      <c r="C15" s="57">
        <f>Hseur1AlatPi!C15+Hseur2KemU!C15+Hseur3LapVe!C15+Hseur4LänRa!C15+Hseur5OH!C15+Hseur6PelPo!C15+Hseur7PosPy!C15+Hseur8S2000!C15+Hseur9YllRa!C15</f>
        <v>3</v>
      </c>
      <c r="D15" s="57">
        <f>Hseur1AlatPi!D15+Hseur2KemU!D15+Hseur3LapVe!D15+Hseur4LänRa!D15+Hseur5OH!D15+Hseur6PelPo!D15+Hseur7PosPy!D15+Hseur8S2000!D15+Hseur9YllRa!D15</f>
        <v>2</v>
      </c>
      <c r="E15" s="57">
        <f>Hseur1AlatPi!E15+Hseur2KemU!E15+Hseur3LapVe!E15+Hseur4LänRa!E15+Hseur5OH!E15+Hseur6PelPo!E15+Hseur7PosPy!E15+Hseur8S2000!E15+Hseur9YllRa!E15</f>
        <v>0</v>
      </c>
      <c r="F15" s="11">
        <f>Hseur1AlatPi!F15+Hseur2KemU!F15+Hseur3LapVe!F15+Hseur4LänRa!F15+Hseur5OH!F15+Hseur6PelPo!F15+Hseur7PosPy!F15+Hseur8S2000!F15+Hseur9YllRa!F15</f>
        <v>1</v>
      </c>
      <c r="G15" s="11">
        <f>Hseur1AlatPi!G15+Hseur2KemU!G15+Hseur3LapVe!G15+Hseur4LänRa!G15+Hseur5OH!G15+Hseur6PelPo!G15+Hseur7PosPy!G15+Hseur8S2000!G15+Hseur9YllRa!G15</f>
        <v>7</v>
      </c>
      <c r="K15" s="9"/>
      <c r="L15" s="10">
        <v>3</v>
      </c>
      <c r="M15" s="54">
        <f>Hseur1AlatPi!M15+Hseur2KemU!M15+Hseur3LapVe!M15+Hseur4LänRa!M15+Hseur5OH!M15+Hseur6PelPo!M15+Hseur8S2000!M15</f>
        <v>5</v>
      </c>
      <c r="N15" s="54">
        <f>Hseur1AlatPi!N15+Hseur2KemU!N15+Hseur3LapVe!N15+Hseur4LänRa!N15+Hseur5OH!N15+Hseur6PelPo!N15+Hseur8S2000!N15</f>
        <v>4</v>
      </c>
      <c r="O15" s="54">
        <f>Hseur1AlatPi!O15+Hseur2KemU!O15+Hseur3LapVe!O15+Hseur4LänRa!O15+Hseur5OH!O15+Hseur6PelPo!O15+Hseur8S2000!O15</f>
        <v>0</v>
      </c>
      <c r="P15" s="11">
        <f>Hseur1AlatPi!P15+Hseur2KemU!P15+Hseur3LapVe!P15+Hseur4LänRa!P15+Hseur5OH!P15+Hseur6PelPo!P15+Hseur8S2000!P15</f>
        <v>1</v>
      </c>
      <c r="Q15" s="11">
        <f>Hseur1AlatPi!Q15+Hseur2KemU!Q15+Hseur3LapVe!Q15+Hseur4LänRa!Q15+Hseur5OH!Q15+Hseur6PelPo!Q15+Hseur8S2000!Q15</f>
        <v>8</v>
      </c>
      <c r="T15" s="80"/>
      <c r="U15" s="81">
        <v>3</v>
      </c>
      <c r="V15" s="77">
        <v>4</v>
      </c>
      <c r="W15" s="77">
        <v>2</v>
      </c>
      <c r="X15" s="77">
        <v>4</v>
      </c>
      <c r="Y15" s="23">
        <v>3</v>
      </c>
      <c r="Z15" s="23">
        <v>13</v>
      </c>
    </row>
    <row r="16" spans="1:26" x14ac:dyDescent="0.25">
      <c r="A16" t="s">
        <v>5</v>
      </c>
      <c r="C16" s="58">
        <f>SUM(C13:C15)</f>
        <v>9</v>
      </c>
      <c r="D16" s="59">
        <f>SUM(D13:D15)</f>
        <v>12</v>
      </c>
      <c r="E16" s="59">
        <f>SUM(E13:E15)</f>
        <v>2</v>
      </c>
      <c r="F16" s="14">
        <f>SUM(F13:F15)</f>
        <v>1</v>
      </c>
      <c r="G16" s="15">
        <f>SUM(G13:G15)</f>
        <v>25</v>
      </c>
      <c r="H16" s="68">
        <f>SUM(C16:G16)</f>
        <v>49</v>
      </c>
      <c r="I16" s="66">
        <v>51</v>
      </c>
      <c r="J16" s="69">
        <v>60</v>
      </c>
      <c r="K16" s="7" t="s">
        <v>5</v>
      </c>
      <c r="M16" s="55">
        <f>SUM(M13:M15)</f>
        <v>12</v>
      </c>
      <c r="N16" s="56">
        <f>SUM(N13:N15)</f>
        <v>7</v>
      </c>
      <c r="O16" s="56">
        <f>SUM(O13:O15)</f>
        <v>1</v>
      </c>
      <c r="P16" s="14">
        <f>SUM(P13:P15)</f>
        <v>1</v>
      </c>
      <c r="Q16" s="15">
        <f>SUM(Q13:Q15)</f>
        <v>30</v>
      </c>
      <c r="R16" s="66">
        <f>SUM(M16:Q16)</f>
        <v>51</v>
      </c>
      <c r="S16" s="69">
        <f>SUM(V16:Z16)</f>
        <v>60</v>
      </c>
      <c r="T16" s="78"/>
      <c r="U16" s="23" t="s">
        <v>5</v>
      </c>
      <c r="V16" s="82">
        <f>SUM(V13:V15)</f>
        <v>16</v>
      </c>
      <c r="W16" s="83">
        <f>SUM(W13:W15)</f>
        <v>2</v>
      </c>
      <c r="X16" s="83">
        <f>SUM(X13:X15)</f>
        <v>4</v>
      </c>
      <c r="Y16" s="84">
        <f>SUM(Y13:Y15)</f>
        <v>4</v>
      </c>
      <c r="Z16" s="85">
        <f>SUM(Z13:Z15)</f>
        <v>34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13</v>
      </c>
      <c r="D19" s="95">
        <f t="shared" si="0"/>
        <v>16</v>
      </c>
      <c r="E19" s="96">
        <f t="shared" si="0"/>
        <v>7</v>
      </c>
      <c r="F19" s="52">
        <f t="shared" si="0"/>
        <v>3</v>
      </c>
      <c r="G19" s="52">
        <f t="shared" si="0"/>
        <v>32</v>
      </c>
      <c r="H19" s="67">
        <f t="shared" si="0"/>
        <v>71</v>
      </c>
      <c r="I19" s="65">
        <v>82</v>
      </c>
      <c r="J19" s="70">
        <v>90</v>
      </c>
      <c r="K19" s="30"/>
      <c r="M19" s="98">
        <f t="shared" ref="M19:S19" si="1">SUM(M16)+M8</f>
        <v>19</v>
      </c>
      <c r="N19" s="99">
        <f t="shared" si="1"/>
        <v>11</v>
      </c>
      <c r="O19" s="100">
        <f t="shared" si="1"/>
        <v>8</v>
      </c>
      <c r="P19" s="52">
        <f t="shared" si="1"/>
        <v>2</v>
      </c>
      <c r="Q19" s="52">
        <f t="shared" si="1"/>
        <v>42</v>
      </c>
      <c r="R19" s="65">
        <f t="shared" si="1"/>
        <v>82</v>
      </c>
      <c r="S19" s="70">
        <f t="shared" si="1"/>
        <v>90</v>
      </c>
      <c r="T19" s="90"/>
      <c r="U19" s="52"/>
      <c r="V19" s="82">
        <f>SUM(V16)+V8</f>
        <v>22</v>
      </c>
      <c r="W19" s="83">
        <f>SUM(W16)+W8</f>
        <v>10</v>
      </c>
      <c r="X19" s="101">
        <f>SUM(X16)+X8</f>
        <v>9</v>
      </c>
      <c r="Y19" s="52">
        <f>SUM(Y16)+Y8</f>
        <v>7</v>
      </c>
      <c r="Z19" s="52">
        <f>SUM(Z16)+Z8</f>
        <v>42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36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38</v>
      </c>
      <c r="T20" s="92" t="s">
        <v>454</v>
      </c>
      <c r="U20" s="61"/>
      <c r="V20" s="61"/>
      <c r="W20" s="61" t="s">
        <v>556</v>
      </c>
      <c r="X20" s="61">
        <f>SUM(V19:X19)</f>
        <v>41</v>
      </c>
    </row>
    <row r="21" spans="1:26" x14ac:dyDescent="0.25">
      <c r="C21" s="67" t="s">
        <v>564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Hseur1AlatPi!C23+Hseur2KemU!C23+Hseur3LapVe!C23+Hseur4LänRa!C23+Hseur5OH!C23+Hseur6PelPo!C23+Hseur7PosPy!C23+Hseur8S2000!C23+Hseur9YllRa!C23</f>
        <v>45</v>
      </c>
      <c r="D27" s="86">
        <f>Hseur1AlatPi!D23+Hseur2KemU!D23+Hseur3LapVe!D23+Hseur4LänRa!D23+Hseur5OH!D23+Hseur6PelPo!D23+Hseur7PosPy!D23+Hseur8S2000!D23+Hseur9YllRa!D23</f>
        <v>44</v>
      </c>
      <c r="E27" s="86">
        <f>Hseur1AlatPi!E23+Hseur2KemU!E23+Hseur3LapVe!E23+Hseur4LänRa!E23+Hseur5OH!E23+Hseur6PelPo!E23+Hseur7PosPy!E23+Hseur8S2000!E23+Hseur9YllRa!E23</f>
        <v>30</v>
      </c>
      <c r="F27" s="87">
        <f>SUM(C27:E27)</f>
        <v>119</v>
      </c>
      <c r="L27" t="s">
        <v>459</v>
      </c>
      <c r="M27" s="86">
        <f>SUM(Hseur1AlatPi!M23+Hseur2KemU!M23+Hseur3LapVe!M23+Hseur4LänRa!M23+Hseur5OH!M23+Hseur6PelPo!M23+Hseur8S2000!M23+Hseur9YllRa!M23)</f>
        <v>84</v>
      </c>
      <c r="N27" s="86">
        <f>SUM(Hseur1AlatPi!N23+Hseur2KemU!N23+Hseur3LapVe!N23+Hseur4LänRa!N23+Hseur5OH!N23+Hseur6PelPo!N23+Hseur8S2000!N23+Hseur9YllRa!N23)</f>
        <v>41</v>
      </c>
      <c r="O27" s="86">
        <f>SUM(Hseur1AlatPi!O23+Hseur2KemU!O23+Hseur3LapVe!O23+Hseur4LänRa!O23+Hseur5OH!O23+Hseur6PelPo!O23+Hseur8S2000!O23+Hseur9YllRa!O23)</f>
        <v>25</v>
      </c>
      <c r="P27" s="87">
        <f>SUM(M27:O27)</f>
        <v>150</v>
      </c>
    </row>
    <row r="28" spans="1:26" x14ac:dyDescent="0.25">
      <c r="A28" s="7"/>
      <c r="C28" t="s">
        <v>479</v>
      </c>
      <c r="M28" t="s">
        <v>479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C25" sqref="C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24</v>
      </c>
      <c r="D1" s="31"/>
      <c r="E1" s="31"/>
      <c r="F1" s="31"/>
      <c r="G1" s="31"/>
      <c r="H1" s="32"/>
      <c r="K1" s="119" t="s">
        <v>348</v>
      </c>
      <c r="L1" s="111"/>
      <c r="M1" s="140" t="s">
        <v>24</v>
      </c>
      <c r="N1" s="120"/>
      <c r="T1" s="16" t="s">
        <v>6</v>
      </c>
      <c r="U1" s="16"/>
      <c r="V1" t="s">
        <v>24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3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4</v>
      </c>
      <c r="N7" s="12">
        <v>1</v>
      </c>
      <c r="O7" s="12">
        <v>0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4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3</v>
      </c>
      <c r="E8" s="45">
        <f t="shared" si="0"/>
        <v>0</v>
      </c>
      <c r="F8" s="45">
        <f t="shared" si="0"/>
        <v>0</v>
      </c>
      <c r="G8" s="46">
        <f t="shared" si="0"/>
        <v>1</v>
      </c>
      <c r="H8" s="32">
        <f>SUM(C8:G8)</f>
        <v>5</v>
      </c>
      <c r="I8">
        <v>10</v>
      </c>
      <c r="J8">
        <v>5</v>
      </c>
      <c r="K8" s="7" t="s">
        <v>5</v>
      </c>
      <c r="M8" s="13">
        <f>SUM(M5:M7)</f>
        <v>6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3</v>
      </c>
      <c r="R8" s="16">
        <f>SUM(M8:Q8)</f>
        <v>10</v>
      </c>
      <c r="S8" s="16">
        <v>5</v>
      </c>
      <c r="T8" t="s">
        <v>5</v>
      </c>
      <c r="V8" s="13">
        <f>SUM(V5:V7)</f>
        <v>4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0</v>
      </c>
      <c r="I16">
        <v>1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3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1</v>
      </c>
      <c r="H19" s="32">
        <f>SUM(H16)+H8</f>
        <v>5</v>
      </c>
      <c r="I19">
        <v>11</v>
      </c>
      <c r="J19">
        <v>5</v>
      </c>
      <c r="M19" s="115">
        <f t="shared" ref="M19:Q19" si="3">SUM(M16)+M8</f>
        <v>6</v>
      </c>
      <c r="N19" s="116">
        <f t="shared" si="3"/>
        <v>1</v>
      </c>
      <c r="O19" s="117">
        <f t="shared" si="3"/>
        <v>0</v>
      </c>
      <c r="P19" s="16">
        <f t="shared" si="3"/>
        <v>0</v>
      </c>
      <c r="Q19" s="16">
        <f t="shared" si="3"/>
        <v>4</v>
      </c>
      <c r="R19" s="16">
        <f>SUM(R16)+R8</f>
        <v>11</v>
      </c>
      <c r="S19" s="16">
        <f>SUM(S16)+S8</f>
        <v>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13</v>
      </c>
      <c r="D23" s="51">
        <v>13</v>
      </c>
      <c r="E23" s="51">
        <v>7</v>
      </c>
      <c r="F23" s="51">
        <f>SUM(C23:E23)</f>
        <v>33</v>
      </c>
      <c r="G23" s="31"/>
      <c r="H23" s="109"/>
      <c r="K23" s="7" t="s">
        <v>459</v>
      </c>
      <c r="M23" s="27">
        <v>17</v>
      </c>
      <c r="N23" s="27">
        <v>12</v>
      </c>
      <c r="O23" s="27">
        <v>6</v>
      </c>
      <c r="P23" s="27">
        <f>SUM(M23:O23)</f>
        <v>35</v>
      </c>
    </row>
    <row r="24" spans="1:19" x14ac:dyDescent="0.25">
      <c r="H24" s="120"/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D25" sqref="D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21</v>
      </c>
      <c r="D1" s="31"/>
      <c r="E1" s="31"/>
      <c r="F1" s="31"/>
      <c r="G1" s="31"/>
      <c r="H1" s="32"/>
      <c r="K1" s="119" t="s">
        <v>348</v>
      </c>
      <c r="L1" s="111"/>
      <c r="M1" s="140" t="s">
        <v>21</v>
      </c>
      <c r="N1" s="120"/>
      <c r="T1" s="16" t="s">
        <v>6</v>
      </c>
      <c r="U1" s="16"/>
      <c r="V1" t="s">
        <v>21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2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1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1</v>
      </c>
      <c r="I8">
        <v>2</v>
      </c>
      <c r="J8">
        <v>2</v>
      </c>
      <c r="K8" s="7" t="s">
        <v>5</v>
      </c>
      <c r="M8" s="13">
        <f>SUM(M5:M7)</f>
        <v>0</v>
      </c>
      <c r="N8" s="14">
        <f>SUM(N5:N7)</f>
        <v>2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2</v>
      </c>
      <c r="S8" s="16">
        <v>2</v>
      </c>
      <c r="T8" t="s">
        <v>5</v>
      </c>
      <c r="V8" s="13">
        <f>SUM(V5:V7)</f>
        <v>1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1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1</v>
      </c>
      <c r="E16" s="45">
        <f t="shared" si="1"/>
        <v>1</v>
      </c>
      <c r="F16" s="45">
        <f t="shared" si="1"/>
        <v>0</v>
      </c>
      <c r="G16" s="46">
        <f t="shared" si="1"/>
        <v>0</v>
      </c>
      <c r="H16" s="32">
        <f>SUM(C16:G16)</f>
        <v>2</v>
      </c>
      <c r="I16">
        <v>1</v>
      </c>
      <c r="J16">
        <v>2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2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1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2</v>
      </c>
      <c r="E19" s="114">
        <f t="shared" ref="E19:G19" si="2">SUM(E16)+E8</f>
        <v>1</v>
      </c>
      <c r="F19" s="47">
        <f t="shared" si="2"/>
        <v>0</v>
      </c>
      <c r="G19" s="47">
        <f t="shared" si="2"/>
        <v>0</v>
      </c>
      <c r="H19" s="32">
        <f>SUM(H16)+H8</f>
        <v>3</v>
      </c>
      <c r="I19">
        <v>3</v>
      </c>
      <c r="J19">
        <v>4</v>
      </c>
      <c r="M19" s="115"/>
      <c r="N19" s="116"/>
      <c r="O19" s="117"/>
      <c r="P19" s="16"/>
      <c r="Q19" s="16"/>
      <c r="R19" s="16">
        <f>SUM(R16)+R8</f>
        <v>3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3</v>
      </c>
      <c r="F23" s="51">
        <f>SUM(C23:E23)</f>
        <v>3</v>
      </c>
      <c r="G23" s="31"/>
      <c r="H23" s="109"/>
      <c r="K23" s="7" t="s">
        <v>459</v>
      </c>
      <c r="M23" s="27">
        <v>0</v>
      </c>
      <c r="N23" s="27">
        <v>1</v>
      </c>
      <c r="O23" s="27">
        <v>3</v>
      </c>
      <c r="P23" s="27">
        <f>SUM(M23:O23)</f>
        <v>4</v>
      </c>
    </row>
    <row r="24" spans="1:19" x14ac:dyDescent="0.25">
      <c r="H24" s="120"/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E24" sqref="E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371</v>
      </c>
      <c r="D1" s="31"/>
      <c r="E1" s="31"/>
      <c r="F1" s="31"/>
      <c r="G1" s="31"/>
      <c r="H1" s="32"/>
      <c r="K1" s="119" t="s">
        <v>348</v>
      </c>
      <c r="L1" s="111"/>
      <c r="M1" s="140" t="s">
        <v>371</v>
      </c>
      <c r="N1" s="120"/>
      <c r="T1" s="16" t="s">
        <v>6</v>
      </c>
      <c r="U1" s="16"/>
      <c r="V1" t="s">
        <v>371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1</v>
      </c>
      <c r="I8">
        <v>2</v>
      </c>
      <c r="J8">
        <v>0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2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0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0</v>
      </c>
      <c r="H19" s="32">
        <f>SUM(H16)+H8</f>
        <v>1</v>
      </c>
      <c r="I19">
        <v>2</v>
      </c>
      <c r="J19">
        <v>0</v>
      </c>
      <c r="M19" s="115">
        <f t="shared" ref="M19:Q19" si="3">SUM(M16)+M8</f>
        <v>1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1</v>
      </c>
      <c r="R19" s="16">
        <f>SUM(R16)+R8</f>
        <v>2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4" sqref="F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41</v>
      </c>
      <c r="D1" s="31"/>
      <c r="E1" s="31"/>
      <c r="F1" s="31"/>
      <c r="G1" s="31"/>
      <c r="H1" s="32"/>
      <c r="K1" s="119" t="s">
        <v>3</v>
      </c>
      <c r="L1" s="111" t="s">
        <v>348</v>
      </c>
      <c r="M1" s="140"/>
      <c r="N1" s="120"/>
      <c r="T1" s="16" t="s">
        <v>3</v>
      </c>
      <c r="U1" s="16" t="s">
        <v>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41</v>
      </c>
      <c r="R2" s="16"/>
      <c r="S2" s="16"/>
      <c r="T2" t="s">
        <v>41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1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0</v>
      </c>
      <c r="E8" s="45">
        <f t="shared" si="0"/>
        <v>1</v>
      </c>
      <c r="F8" s="45">
        <f t="shared" si="0"/>
        <v>0</v>
      </c>
      <c r="G8" s="46">
        <f t="shared" si="0"/>
        <v>0</v>
      </c>
      <c r="H8" s="32">
        <f>SUM(C8:G8)</f>
        <v>2</v>
      </c>
      <c r="I8">
        <v>3</v>
      </c>
      <c r="J8">
        <v>1</v>
      </c>
      <c r="K8" s="7" t="s">
        <v>5</v>
      </c>
      <c r="L8" t="s">
        <v>0</v>
      </c>
      <c r="M8" s="13">
        <f>SUM(M5:M7)</f>
        <v>0</v>
      </c>
      <c r="N8" s="14">
        <f t="shared" ref="N8:Q8" si="1">SUM(N5:N7)</f>
        <v>1</v>
      </c>
      <c r="O8" s="14">
        <f t="shared" si="1"/>
        <v>0</v>
      </c>
      <c r="P8" s="14">
        <f t="shared" si="1"/>
        <v>0</v>
      </c>
      <c r="Q8" s="15">
        <f t="shared" si="1"/>
        <v>2</v>
      </c>
      <c r="R8" s="16">
        <f>SUM(M8:Q8)</f>
        <v>3</v>
      </c>
      <c r="S8" s="16">
        <v>1</v>
      </c>
      <c r="T8" t="s">
        <v>5</v>
      </c>
      <c r="U8" t="s">
        <v>0</v>
      </c>
      <c r="V8" s="13">
        <f>SUM(V5:V7)</f>
        <v>0</v>
      </c>
      <c r="W8" s="14">
        <f t="shared" ref="W8:Z8" si="2">SUM(W5:W7)</f>
        <v>1</v>
      </c>
      <c r="X8" s="14">
        <f t="shared" si="2"/>
        <v>0</v>
      </c>
      <c r="Y8" s="14">
        <f t="shared" si="2"/>
        <v>0</v>
      </c>
      <c r="Z8" s="15">
        <f t="shared" si="2"/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2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3">SUM(C13:C15)</f>
        <v>0</v>
      </c>
      <c r="D16" s="45">
        <f t="shared" si="3"/>
        <v>2</v>
      </c>
      <c r="E16" s="45">
        <f t="shared" si="3"/>
        <v>0</v>
      </c>
      <c r="F16" s="45">
        <f t="shared" si="3"/>
        <v>0</v>
      </c>
      <c r="G16" s="46">
        <f t="shared" si="3"/>
        <v>0</v>
      </c>
      <c r="H16" s="32">
        <f>SUM(C16:G16)</f>
        <v>2</v>
      </c>
      <c r="I16">
        <v>1</v>
      </c>
      <c r="J16">
        <v>3</v>
      </c>
      <c r="K16" s="7" t="s">
        <v>5</v>
      </c>
      <c r="M16" s="13">
        <f t="shared" ref="M16:Q16" si="4">SUM(M13:M15)</f>
        <v>0</v>
      </c>
      <c r="N16" s="14">
        <f t="shared" si="4"/>
        <v>1</v>
      </c>
      <c r="O16" s="14">
        <f t="shared" si="4"/>
        <v>0</v>
      </c>
      <c r="P16" s="14">
        <f t="shared" si="4"/>
        <v>0</v>
      </c>
      <c r="Q16" s="15">
        <f t="shared" si="4"/>
        <v>0</v>
      </c>
      <c r="R16" s="16">
        <f>SUM(M16:Q16)</f>
        <v>1</v>
      </c>
      <c r="S16" s="16">
        <v>3</v>
      </c>
      <c r="T16" t="s">
        <v>5</v>
      </c>
      <c r="V16" s="13">
        <f t="shared" ref="V16:Z16" si="5">SUM(V13:V15)</f>
        <v>2</v>
      </c>
      <c r="W16" s="14">
        <f t="shared" si="5"/>
        <v>0</v>
      </c>
      <c r="X16" s="14">
        <f t="shared" si="5"/>
        <v>0</v>
      </c>
      <c r="Y16" s="14">
        <f t="shared" si="5"/>
        <v>0</v>
      </c>
      <c r="Z16" s="15">
        <f t="shared" si="5"/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2</v>
      </c>
      <c r="E19" s="114">
        <f t="shared" ref="E19:G19" si="6">SUM(E16)+E8</f>
        <v>1</v>
      </c>
      <c r="F19" s="47">
        <f t="shared" si="6"/>
        <v>0</v>
      </c>
      <c r="G19" s="47">
        <f t="shared" si="6"/>
        <v>0</v>
      </c>
      <c r="H19" s="32">
        <f>SUM(H16)+H8</f>
        <v>4</v>
      </c>
      <c r="I19">
        <v>4</v>
      </c>
      <c r="J19">
        <v>4</v>
      </c>
      <c r="M19" s="115">
        <f t="shared" ref="M19:Q19" si="7">SUM(M16)+M8</f>
        <v>0</v>
      </c>
      <c r="N19" s="116">
        <f t="shared" si="7"/>
        <v>2</v>
      </c>
      <c r="O19" s="117">
        <f t="shared" si="7"/>
        <v>0</v>
      </c>
      <c r="P19" s="16">
        <f t="shared" si="7"/>
        <v>0</v>
      </c>
      <c r="Q19" s="16">
        <f t="shared" si="7"/>
        <v>2</v>
      </c>
      <c r="R19" s="16">
        <f>SUM(R16)+R8</f>
        <v>4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6</v>
      </c>
      <c r="D23" s="51">
        <v>4</v>
      </c>
      <c r="E23" s="51">
        <v>2</v>
      </c>
      <c r="F23" s="51">
        <f>SUM(C23:E23)</f>
        <v>12</v>
      </c>
      <c r="G23" s="31"/>
      <c r="H23" s="109"/>
      <c r="K23" s="7" t="s">
        <v>459</v>
      </c>
      <c r="M23" s="27">
        <v>0</v>
      </c>
      <c r="N23" s="27">
        <v>1</v>
      </c>
      <c r="O23" s="27">
        <v>2</v>
      </c>
      <c r="P23" s="27">
        <f>SUM(M23:O23)</f>
        <v>3</v>
      </c>
    </row>
    <row r="24" spans="1:19" x14ac:dyDescent="0.25">
      <c r="H24" s="120"/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5" sqref="H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68</v>
      </c>
      <c r="D1" s="31"/>
      <c r="E1" s="31"/>
      <c r="F1" s="31"/>
      <c r="G1" s="31"/>
      <c r="H1" s="32"/>
      <c r="K1" s="119" t="s">
        <v>348</v>
      </c>
      <c r="L1" s="111"/>
      <c r="M1" s="140" t="s">
        <v>68</v>
      </c>
      <c r="N1" s="120"/>
      <c r="T1" s="16" t="s">
        <v>6</v>
      </c>
      <c r="U1" s="16"/>
      <c r="V1" t="s">
        <v>68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1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1</v>
      </c>
      <c r="I8">
        <v>0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1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1</v>
      </c>
      <c r="D16" s="45">
        <f t="shared" si="1"/>
        <v>1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2</v>
      </c>
      <c r="I16">
        <v>1</v>
      </c>
      <c r="J16">
        <v>0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2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0</v>
      </c>
      <c r="H19" s="32">
        <f>SUM(H16)+H8</f>
        <v>3</v>
      </c>
      <c r="I19">
        <v>1</v>
      </c>
      <c r="J19">
        <v>1</v>
      </c>
      <c r="M19" s="115">
        <f t="shared" ref="M19:Q19" si="3">SUM(M16)+M8</f>
        <v>0</v>
      </c>
      <c r="N19" s="116">
        <f t="shared" si="3"/>
        <v>1</v>
      </c>
      <c r="O19" s="117">
        <f t="shared" si="3"/>
        <v>0</v>
      </c>
      <c r="P19" s="16">
        <f t="shared" si="3"/>
        <v>0</v>
      </c>
      <c r="Q19" s="16">
        <f t="shared" si="3"/>
        <v>0</v>
      </c>
      <c r="R19" s="16">
        <f>SUM(R16)+R8</f>
        <v>1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3</v>
      </c>
      <c r="F23" s="51">
        <f>SUM(C23:E23)</f>
        <v>4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5" sqref="I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480</v>
      </c>
      <c r="D1" s="31"/>
      <c r="E1" s="31"/>
      <c r="F1" s="31"/>
      <c r="G1" s="31"/>
      <c r="H1" s="32"/>
      <c r="K1" s="119" t="s">
        <v>348</v>
      </c>
      <c r="L1" s="111"/>
      <c r="M1" s="140" t="s">
        <v>480</v>
      </c>
      <c r="N1" s="120"/>
      <c r="T1" s="16" t="s">
        <v>6</v>
      </c>
      <c r="U1" s="16"/>
      <c r="V1" t="s">
        <v>484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2</v>
      </c>
      <c r="H8" s="32">
        <f>SUM(C8:G8)</f>
        <v>3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3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6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4</v>
      </c>
      <c r="H16" s="32">
        <f>SUM(C16:G16)</f>
        <v>4</v>
      </c>
      <c r="I16">
        <v>6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6</v>
      </c>
      <c r="R16" s="16">
        <f>SUM(M16:Q16)</f>
        <v>6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6</v>
      </c>
      <c r="H19" s="32">
        <f>SUM(H16)+H8</f>
        <v>7</v>
      </c>
      <c r="I19">
        <v>7</v>
      </c>
      <c r="J19">
        <v>0</v>
      </c>
      <c r="M19" s="115">
        <f t="shared" ref="M19:Q19" si="3">SUM(M16)+M8</f>
        <v>0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7</v>
      </c>
      <c r="R19" s="16">
        <f>SUM(R16)+R8</f>
        <v>7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0</v>
      </c>
      <c r="E23" s="51">
        <v>1</v>
      </c>
      <c r="F23" s="51">
        <f>SUM(C23:E23)</f>
        <v>2</v>
      </c>
      <c r="G23" s="31"/>
      <c r="H23" s="109"/>
      <c r="K23" s="7" t="s">
        <v>459</v>
      </c>
      <c r="M23" s="27">
        <v>0</v>
      </c>
      <c r="N23" s="27">
        <v>0</v>
      </c>
      <c r="O23" s="27">
        <v>2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J25" sqref="J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76</v>
      </c>
      <c r="D1" s="31"/>
      <c r="E1" s="31"/>
      <c r="F1" s="31"/>
      <c r="G1" s="31"/>
      <c r="H1" s="32"/>
      <c r="K1" s="119" t="s">
        <v>348</v>
      </c>
      <c r="L1" s="111"/>
      <c r="M1" s="140" t="s">
        <v>76</v>
      </c>
      <c r="N1" s="120"/>
      <c r="T1" s="16" t="s">
        <v>6</v>
      </c>
      <c r="U1" s="16"/>
      <c r="V1" t="s">
        <v>76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1</v>
      </c>
      <c r="Z6" s="12">
        <v>1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2</v>
      </c>
      <c r="F7" s="39">
        <v>0</v>
      </c>
      <c r="G7" s="39">
        <v>2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2</v>
      </c>
      <c r="X7" s="12">
        <v>0</v>
      </c>
      <c r="Y7" s="12">
        <v>3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1</v>
      </c>
      <c r="E8" s="45">
        <f t="shared" si="0"/>
        <v>2</v>
      </c>
      <c r="F8" s="45">
        <f t="shared" si="0"/>
        <v>0</v>
      </c>
      <c r="G8" s="46">
        <f t="shared" si="0"/>
        <v>4</v>
      </c>
      <c r="H8" s="32">
        <f>SUM(C8:G8)</f>
        <v>8</v>
      </c>
      <c r="I8">
        <v>1</v>
      </c>
      <c r="J8">
        <v>8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1</v>
      </c>
      <c r="S8" s="16">
        <v>8</v>
      </c>
      <c r="T8" t="s">
        <v>5</v>
      </c>
      <c r="V8" s="13">
        <f>SUM(V5:V7)</f>
        <v>1</v>
      </c>
      <c r="W8" s="14">
        <f>SUM(W5:W7)</f>
        <v>2</v>
      </c>
      <c r="X8" s="14">
        <f>SUM(X5:X7)</f>
        <v>0</v>
      </c>
      <c r="Y8" s="14">
        <f>SUM(Y5:Y7)</f>
        <v>4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1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1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1</v>
      </c>
      <c r="G14" s="39">
        <v>0</v>
      </c>
      <c r="H14" s="32"/>
      <c r="L14" s="8">
        <v>2</v>
      </c>
      <c r="M14" s="12">
        <v>0</v>
      </c>
      <c r="N14" s="12">
        <v>1</v>
      </c>
      <c r="O14" s="12">
        <v>2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0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1</v>
      </c>
      <c r="F15" s="39">
        <v>0</v>
      </c>
      <c r="G15" s="39">
        <v>2</v>
      </c>
      <c r="H15" s="32"/>
      <c r="K15" s="9"/>
      <c r="L15" s="10">
        <v>3</v>
      </c>
      <c r="M15" s="12">
        <v>1</v>
      </c>
      <c r="N15" s="12">
        <v>0</v>
      </c>
      <c r="O15" s="12">
        <v>1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1</v>
      </c>
      <c r="W15" s="12">
        <v>1</v>
      </c>
      <c r="X15" s="12">
        <v>1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3</v>
      </c>
      <c r="E16" s="45">
        <f t="shared" si="1"/>
        <v>2</v>
      </c>
      <c r="F16" s="45">
        <f t="shared" si="1"/>
        <v>1</v>
      </c>
      <c r="G16" s="46">
        <f t="shared" si="1"/>
        <v>2</v>
      </c>
      <c r="H16" s="32">
        <f>SUM(C16:G16)</f>
        <v>8</v>
      </c>
      <c r="I16">
        <v>9</v>
      </c>
      <c r="J16">
        <v>11</v>
      </c>
      <c r="K16" s="7" t="s">
        <v>5</v>
      </c>
      <c r="M16" s="13">
        <f>SUM(M13:M15)</f>
        <v>1</v>
      </c>
      <c r="N16" s="14">
        <f>SUM(N13:N15)</f>
        <v>2</v>
      </c>
      <c r="O16" s="14">
        <f>SUM(O13:O15)</f>
        <v>3</v>
      </c>
      <c r="P16" s="14">
        <f>SUM(P13:P15)</f>
        <v>0</v>
      </c>
      <c r="Q16" s="15">
        <f>SUM(Q13:Q15)</f>
        <v>3</v>
      </c>
      <c r="R16" s="16">
        <f>SUM(M16:Q16)</f>
        <v>9</v>
      </c>
      <c r="S16" s="16">
        <v>11</v>
      </c>
      <c r="T16" t="s">
        <v>5</v>
      </c>
      <c r="V16" s="13">
        <f>SUM(V13:V15)</f>
        <v>3</v>
      </c>
      <c r="W16" s="14">
        <f>SUM(W13:W15)</f>
        <v>3</v>
      </c>
      <c r="X16" s="14">
        <f>SUM(X13:X15)</f>
        <v>1</v>
      </c>
      <c r="Y16" s="14">
        <f>SUM(Y13:Y15)</f>
        <v>0</v>
      </c>
      <c r="Z16" s="15">
        <f>SUM(Z13:Z15)</f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4</v>
      </c>
      <c r="E19" s="114">
        <f t="shared" ref="E19:G19" si="2">SUM(E16)+E8</f>
        <v>4</v>
      </c>
      <c r="F19" s="47">
        <f t="shared" si="2"/>
        <v>1</v>
      </c>
      <c r="G19" s="47">
        <f t="shared" si="2"/>
        <v>6</v>
      </c>
      <c r="H19" s="32">
        <f>SUM(H16)+H8</f>
        <v>16</v>
      </c>
      <c r="I19">
        <v>10</v>
      </c>
      <c r="J19">
        <v>19</v>
      </c>
      <c r="M19" s="115">
        <f t="shared" ref="M19:Q19" si="3">SUM(M16)+M8</f>
        <v>2</v>
      </c>
      <c r="N19" s="116">
        <f t="shared" si="3"/>
        <v>2</v>
      </c>
      <c r="O19" s="117">
        <f t="shared" si="3"/>
        <v>3</v>
      </c>
      <c r="P19" s="16">
        <f t="shared" si="3"/>
        <v>0</v>
      </c>
      <c r="Q19" s="16">
        <f t="shared" si="3"/>
        <v>3</v>
      </c>
      <c r="R19" s="16">
        <f>SUM(R16)+R8</f>
        <v>10</v>
      </c>
      <c r="S19" s="16">
        <f>SUM(S16)+S8</f>
        <v>19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1</v>
      </c>
      <c r="F23" s="51">
        <f>SUM(C23:E23)</f>
        <v>2</v>
      </c>
      <c r="G23" s="31"/>
      <c r="H23" s="109"/>
      <c r="K23" s="7" t="s">
        <v>459</v>
      </c>
      <c r="M23" s="27">
        <v>0</v>
      </c>
      <c r="N23" s="27">
        <v>1</v>
      </c>
      <c r="O23" s="27">
        <v>2</v>
      </c>
      <c r="P23" s="27">
        <f>SUM(M23:O23)</f>
        <v>3</v>
      </c>
    </row>
    <row r="24" spans="1:19" x14ac:dyDescent="0.25">
      <c r="H24" s="120"/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K25" sqref="K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385</v>
      </c>
      <c r="D1" s="31"/>
      <c r="E1" s="31"/>
      <c r="F1" s="31"/>
      <c r="G1" s="31"/>
      <c r="H1" s="32"/>
      <c r="K1" s="119" t="s">
        <v>348</v>
      </c>
      <c r="L1" s="111"/>
      <c r="M1" s="140" t="s">
        <v>385</v>
      </c>
      <c r="N1" s="120"/>
      <c r="T1" s="16" t="s">
        <v>6</v>
      </c>
      <c r="U1" s="16"/>
      <c r="V1" t="s">
        <v>385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1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2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1</v>
      </c>
      <c r="R8" s="16">
        <f>SUM(M8:Q8)</f>
        <v>2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3</v>
      </c>
      <c r="J16">
        <v>0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3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5</v>
      </c>
      <c r="J19">
        <v>0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1</v>
      </c>
      <c r="P19" s="16">
        <f t="shared" si="1"/>
        <v>0</v>
      </c>
      <c r="Q19" s="16">
        <f t="shared" si="1"/>
        <v>3</v>
      </c>
      <c r="R19" s="16">
        <f>SUM(R16)+R8</f>
        <v>5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J20" t="s">
        <v>378</v>
      </c>
      <c r="S20" t="s">
        <v>378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25" sqref="M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83</v>
      </c>
      <c r="D1" s="31"/>
      <c r="E1" s="31"/>
      <c r="F1" s="31"/>
      <c r="G1" s="31"/>
      <c r="H1" s="32"/>
      <c r="K1" s="119" t="s">
        <v>348</v>
      </c>
      <c r="L1" s="111"/>
      <c r="M1" s="140" t="s">
        <v>83</v>
      </c>
      <c r="N1" s="120"/>
      <c r="T1" s="16" t="s">
        <v>6</v>
      </c>
      <c r="U1" s="16"/>
      <c r="V1" t="s">
        <v>83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1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1</v>
      </c>
      <c r="E6" s="39">
        <v>0</v>
      </c>
      <c r="F6" s="39">
        <v>1</v>
      </c>
      <c r="G6" s="39">
        <v>2</v>
      </c>
      <c r="H6" s="32"/>
      <c r="L6" s="8">
        <v>2</v>
      </c>
      <c r="M6" s="12">
        <v>2</v>
      </c>
      <c r="N6" s="12">
        <v>0</v>
      </c>
      <c r="O6" s="12">
        <v>1</v>
      </c>
      <c r="P6" s="12">
        <v>0</v>
      </c>
      <c r="Q6" s="12">
        <v>3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2</v>
      </c>
      <c r="Y6" s="12">
        <v>0</v>
      </c>
      <c r="Z6" s="12">
        <v>3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1</v>
      </c>
      <c r="G7" s="39">
        <v>1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1</v>
      </c>
      <c r="Y7" s="12">
        <v>1</v>
      </c>
      <c r="Z7" s="12">
        <v>0</v>
      </c>
    </row>
    <row r="8" spans="1:26" x14ac:dyDescent="0.25">
      <c r="A8" s="31" t="s">
        <v>5</v>
      </c>
      <c r="B8" s="31"/>
      <c r="C8" s="44">
        <f>SUM(C5:C7)</f>
        <v>2</v>
      </c>
      <c r="D8" s="45">
        <f>SUM(D5:D7)</f>
        <v>1</v>
      </c>
      <c r="E8" s="45">
        <f>SUM(E5:E7)</f>
        <v>0</v>
      </c>
      <c r="F8" s="45">
        <f>SUM(F5:F7)</f>
        <v>2</v>
      </c>
      <c r="G8" s="46">
        <f>SUM(G5:G7)</f>
        <v>3</v>
      </c>
      <c r="H8" s="32">
        <f>SUM(C8:G8)</f>
        <v>8</v>
      </c>
      <c r="I8">
        <v>8</v>
      </c>
      <c r="J8">
        <v>9</v>
      </c>
      <c r="K8" s="7" t="s">
        <v>5</v>
      </c>
      <c r="M8" s="13">
        <f>SUM(M5:M7)</f>
        <v>4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3</v>
      </c>
      <c r="R8" s="16">
        <f>SUM(M8:Q8)</f>
        <v>8</v>
      </c>
      <c r="S8" s="16">
        <v>9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4</v>
      </c>
      <c r="Y8" s="14">
        <f>SUM(Y5:Y7)</f>
        <v>1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1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1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1</v>
      </c>
      <c r="G14" s="39">
        <v>2</v>
      </c>
      <c r="H14" s="32"/>
      <c r="L14" s="8">
        <v>2</v>
      </c>
      <c r="M14" s="12">
        <v>0</v>
      </c>
      <c r="N14" s="12">
        <v>0</v>
      </c>
      <c r="O14" s="12">
        <v>1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1</v>
      </c>
      <c r="Y15" s="12">
        <v>1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1</v>
      </c>
      <c r="F16" s="45">
        <f>SUM(F13:F15)</f>
        <v>1</v>
      </c>
      <c r="G16" s="46">
        <f>SUM(G13:G15)</f>
        <v>4</v>
      </c>
      <c r="H16" s="32">
        <f>SUM(C16:G16)</f>
        <v>6</v>
      </c>
      <c r="I16">
        <v>6</v>
      </c>
      <c r="J16">
        <v>5</v>
      </c>
      <c r="K16" s="7" t="s">
        <v>5</v>
      </c>
      <c r="M16" s="13">
        <f>SUM(M13:M15)</f>
        <v>0</v>
      </c>
      <c r="N16" s="14">
        <f>SUM(N13:N15)</f>
        <v>2</v>
      </c>
      <c r="O16" s="14">
        <f>SUM(O13:O15)</f>
        <v>1</v>
      </c>
      <c r="P16" s="14">
        <f>SUM(P13:P15)</f>
        <v>0</v>
      </c>
      <c r="Q16" s="15">
        <f>SUM(Q13:Q15)</f>
        <v>3</v>
      </c>
      <c r="R16" s="16">
        <f>SUM(M16:Q16)</f>
        <v>6</v>
      </c>
      <c r="S16" s="16">
        <v>5</v>
      </c>
      <c r="T16" t="s">
        <v>5</v>
      </c>
      <c r="V16" s="13">
        <f>SUM(V13:V15)</f>
        <v>0</v>
      </c>
      <c r="W16" s="14">
        <f>SUM(W13:W15)</f>
        <v>2</v>
      </c>
      <c r="X16" s="14">
        <f>SUM(X13:X15)</f>
        <v>1</v>
      </c>
      <c r="Y16" s="14">
        <f>SUM(Y13:Y15)</f>
        <v>1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1</v>
      </c>
      <c r="E19" s="114">
        <f t="shared" si="0"/>
        <v>1</v>
      </c>
      <c r="F19" s="47">
        <f t="shared" si="0"/>
        <v>3</v>
      </c>
      <c r="G19" s="47">
        <f t="shared" si="0"/>
        <v>7</v>
      </c>
      <c r="H19" s="32">
        <f t="shared" si="0"/>
        <v>14</v>
      </c>
      <c r="I19">
        <v>14</v>
      </c>
      <c r="J19">
        <v>14</v>
      </c>
      <c r="M19" s="115">
        <f t="shared" ref="M19:Q19" si="1">SUM(M16)+M8</f>
        <v>4</v>
      </c>
      <c r="N19" s="116">
        <f t="shared" si="1"/>
        <v>2</v>
      </c>
      <c r="O19" s="117">
        <f t="shared" si="1"/>
        <v>2</v>
      </c>
      <c r="P19" s="16">
        <f t="shared" si="1"/>
        <v>0</v>
      </c>
      <c r="Q19" s="16">
        <f t="shared" si="1"/>
        <v>6</v>
      </c>
      <c r="R19" s="16">
        <f>SUM(R16)+R8</f>
        <v>14</v>
      </c>
      <c r="S19" s="16">
        <f>SUM(S16)+S8</f>
        <v>14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3</v>
      </c>
      <c r="E23" s="51">
        <v>4</v>
      </c>
      <c r="F23" s="51">
        <f>SUM(C23:E23)</f>
        <v>8</v>
      </c>
      <c r="G23" s="31"/>
      <c r="H23" s="109"/>
      <c r="K23" s="7" t="s">
        <v>459</v>
      </c>
      <c r="M23" s="27">
        <v>0</v>
      </c>
      <c r="N23" s="27">
        <v>3</v>
      </c>
      <c r="O23" s="27">
        <v>2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Q24" sqref="Q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138</v>
      </c>
      <c r="D1" s="31"/>
      <c r="E1" s="31"/>
      <c r="F1" s="31"/>
      <c r="G1" s="31"/>
      <c r="H1" s="32"/>
      <c r="K1" s="119" t="s">
        <v>348</v>
      </c>
      <c r="L1" s="111"/>
      <c r="M1" t="s">
        <v>138</v>
      </c>
      <c r="R1" s="16"/>
      <c r="S1" s="16"/>
      <c r="T1" t="s">
        <v>6</v>
      </c>
      <c r="V1" t="s">
        <v>138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1</v>
      </c>
      <c r="F5" s="39">
        <v>0</v>
      </c>
      <c r="G5" s="39">
        <v>4</v>
      </c>
      <c r="H5" s="32"/>
      <c r="K5" s="1" t="s">
        <v>2</v>
      </c>
      <c r="L5" s="3">
        <v>1</v>
      </c>
      <c r="M5" s="12">
        <v>0</v>
      </c>
      <c r="N5" s="12">
        <v>2</v>
      </c>
      <c r="O5" s="12">
        <v>0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1</v>
      </c>
      <c r="W5" s="12">
        <v>1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2</v>
      </c>
      <c r="E6" s="39">
        <v>2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1</v>
      </c>
      <c r="O6" s="12">
        <v>2</v>
      </c>
      <c r="P6" s="12">
        <v>1</v>
      </c>
      <c r="Q6" s="12">
        <v>4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1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1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1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2</v>
      </c>
      <c r="E8" s="45">
        <f>SUM(E5:E7)</f>
        <v>3</v>
      </c>
      <c r="F8" s="45">
        <f>SUM(F5:F7)</f>
        <v>1</v>
      </c>
      <c r="G8" s="46">
        <f>SUM(G5:G7)</f>
        <v>5</v>
      </c>
      <c r="H8" s="32">
        <f>SUM(C8:G8)</f>
        <v>11</v>
      </c>
      <c r="I8">
        <v>12</v>
      </c>
      <c r="J8">
        <v>8</v>
      </c>
      <c r="K8" s="7" t="s">
        <v>5</v>
      </c>
      <c r="M8" s="13">
        <f>SUM(M5:M7)</f>
        <v>0</v>
      </c>
      <c r="N8" s="14">
        <f>SUM(N5:N7)</f>
        <v>3</v>
      </c>
      <c r="O8" s="14">
        <f>SUM(O5:O7)</f>
        <v>2</v>
      </c>
      <c r="P8" s="14">
        <f>SUM(P5:P7)</f>
        <v>2</v>
      </c>
      <c r="Q8" s="15">
        <f>SUM(Q5:Q7)</f>
        <v>5</v>
      </c>
      <c r="R8" s="16">
        <f>SUM(M8:Q8)</f>
        <v>12</v>
      </c>
      <c r="S8" s="16">
        <v>8</v>
      </c>
      <c r="T8" t="s">
        <v>5</v>
      </c>
      <c r="V8" s="13">
        <f>SUM(V5:V7)</f>
        <v>2</v>
      </c>
      <c r="W8" s="14">
        <f>SUM(W5:W7)</f>
        <v>2</v>
      </c>
      <c r="X8" s="14">
        <f>SUM(X5:X7)</f>
        <v>1</v>
      </c>
      <c r="Y8" s="14">
        <f>SUM(Y5:Y7)</f>
        <v>0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1</v>
      </c>
      <c r="G13" s="39">
        <v>5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1</v>
      </c>
      <c r="P13" s="12">
        <v>1</v>
      </c>
      <c r="Q13" s="12">
        <v>5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6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7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2</v>
      </c>
      <c r="Q14" s="12">
        <v>11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2</v>
      </c>
      <c r="Z14" s="12">
        <v>12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1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1</v>
      </c>
      <c r="P15" s="12">
        <v>1</v>
      </c>
      <c r="Q15" s="12">
        <v>2</v>
      </c>
      <c r="R15" s="16"/>
      <c r="S15" s="16"/>
      <c r="T15" s="9"/>
      <c r="U15" s="10">
        <v>3</v>
      </c>
      <c r="V15" s="12">
        <v>2</v>
      </c>
      <c r="W15" s="12">
        <v>0</v>
      </c>
      <c r="X15" s="12">
        <v>2</v>
      </c>
      <c r="Y15" s="12">
        <v>1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2</v>
      </c>
      <c r="G16" s="46">
        <f>SUM(G13:G15)</f>
        <v>12</v>
      </c>
      <c r="H16" s="32">
        <f>SUM(C16:G16)</f>
        <v>14</v>
      </c>
      <c r="I16">
        <v>25</v>
      </c>
      <c r="J16">
        <v>29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2</v>
      </c>
      <c r="P16" s="14">
        <f>SUM(P13:P15)</f>
        <v>4</v>
      </c>
      <c r="Q16" s="15">
        <f>SUM(Q13:Q15)</f>
        <v>18</v>
      </c>
      <c r="R16" s="16">
        <f>SUM(M16:Q16)</f>
        <v>25</v>
      </c>
      <c r="S16" s="16">
        <v>29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2</v>
      </c>
      <c r="Y16" s="14">
        <f>SUM(Y13:Y15)</f>
        <v>3</v>
      </c>
      <c r="Z16" s="15">
        <f>SUM(Z13:Z15)</f>
        <v>22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2</v>
      </c>
      <c r="E19" s="114">
        <f t="shared" si="0"/>
        <v>3</v>
      </c>
      <c r="F19" s="47">
        <f t="shared" si="0"/>
        <v>3</v>
      </c>
      <c r="G19" s="47">
        <f t="shared" si="0"/>
        <v>17</v>
      </c>
      <c r="H19" s="32">
        <f t="shared" si="0"/>
        <v>25</v>
      </c>
      <c r="I19">
        <v>37</v>
      </c>
      <c r="J19">
        <v>37</v>
      </c>
      <c r="M19" s="115">
        <f t="shared" ref="M19:Q19" si="1">SUM(M16)+M8</f>
        <v>1</v>
      </c>
      <c r="N19" s="116">
        <f t="shared" si="1"/>
        <v>3</v>
      </c>
      <c r="O19" s="117">
        <f t="shared" si="1"/>
        <v>4</v>
      </c>
      <c r="P19" s="16">
        <f t="shared" si="1"/>
        <v>6</v>
      </c>
      <c r="Q19" s="16">
        <f t="shared" si="1"/>
        <v>23</v>
      </c>
      <c r="R19" s="16">
        <f>SUM(R16)+R8</f>
        <v>37</v>
      </c>
      <c r="S19" s="16">
        <f>SUM(S16)+S8</f>
        <v>37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/>
      <c r="D23" s="51">
        <v>1</v>
      </c>
      <c r="E23" s="51">
        <v>1</v>
      </c>
      <c r="F23" s="51">
        <f>SUM(C23:E23)</f>
        <v>2</v>
      </c>
      <c r="G23" s="31"/>
      <c r="H23" s="109"/>
      <c r="K23" s="7" t="s">
        <v>459</v>
      </c>
      <c r="M23" s="27">
        <v>0</v>
      </c>
      <c r="N23" s="27">
        <v>1</v>
      </c>
      <c r="O23" s="27">
        <v>1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N25" sqref="N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115</v>
      </c>
      <c r="D1" s="31"/>
      <c r="E1" s="31"/>
      <c r="F1" s="31"/>
      <c r="G1" s="31"/>
      <c r="H1" s="32"/>
      <c r="K1" s="119" t="s">
        <v>348</v>
      </c>
      <c r="L1" s="111"/>
      <c r="M1" s="140" t="s">
        <v>115</v>
      </c>
      <c r="N1" s="120"/>
      <c r="T1" s="16" t="s">
        <v>6</v>
      </c>
      <c r="U1" s="16"/>
      <c r="V1" t="s">
        <v>115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1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2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1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2</v>
      </c>
      <c r="X7" s="12">
        <v>0</v>
      </c>
      <c r="Y7" s="12">
        <v>1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2</v>
      </c>
      <c r="F8" s="45">
        <f>SUM(F5:F7)</f>
        <v>0</v>
      </c>
      <c r="G8" s="46">
        <f>SUM(G5:G7)</f>
        <v>0</v>
      </c>
      <c r="H8" s="32">
        <f>SUM(C8:G8)</f>
        <v>2</v>
      </c>
      <c r="I8">
        <v>2</v>
      </c>
      <c r="J8">
        <v>4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2</v>
      </c>
      <c r="P8" s="14">
        <f>SUM(P5:P7)</f>
        <v>0</v>
      </c>
      <c r="Q8" s="15">
        <f>SUM(Q5:Q7)</f>
        <v>0</v>
      </c>
      <c r="R8" s="16">
        <f>SUM(M8:Q8)</f>
        <v>2</v>
      </c>
      <c r="S8" s="16">
        <v>4</v>
      </c>
      <c r="T8" t="s">
        <v>5</v>
      </c>
      <c r="V8" s="13">
        <f>SUM(V5:V7)</f>
        <v>0</v>
      </c>
      <c r="W8" s="14">
        <f>SUM(W5:W7)</f>
        <v>3</v>
      </c>
      <c r="X8" s="14">
        <f>SUM(X5:X7)</f>
        <v>0</v>
      </c>
      <c r="Y8" s="14">
        <f>SUM(Y5:Y7)</f>
        <v>1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1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1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1</v>
      </c>
      <c r="D15" s="39">
        <v>2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2</v>
      </c>
      <c r="N15" s="12">
        <v>1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1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2</v>
      </c>
      <c r="E16" s="45">
        <f>SUM(E13:E15)</f>
        <v>1</v>
      </c>
      <c r="F16" s="45">
        <f>SUM(F13:F15)</f>
        <v>0</v>
      </c>
      <c r="G16" s="46">
        <f>SUM(G13:G15)</f>
        <v>1</v>
      </c>
      <c r="H16" s="32">
        <f>SUM(C16:G16)</f>
        <v>5</v>
      </c>
      <c r="I16">
        <v>6</v>
      </c>
      <c r="J16">
        <v>8</v>
      </c>
      <c r="K16" s="7" t="s">
        <v>5</v>
      </c>
      <c r="M16" s="13">
        <f>SUM(M13:M15)</f>
        <v>2</v>
      </c>
      <c r="N16" s="14">
        <f>SUM(N13:N15)</f>
        <v>3</v>
      </c>
      <c r="O16" s="14">
        <f>SUM(O13:O15)</f>
        <v>0</v>
      </c>
      <c r="P16" s="14">
        <f>SUM(P13:P15)</f>
        <v>1</v>
      </c>
      <c r="Q16" s="15">
        <f>SUM(Q13:Q15)</f>
        <v>0</v>
      </c>
      <c r="R16" s="16">
        <f>SUM(M16:Q16)</f>
        <v>6</v>
      </c>
      <c r="S16" s="16">
        <v>8</v>
      </c>
      <c r="T16" t="s">
        <v>5</v>
      </c>
      <c r="V16" s="13">
        <f>SUM(V13:V15)</f>
        <v>0</v>
      </c>
      <c r="W16" s="14">
        <f>SUM(W13:W15)</f>
        <v>2</v>
      </c>
      <c r="X16" s="14">
        <f>SUM(X13:X15)</f>
        <v>0</v>
      </c>
      <c r="Y16" s="14">
        <f>SUM(Y13:Y15)</f>
        <v>1</v>
      </c>
      <c r="Z16" s="15">
        <f>SUM(Z13:Z15)</f>
        <v>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2</v>
      </c>
      <c r="E19" s="114">
        <f t="shared" si="0"/>
        <v>3</v>
      </c>
      <c r="F19" s="47">
        <f t="shared" si="0"/>
        <v>0</v>
      </c>
      <c r="G19" s="47">
        <f t="shared" si="0"/>
        <v>1</v>
      </c>
      <c r="H19" s="32">
        <f t="shared" si="0"/>
        <v>7</v>
      </c>
      <c r="I19">
        <v>8</v>
      </c>
      <c r="J19">
        <v>12</v>
      </c>
      <c r="M19" s="115">
        <f t="shared" ref="M19:Q19" si="1">SUM(M16)+M8</f>
        <v>2</v>
      </c>
      <c r="N19" s="116">
        <f t="shared" si="1"/>
        <v>3</v>
      </c>
      <c r="O19" s="117">
        <f t="shared" si="1"/>
        <v>2</v>
      </c>
      <c r="P19" s="16">
        <f t="shared" si="1"/>
        <v>1</v>
      </c>
      <c r="Q19" s="16">
        <f t="shared" si="1"/>
        <v>0</v>
      </c>
      <c r="R19" s="16">
        <f>SUM(R16)+R8</f>
        <v>8</v>
      </c>
      <c r="S19" s="16">
        <f>SUM(S16)+S8</f>
        <v>12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0</v>
      </c>
      <c r="E23" s="51">
        <v>4</v>
      </c>
      <c r="F23" s="51">
        <f>SUM(C23:E23)</f>
        <v>5</v>
      </c>
      <c r="G23" s="31"/>
      <c r="H23" s="109"/>
      <c r="K23" s="7" t="s">
        <v>459</v>
      </c>
      <c r="M23" s="27">
        <v>0</v>
      </c>
      <c r="N23" s="27">
        <v>3</v>
      </c>
      <c r="O23" s="27">
        <v>2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543</v>
      </c>
      <c r="D1" s="31"/>
      <c r="E1" s="31"/>
      <c r="F1" s="31"/>
      <c r="G1" s="31"/>
      <c r="H1" s="32"/>
      <c r="K1" s="119" t="s">
        <v>348</v>
      </c>
      <c r="L1" s="111"/>
      <c r="M1" s="140" t="s">
        <v>543</v>
      </c>
      <c r="N1" s="120"/>
      <c r="T1" s="16"/>
      <c r="U1" s="16"/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/>
      <c r="V3" s="1"/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/>
      <c r="W4" s="5"/>
      <c r="X4" s="5"/>
      <c r="Y4" s="5"/>
      <c r="Z4" s="6"/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/>
      <c r="U5" s="3"/>
      <c r="V5" s="12"/>
      <c r="W5" s="12"/>
      <c r="X5" s="12"/>
      <c r="Y5" s="12"/>
      <c r="Z5" s="12"/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/>
      <c r="V6" s="12"/>
      <c r="W6" s="12"/>
      <c r="X6" s="12"/>
      <c r="Y6" s="12"/>
      <c r="Z6" s="12"/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/>
      <c r="V7" s="12"/>
      <c r="W7" s="12"/>
      <c r="X7" s="12"/>
      <c r="Y7" s="12"/>
      <c r="Z7" s="12"/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/>
      <c r="V8" s="13"/>
      <c r="W8" s="14"/>
      <c r="X8" s="14"/>
      <c r="Y8" s="14"/>
      <c r="Z8" s="15"/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/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/>
      <c r="W12" s="5"/>
      <c r="X12" s="5"/>
      <c r="Y12" s="5"/>
      <c r="Z12" s="6"/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/>
      <c r="U13" s="3"/>
      <c r="V13" s="12"/>
      <c r="W13" s="12"/>
      <c r="X13" s="12"/>
      <c r="Y13" s="12"/>
      <c r="Z13" s="12"/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/>
      <c r="V14" s="12"/>
      <c r="W14" s="12"/>
      <c r="X14" s="12"/>
      <c r="Y14" s="12"/>
      <c r="Z14" s="12"/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/>
      <c r="V15" s="12"/>
      <c r="W15" s="12"/>
      <c r="X15" s="12"/>
      <c r="Y15" s="12"/>
      <c r="Z15" s="12"/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0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/>
      <c r="V16" s="13"/>
      <c r="W16" s="14"/>
      <c r="X16" s="14"/>
      <c r="Y16" s="14"/>
      <c r="Z16" s="15"/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0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/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I20" t="s">
        <v>544</v>
      </c>
      <c r="M20">
        <v>2011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1</v>
      </c>
      <c r="O23" s="27">
        <v>0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4" sqref="I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481</v>
      </c>
      <c r="D1" s="31"/>
      <c r="E1" s="31"/>
      <c r="F1" s="31"/>
      <c r="G1" s="31"/>
      <c r="H1" s="32"/>
      <c r="K1" s="119" t="s">
        <v>348</v>
      </c>
      <c r="L1" s="111"/>
      <c r="M1" s="140" t="s">
        <v>481</v>
      </c>
      <c r="N1" s="120"/>
      <c r="T1" s="16"/>
      <c r="U1" s="16"/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/>
      <c r="V3" s="1"/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/>
      <c r="W4" s="5"/>
      <c r="X4" s="5"/>
      <c r="Y4" s="5"/>
      <c r="Z4" s="6"/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/>
      <c r="U5" s="3"/>
      <c r="V5" s="12"/>
      <c r="W5" s="12"/>
      <c r="X5" s="12"/>
      <c r="Y5" s="12"/>
      <c r="Z5" s="12"/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/>
      <c r="V6" s="12"/>
      <c r="W6" s="12"/>
      <c r="X6" s="12"/>
      <c r="Y6" s="12"/>
      <c r="Z6" s="12"/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/>
      <c r="V7" s="12"/>
      <c r="W7" s="12"/>
      <c r="X7" s="12"/>
      <c r="Y7" s="12"/>
      <c r="Z7" s="12"/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/>
      <c r="V8" s="13"/>
      <c r="W8" s="14"/>
      <c r="X8" s="14"/>
      <c r="Y8" s="14"/>
      <c r="Z8" s="15"/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/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/>
      <c r="W12" s="5"/>
      <c r="X12" s="5"/>
      <c r="Y12" s="5"/>
      <c r="Z12" s="6"/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/>
      <c r="U13" s="3"/>
      <c r="V13" s="12"/>
      <c r="W13" s="12"/>
      <c r="X13" s="12"/>
      <c r="Y13" s="12"/>
      <c r="Z13" s="12"/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/>
      <c r="V14" s="12"/>
      <c r="W14" s="12"/>
      <c r="X14" s="12"/>
      <c r="Y14" s="12"/>
      <c r="Z14" s="12"/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/>
      <c r="V15" s="12"/>
      <c r="W15" s="12"/>
      <c r="X15" s="12"/>
      <c r="Y15" s="12"/>
      <c r="Z15" s="12"/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0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/>
      <c r="V16" s="13"/>
      <c r="W16" s="14"/>
      <c r="X16" s="14"/>
      <c r="Y16" s="14"/>
      <c r="Z16" s="15"/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0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/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I20" t="s">
        <v>544</v>
      </c>
      <c r="M20">
        <v>2011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0</v>
      </c>
      <c r="E23" s="51">
        <v>1</v>
      </c>
      <c r="F23" s="51">
        <f>SUM(C23:E23)</f>
        <v>2</v>
      </c>
      <c r="G23" s="31"/>
      <c r="H23" s="109"/>
      <c r="K23" s="7" t="s">
        <v>459</v>
      </c>
      <c r="M23" s="27">
        <v>1</v>
      </c>
      <c r="N23" s="27">
        <v>1</v>
      </c>
      <c r="O23" s="27">
        <v>0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25" sqref="M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482</v>
      </c>
      <c r="D1" s="31"/>
      <c r="E1" s="31"/>
      <c r="F1" s="31"/>
      <c r="G1" s="31"/>
      <c r="H1" s="32"/>
      <c r="K1" s="119" t="s">
        <v>348</v>
      </c>
      <c r="L1" s="111"/>
      <c r="M1" s="140" t="s">
        <v>482</v>
      </c>
      <c r="N1" s="120"/>
      <c r="T1" s="16" t="s">
        <v>6</v>
      </c>
      <c r="U1" s="16"/>
      <c r="V1" t="s">
        <v>482</v>
      </c>
      <c r="X1" t="s">
        <v>485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4</v>
      </c>
      <c r="I16">
        <v>3</v>
      </c>
      <c r="J16">
        <v>0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3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2</v>
      </c>
      <c r="H19" s="32">
        <f t="shared" si="0"/>
        <v>4</v>
      </c>
      <c r="I19">
        <v>4</v>
      </c>
      <c r="J19">
        <v>0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0</v>
      </c>
      <c r="P19" s="16">
        <f t="shared" si="1"/>
        <v>0</v>
      </c>
      <c r="Q19" s="16">
        <f t="shared" si="1"/>
        <v>3</v>
      </c>
      <c r="R19" s="16">
        <f>SUM(R16)+R8</f>
        <v>4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2</v>
      </c>
      <c r="F23" s="51">
        <f>SUM(C23:E23)</f>
        <v>4</v>
      </c>
      <c r="G23" s="31"/>
      <c r="H23" s="109"/>
      <c r="K23" s="7" t="s">
        <v>459</v>
      </c>
      <c r="M23" s="27">
        <v>2</v>
      </c>
      <c r="N23" s="27">
        <v>2</v>
      </c>
      <c r="O23" s="27">
        <v>3</v>
      </c>
      <c r="P23" s="27">
        <f>SUM(M23:O23)</f>
        <v>7</v>
      </c>
    </row>
    <row r="24" spans="1:19" x14ac:dyDescent="0.25">
      <c r="H24" s="120"/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25" sqref="M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116</v>
      </c>
      <c r="D1" s="31"/>
      <c r="E1" s="31"/>
      <c r="F1" s="31"/>
      <c r="G1" s="31"/>
      <c r="H1" s="32"/>
      <c r="K1" s="119" t="s">
        <v>348</v>
      </c>
      <c r="L1" s="111"/>
      <c r="M1" s="140" t="s">
        <v>116</v>
      </c>
      <c r="N1" s="120"/>
      <c r="T1" s="16" t="s">
        <v>6</v>
      </c>
      <c r="U1" s="16"/>
      <c r="V1" t="s">
        <v>116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1</v>
      </c>
      <c r="I8">
        <v>1</v>
      </c>
      <c r="J8">
        <v>2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2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1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1</v>
      </c>
      <c r="F16" s="45">
        <f>SUM(F13:F15)</f>
        <v>0</v>
      </c>
      <c r="G16" s="46">
        <f>SUM(G13:G15)</f>
        <v>0</v>
      </c>
      <c r="H16" s="32">
        <f>SUM(C16:G16)</f>
        <v>1</v>
      </c>
      <c r="I16">
        <v>1</v>
      </c>
      <c r="J16">
        <v>2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2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1</v>
      </c>
      <c r="F19" s="47">
        <f t="shared" si="0"/>
        <v>0</v>
      </c>
      <c r="G19" s="47">
        <f t="shared" si="0"/>
        <v>1</v>
      </c>
      <c r="H19" s="32">
        <f t="shared" si="0"/>
        <v>2</v>
      </c>
      <c r="I19">
        <v>2</v>
      </c>
      <c r="J19">
        <v>4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0</v>
      </c>
      <c r="P19" s="16">
        <f t="shared" si="1"/>
        <v>0</v>
      </c>
      <c r="Q19" s="16">
        <f t="shared" si="1"/>
        <v>1</v>
      </c>
      <c r="R19" s="16">
        <f>SUM(R16)+R8</f>
        <v>2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N25" sqref="N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117</v>
      </c>
      <c r="D1" s="31"/>
      <c r="E1" s="31"/>
      <c r="F1" s="31"/>
      <c r="G1" s="31"/>
      <c r="H1" s="32"/>
      <c r="K1" s="119" t="s">
        <v>348</v>
      </c>
      <c r="L1" s="111"/>
      <c r="M1" s="140" t="s">
        <v>117</v>
      </c>
      <c r="N1" s="120"/>
      <c r="T1" s="16" t="s">
        <v>6</v>
      </c>
      <c r="U1" s="16"/>
      <c r="V1" t="s">
        <v>117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2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2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1</v>
      </c>
      <c r="I16">
        <v>0</v>
      </c>
      <c r="J16">
        <v>3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3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1</v>
      </c>
      <c r="I19">
        <v>0</v>
      </c>
      <c r="J19">
        <v>5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396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4</v>
      </c>
      <c r="E23" s="51">
        <v>4</v>
      </c>
      <c r="F23" s="51">
        <f>SUM(C23:E23)</f>
        <v>10</v>
      </c>
      <c r="G23" s="31"/>
      <c r="H23" s="109"/>
      <c r="K23" s="7" t="s">
        <v>459</v>
      </c>
      <c r="M23" s="27">
        <v>2</v>
      </c>
      <c r="N23" s="27">
        <v>3</v>
      </c>
      <c r="O23" s="27">
        <v>4</v>
      </c>
      <c r="P23" s="27">
        <f>SUM(M23:O23)</f>
        <v>9</v>
      </c>
    </row>
    <row r="24" spans="1:19" x14ac:dyDescent="0.25">
      <c r="H24" s="120"/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512</v>
      </c>
      <c r="D1" s="31"/>
      <c r="E1" s="31"/>
      <c r="F1" s="31"/>
      <c r="G1" s="31"/>
      <c r="H1" s="32"/>
      <c r="K1" s="119" t="s">
        <v>348</v>
      </c>
      <c r="L1" s="111"/>
      <c r="M1" s="140" t="s">
        <v>511</v>
      </c>
      <c r="N1" s="120"/>
      <c r="P1" t="s">
        <v>485</v>
      </c>
      <c r="T1" s="16" t="s">
        <v>6</v>
      </c>
      <c r="U1" s="16"/>
      <c r="V1" t="s">
        <v>511</v>
      </c>
      <c r="Y1" t="s">
        <v>485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1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1</v>
      </c>
      <c r="I19">
        <v>0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483</v>
      </c>
      <c r="D1" s="31"/>
      <c r="E1" s="31"/>
      <c r="F1" s="31"/>
      <c r="G1" s="31"/>
      <c r="H1" s="32"/>
      <c r="K1" s="119" t="s">
        <v>348</v>
      </c>
      <c r="L1" s="111"/>
      <c r="M1" s="140" t="s">
        <v>483</v>
      </c>
      <c r="N1" s="120"/>
      <c r="T1" s="16" t="s">
        <v>6</v>
      </c>
      <c r="U1" s="16"/>
      <c r="V1" t="s">
        <v>483</v>
      </c>
      <c r="X1" t="s">
        <v>485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2</v>
      </c>
      <c r="H8" s="32">
        <f>SUM(C8:G8)</f>
        <v>2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1</v>
      </c>
      <c r="J16">
        <v>0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2</v>
      </c>
      <c r="H19" s="32">
        <f t="shared" si="0"/>
        <v>2</v>
      </c>
      <c r="I19">
        <v>2</v>
      </c>
      <c r="J19">
        <v>0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0</v>
      </c>
      <c r="P19" s="16">
        <f t="shared" si="1"/>
        <v>0</v>
      </c>
      <c r="Q19" s="16">
        <f t="shared" si="1"/>
        <v>1</v>
      </c>
      <c r="R19" s="16">
        <f>SUM(R16)+R8</f>
        <v>2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0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1</v>
      </c>
      <c r="O23" s="27">
        <v>0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127</v>
      </c>
      <c r="D1" s="31"/>
      <c r="E1" s="31"/>
      <c r="F1" s="31"/>
      <c r="G1" s="31"/>
      <c r="H1" s="32"/>
      <c r="K1" s="119" t="s">
        <v>348</v>
      </c>
      <c r="L1" s="111"/>
      <c r="M1" s="140" t="s">
        <v>127</v>
      </c>
      <c r="N1" s="120"/>
      <c r="T1" s="16" t="s">
        <v>6</v>
      </c>
      <c r="U1" s="16"/>
      <c r="V1" t="s">
        <v>127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2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4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4</v>
      </c>
      <c r="I8">
        <v>4</v>
      </c>
      <c r="J8">
        <v>1</v>
      </c>
      <c r="K8" s="7" t="s">
        <v>5</v>
      </c>
      <c r="M8" s="13">
        <f>SUM(M5:M7)</f>
        <v>3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4</v>
      </c>
      <c r="S8" s="16">
        <v>1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2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2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2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3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3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5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7</v>
      </c>
      <c r="I16">
        <v>7</v>
      </c>
      <c r="J16">
        <v>6</v>
      </c>
      <c r="K16" s="7" t="s">
        <v>5</v>
      </c>
      <c r="M16" s="13">
        <f>SUM(M13:M15)</f>
        <v>3</v>
      </c>
      <c r="N16" s="14">
        <f>SUM(N13:N15)</f>
        <v>2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7</v>
      </c>
      <c r="S16" s="16">
        <v>6</v>
      </c>
      <c r="T16" t="s">
        <v>5</v>
      </c>
      <c r="V16" s="13">
        <f>SUM(V13:V15)</f>
        <v>5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5</v>
      </c>
      <c r="D19" s="113">
        <f t="shared" si="0"/>
        <v>5</v>
      </c>
      <c r="E19" s="114">
        <f t="shared" si="0"/>
        <v>0</v>
      </c>
      <c r="F19" s="47">
        <f t="shared" si="0"/>
        <v>0</v>
      </c>
      <c r="G19" s="47">
        <f t="shared" si="0"/>
        <v>1</v>
      </c>
      <c r="H19" s="32">
        <f t="shared" si="0"/>
        <v>11</v>
      </c>
      <c r="I19">
        <v>11</v>
      </c>
      <c r="J19">
        <v>7</v>
      </c>
      <c r="M19" s="115">
        <f t="shared" ref="M19:Q19" si="1">SUM(M16)+M8</f>
        <v>6</v>
      </c>
      <c r="N19" s="116">
        <f t="shared" si="1"/>
        <v>2</v>
      </c>
      <c r="O19" s="117">
        <f t="shared" si="1"/>
        <v>0</v>
      </c>
      <c r="P19" s="16">
        <f t="shared" si="1"/>
        <v>0</v>
      </c>
      <c r="Q19" s="16">
        <f t="shared" si="1"/>
        <v>3</v>
      </c>
      <c r="R19" s="16">
        <f>SUM(R16)+R8</f>
        <v>11</v>
      </c>
      <c r="S19" s="16">
        <f>SUM(S16)+S8</f>
        <v>7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3</v>
      </c>
      <c r="F23" s="51">
        <f>SUM(C23:E23)</f>
        <v>3</v>
      </c>
      <c r="G23" s="31"/>
      <c r="H23" s="109"/>
      <c r="K23" s="7" t="s">
        <v>459</v>
      </c>
      <c r="M23" s="27">
        <v>0</v>
      </c>
      <c r="N23" s="27">
        <v>0</v>
      </c>
      <c r="O23" s="27">
        <v>2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4" sqref="O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147</v>
      </c>
      <c r="D1" s="31"/>
      <c r="E1" s="31"/>
      <c r="F1" s="31"/>
      <c r="G1" s="31"/>
      <c r="H1" s="32"/>
      <c r="K1" s="119" t="s">
        <v>348</v>
      </c>
      <c r="L1" s="111"/>
      <c r="M1" s="140" t="s">
        <v>147</v>
      </c>
      <c r="N1" s="120"/>
      <c r="T1" s="16" t="s">
        <v>6</v>
      </c>
      <c r="U1" s="16"/>
      <c r="V1" t="s">
        <v>147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1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1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1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1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1</v>
      </c>
      <c r="E8" s="45">
        <f>SUM(E5:E7)</f>
        <v>1</v>
      </c>
      <c r="F8" s="45">
        <f>SUM(F5:F7)</f>
        <v>0</v>
      </c>
      <c r="G8" s="46">
        <f>SUM(G5:G7)</f>
        <v>1</v>
      </c>
      <c r="H8" s="32">
        <f>SUM(C8:G8)</f>
        <v>3</v>
      </c>
      <c r="I8">
        <v>4</v>
      </c>
      <c r="J8">
        <v>5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2</v>
      </c>
      <c r="P8" s="14">
        <f>SUM(P5:P7)</f>
        <v>0</v>
      </c>
      <c r="Q8" s="15">
        <f>SUM(Q5:Q7)</f>
        <v>1</v>
      </c>
      <c r="R8" s="16">
        <f>SUM(M8:Q8)</f>
        <v>4</v>
      </c>
      <c r="S8" s="16">
        <v>5</v>
      </c>
      <c r="T8" t="s">
        <v>5</v>
      </c>
      <c r="V8" s="13">
        <f>SUM(V5:V7)</f>
        <v>1</v>
      </c>
      <c r="W8" s="14">
        <f>SUM(W5:W7)</f>
        <v>1</v>
      </c>
      <c r="X8" s="14">
        <f>SUM(X5:X7)</f>
        <v>1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3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4</v>
      </c>
      <c r="H16" s="32">
        <f>SUM(C16:G16)</f>
        <v>5</v>
      </c>
      <c r="I16">
        <v>3</v>
      </c>
      <c r="J16">
        <v>7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3</v>
      </c>
      <c r="S16" s="16">
        <v>7</v>
      </c>
      <c r="T16" t="s">
        <v>5</v>
      </c>
      <c r="V16" s="13">
        <f>SUM(V13:V15)</f>
        <v>1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2</v>
      </c>
      <c r="E19" s="114">
        <f t="shared" si="0"/>
        <v>1</v>
      </c>
      <c r="F19" s="47">
        <f t="shared" si="0"/>
        <v>0</v>
      </c>
      <c r="G19" s="47">
        <f t="shared" si="0"/>
        <v>5</v>
      </c>
      <c r="H19" s="32">
        <f t="shared" si="0"/>
        <v>8</v>
      </c>
      <c r="I19">
        <v>7</v>
      </c>
      <c r="J19">
        <v>12</v>
      </c>
      <c r="M19" s="115">
        <f t="shared" ref="M19:Q19" si="1">SUM(M16)+M8</f>
        <v>1</v>
      </c>
      <c r="N19" s="116">
        <f t="shared" si="1"/>
        <v>1</v>
      </c>
      <c r="O19" s="117">
        <f t="shared" si="1"/>
        <v>2</v>
      </c>
      <c r="P19" s="16">
        <f t="shared" si="1"/>
        <v>0</v>
      </c>
      <c r="Q19" s="16">
        <f t="shared" si="1"/>
        <v>3</v>
      </c>
      <c r="R19" s="16">
        <f>SUM(R16)+R8</f>
        <v>7</v>
      </c>
      <c r="S19" s="16">
        <f>SUM(S16)+S8</f>
        <v>12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17</v>
      </c>
      <c r="D23" s="51">
        <v>13</v>
      </c>
      <c r="E23" s="51">
        <v>8</v>
      </c>
      <c r="F23" s="51">
        <f>SUM(C23:E23)</f>
        <v>38</v>
      </c>
      <c r="G23" s="31"/>
      <c r="H23" s="109"/>
      <c r="K23" s="7" t="s">
        <v>459</v>
      </c>
      <c r="M23" s="27">
        <v>3</v>
      </c>
      <c r="N23" s="27">
        <v>2</v>
      </c>
      <c r="O23" s="27">
        <v>2</v>
      </c>
      <c r="P23" s="27">
        <f>SUM(M23:O23)</f>
        <v>7</v>
      </c>
    </row>
    <row r="24" spans="1:19" x14ac:dyDescent="0.25">
      <c r="H24" s="12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1" sqref="I21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612</v>
      </c>
      <c r="D1" s="31"/>
      <c r="E1" s="31"/>
      <c r="F1" s="31"/>
      <c r="G1" s="31"/>
      <c r="H1" s="32"/>
      <c r="K1" s="119" t="s">
        <v>348</v>
      </c>
      <c r="L1" s="111"/>
      <c r="M1" t="s">
        <v>613</v>
      </c>
      <c r="R1" s="16"/>
      <c r="S1" s="16"/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/>
      <c r="V3" s="1"/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/>
      <c r="W4" s="5"/>
      <c r="X4" s="5"/>
      <c r="Y4" s="5"/>
      <c r="Z4" s="6"/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/>
      <c r="U5" s="3"/>
      <c r="V5" s="12"/>
      <c r="W5" s="12"/>
      <c r="X5" s="12"/>
      <c r="Y5" s="12"/>
      <c r="Z5" s="12"/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/>
      <c r="V6" s="12"/>
      <c r="W6" s="12"/>
      <c r="X6" s="12"/>
      <c r="Y6" s="12"/>
      <c r="Z6" s="12"/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/>
      <c r="V7" s="12"/>
      <c r="W7" s="12"/>
      <c r="X7" s="12"/>
      <c r="Y7" s="12"/>
      <c r="Z7" s="12"/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12</v>
      </c>
      <c r="J8">
        <v>8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/>
      <c r="V8" s="13"/>
      <c r="W8" s="14"/>
      <c r="X8" s="14"/>
      <c r="Y8" s="14"/>
      <c r="Z8" s="15"/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/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/>
      <c r="W12" s="5"/>
      <c r="X12" s="5"/>
      <c r="Y12" s="5"/>
      <c r="Z12" s="6"/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/>
      <c r="U13" s="3"/>
      <c r="V13" s="12"/>
      <c r="W13" s="12"/>
      <c r="X13" s="12"/>
      <c r="Y13" s="12"/>
      <c r="Z13" s="12"/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/>
      <c r="V14" s="12"/>
      <c r="W14" s="12"/>
      <c r="X14" s="12"/>
      <c r="Y14" s="12"/>
      <c r="Z14" s="12"/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/>
      <c r="V15" s="12"/>
      <c r="W15" s="12"/>
      <c r="X15" s="12"/>
      <c r="Y15" s="12"/>
      <c r="Z15" s="12"/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25</v>
      </c>
      <c r="J16">
        <v>29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/>
      <c r="V16" s="13"/>
      <c r="W16" s="14"/>
      <c r="X16" s="14"/>
      <c r="Y16" s="14"/>
      <c r="Z16" s="15"/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37</v>
      </c>
      <c r="J19">
        <v>37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/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/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/>
      <c r="N22" s="28"/>
      <c r="O22" s="28"/>
      <c r="P22" s="29"/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0</v>
      </c>
      <c r="F23" s="51">
        <f>SUM(C23:E23)</f>
        <v>1</v>
      </c>
      <c r="G23" s="31"/>
      <c r="H23" s="109"/>
      <c r="M23" s="27"/>
      <c r="N23" s="27"/>
      <c r="O23" s="27"/>
      <c r="P23" s="27"/>
    </row>
    <row r="24" spans="1:19" x14ac:dyDescent="0.25">
      <c r="H24" s="120"/>
    </row>
  </sheetData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4" sqref="O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152</v>
      </c>
      <c r="D1" s="31"/>
      <c r="E1" s="31"/>
      <c r="F1" s="31"/>
      <c r="G1" s="31"/>
      <c r="H1" s="32"/>
      <c r="K1" s="119" t="s">
        <v>348</v>
      </c>
      <c r="L1" s="111"/>
      <c r="M1" s="140" t="s">
        <v>152</v>
      </c>
      <c r="N1" s="120"/>
      <c r="T1" s="16" t="s">
        <v>6</v>
      </c>
      <c r="U1" s="16"/>
      <c r="V1" t="s">
        <v>152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3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3</v>
      </c>
      <c r="T8" t="s">
        <v>5</v>
      </c>
      <c r="V8" s="13">
        <f>SUM(V5:V7)</f>
        <v>1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2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2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2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0</v>
      </c>
      <c r="J19">
        <v>5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396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525</v>
      </c>
      <c r="D1" s="31"/>
      <c r="E1" s="31"/>
      <c r="F1" s="31"/>
      <c r="G1" s="31"/>
      <c r="H1" s="32"/>
      <c r="K1" s="119" t="s">
        <v>348</v>
      </c>
      <c r="L1" s="111"/>
      <c r="M1" s="140" t="s">
        <v>154</v>
      </c>
      <c r="N1" s="120"/>
      <c r="T1" s="16" t="s">
        <v>6</v>
      </c>
      <c r="U1" s="16"/>
      <c r="V1" t="s">
        <v>154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3</v>
      </c>
      <c r="E5" s="39">
        <v>0</v>
      </c>
      <c r="F5" s="39">
        <v>1</v>
      </c>
      <c r="G5" s="39">
        <v>4</v>
      </c>
      <c r="H5" s="32"/>
      <c r="K5" s="1" t="s">
        <v>2</v>
      </c>
      <c r="L5" s="3">
        <v>1</v>
      </c>
      <c r="M5" s="12">
        <v>4</v>
      </c>
      <c r="N5" s="12">
        <v>1</v>
      </c>
      <c r="O5" s="12">
        <v>0</v>
      </c>
      <c r="P5" s="12">
        <v>1</v>
      </c>
      <c r="Q5" s="12">
        <v>5</v>
      </c>
      <c r="R5" s="16"/>
      <c r="S5" s="16"/>
      <c r="T5" s="1" t="s">
        <v>2</v>
      </c>
      <c r="U5" s="3">
        <v>1</v>
      </c>
      <c r="V5" s="12">
        <v>4</v>
      </c>
      <c r="W5" s="12">
        <v>0</v>
      </c>
      <c r="X5" s="12">
        <v>1</v>
      </c>
      <c r="Y5" s="12">
        <v>2</v>
      </c>
      <c r="Z5" s="12">
        <v>5</v>
      </c>
    </row>
    <row r="6" spans="1:26" x14ac:dyDescent="0.25">
      <c r="A6" s="40"/>
      <c r="B6" s="41">
        <v>2</v>
      </c>
      <c r="C6" s="39">
        <v>1</v>
      </c>
      <c r="D6" s="39">
        <v>2</v>
      </c>
      <c r="E6" s="39">
        <v>1</v>
      </c>
      <c r="F6" s="39">
        <v>0</v>
      </c>
      <c r="G6" s="39">
        <v>5</v>
      </c>
      <c r="H6" s="32"/>
      <c r="L6" s="8">
        <v>2</v>
      </c>
      <c r="M6" s="12">
        <v>1</v>
      </c>
      <c r="N6" s="12">
        <v>1</v>
      </c>
      <c r="O6" s="12">
        <v>1</v>
      </c>
      <c r="P6" s="12">
        <v>1</v>
      </c>
      <c r="Q6" s="12">
        <v>2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1</v>
      </c>
      <c r="Y6" s="12">
        <v>0</v>
      </c>
      <c r="Z6" s="12">
        <v>3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1</v>
      </c>
      <c r="F7" s="39">
        <v>2</v>
      </c>
      <c r="G7" s="39">
        <v>0</v>
      </c>
      <c r="H7" s="32"/>
      <c r="K7" s="9"/>
      <c r="L7" s="10">
        <v>3</v>
      </c>
      <c r="M7" s="12">
        <v>2</v>
      </c>
      <c r="N7" s="12">
        <v>1</v>
      </c>
      <c r="O7" s="12">
        <v>2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1</v>
      </c>
      <c r="Y7" s="12">
        <v>1</v>
      </c>
      <c r="Z7" s="12">
        <v>2</v>
      </c>
    </row>
    <row r="8" spans="1:26" x14ac:dyDescent="0.25">
      <c r="A8" s="31" t="s">
        <v>5</v>
      </c>
      <c r="B8" s="31"/>
      <c r="C8" s="44">
        <f>SUM(C5:C7)</f>
        <v>4</v>
      </c>
      <c r="D8" s="45">
        <f>SUM(D5:D7)</f>
        <v>6</v>
      </c>
      <c r="E8" s="45">
        <f>SUM(E5:E7)</f>
        <v>2</v>
      </c>
      <c r="F8" s="45">
        <f>SUM(F5:F7)</f>
        <v>3</v>
      </c>
      <c r="G8" s="46">
        <f>SUM(G5:G7)</f>
        <v>9</v>
      </c>
      <c r="H8" s="32">
        <f>SUM(C8:G8)</f>
        <v>24</v>
      </c>
      <c r="I8">
        <v>23</v>
      </c>
      <c r="J8">
        <v>23</v>
      </c>
      <c r="K8" s="7" t="s">
        <v>5</v>
      </c>
      <c r="M8" s="13">
        <f>SUM(M5:M7)</f>
        <v>7</v>
      </c>
      <c r="N8" s="14">
        <f>SUM(N5:N7)</f>
        <v>3</v>
      </c>
      <c r="O8" s="14">
        <f>SUM(O5:O7)</f>
        <v>3</v>
      </c>
      <c r="P8" s="14">
        <f>SUM(P5:P7)</f>
        <v>2</v>
      </c>
      <c r="Q8" s="15">
        <f>SUM(Q5:Q7)</f>
        <v>8</v>
      </c>
      <c r="R8" s="16">
        <f>SUM(M8:Q8)</f>
        <v>23</v>
      </c>
      <c r="S8" s="16">
        <v>23</v>
      </c>
      <c r="T8" t="s">
        <v>5</v>
      </c>
      <c r="V8" s="13">
        <f>SUM(V5:V7)</f>
        <v>5</v>
      </c>
      <c r="W8" s="14">
        <f>SUM(W5:W7)</f>
        <v>2</v>
      </c>
      <c r="X8" s="14">
        <f>SUM(X5:X7)</f>
        <v>3</v>
      </c>
      <c r="Y8" s="14">
        <f>SUM(Y5:Y7)</f>
        <v>3</v>
      </c>
      <c r="Z8" s="15">
        <f>SUM(Z5:Z7)</f>
        <v>10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2</v>
      </c>
      <c r="E13" s="39">
        <v>3</v>
      </c>
      <c r="F13" s="39">
        <v>0</v>
      </c>
      <c r="G13" s="39">
        <v>1</v>
      </c>
      <c r="H13" s="32"/>
      <c r="K13" s="1" t="s">
        <v>2</v>
      </c>
      <c r="L13" s="3">
        <v>1</v>
      </c>
      <c r="M13" s="12">
        <v>1</v>
      </c>
      <c r="N13" s="12">
        <v>1</v>
      </c>
      <c r="O13" s="12">
        <v>2</v>
      </c>
      <c r="P13" s="12">
        <v>1</v>
      </c>
      <c r="Q13" s="12">
        <v>4</v>
      </c>
      <c r="R13" s="16"/>
      <c r="S13" s="16"/>
      <c r="T13" s="1" t="s">
        <v>2</v>
      </c>
      <c r="U13" s="3">
        <v>1</v>
      </c>
      <c r="V13" s="12">
        <v>3</v>
      </c>
      <c r="W13" s="12">
        <v>3</v>
      </c>
      <c r="X13" s="12">
        <v>1</v>
      </c>
      <c r="Y13" s="12">
        <v>0</v>
      </c>
      <c r="Z13" s="12">
        <v>6</v>
      </c>
    </row>
    <row r="14" spans="1:26" x14ac:dyDescent="0.25">
      <c r="A14" s="40"/>
      <c r="B14" s="41">
        <v>2</v>
      </c>
      <c r="C14" s="39">
        <v>1</v>
      </c>
      <c r="D14" s="39">
        <v>2</v>
      </c>
      <c r="E14" s="39">
        <v>0</v>
      </c>
      <c r="F14" s="39">
        <v>0</v>
      </c>
      <c r="G14" s="39">
        <v>5</v>
      </c>
      <c r="H14" s="32"/>
      <c r="L14" s="8">
        <v>2</v>
      </c>
      <c r="M14" s="12">
        <v>0</v>
      </c>
      <c r="N14" s="12">
        <v>1</v>
      </c>
      <c r="O14" s="12">
        <v>1</v>
      </c>
      <c r="P14" s="12">
        <v>1</v>
      </c>
      <c r="Q14" s="12">
        <v>9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1</v>
      </c>
      <c r="Z14" s="12">
        <v>8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1</v>
      </c>
      <c r="G15" s="39">
        <v>1</v>
      </c>
      <c r="H15" s="32"/>
      <c r="K15" s="9"/>
      <c r="L15" s="10">
        <v>3</v>
      </c>
      <c r="M15" s="12">
        <v>1</v>
      </c>
      <c r="N15" s="12">
        <v>3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3</v>
      </c>
      <c r="W15" s="12">
        <v>2</v>
      </c>
      <c r="X15" s="12">
        <v>1</v>
      </c>
      <c r="Y15" s="12">
        <v>1</v>
      </c>
      <c r="Z15" s="12">
        <v>7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4</v>
      </c>
      <c r="E16" s="45">
        <f>SUM(E13:E15)</f>
        <v>4</v>
      </c>
      <c r="F16" s="45">
        <f>SUM(F13:F15)</f>
        <v>1</v>
      </c>
      <c r="G16" s="46">
        <f>SUM(G13:G15)</f>
        <v>7</v>
      </c>
      <c r="H16" s="32">
        <f>SUM(C16:G16)</f>
        <v>17</v>
      </c>
      <c r="I16">
        <v>26</v>
      </c>
      <c r="J16">
        <v>36</v>
      </c>
      <c r="K16" s="7" t="s">
        <v>5</v>
      </c>
      <c r="M16" s="13">
        <f>SUM(M13:M15)</f>
        <v>2</v>
      </c>
      <c r="N16" s="14">
        <f>SUM(N13:N15)</f>
        <v>5</v>
      </c>
      <c r="O16" s="14">
        <f>SUM(O13:O15)</f>
        <v>3</v>
      </c>
      <c r="P16" s="14">
        <f>SUM(P13:P15)</f>
        <v>2</v>
      </c>
      <c r="Q16" s="15">
        <f>SUM(Q13:Q15)</f>
        <v>14</v>
      </c>
      <c r="R16" s="16">
        <f>SUM(M16:Q16)</f>
        <v>26</v>
      </c>
      <c r="S16" s="16">
        <v>36</v>
      </c>
      <c r="T16" t="s">
        <v>5</v>
      </c>
      <c r="V16" s="13">
        <f>SUM(V13:V15)</f>
        <v>6</v>
      </c>
      <c r="W16" s="14">
        <f>SUM(W13:W15)</f>
        <v>5</v>
      </c>
      <c r="X16" s="14">
        <f>SUM(X13:X15)</f>
        <v>2</v>
      </c>
      <c r="Y16" s="14">
        <f>SUM(Y13:Y15)</f>
        <v>2</v>
      </c>
      <c r="Z16" s="15">
        <f>SUM(Z13:Z15)</f>
        <v>21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5</v>
      </c>
      <c r="D19" s="113">
        <f t="shared" si="0"/>
        <v>10</v>
      </c>
      <c r="E19" s="114">
        <f t="shared" si="0"/>
        <v>6</v>
      </c>
      <c r="F19" s="47">
        <f t="shared" si="0"/>
        <v>4</v>
      </c>
      <c r="G19" s="47">
        <f t="shared" si="0"/>
        <v>16</v>
      </c>
      <c r="H19" s="32">
        <f t="shared" si="0"/>
        <v>41</v>
      </c>
      <c r="I19">
        <v>49</v>
      </c>
      <c r="J19">
        <v>59</v>
      </c>
      <c r="M19" s="115">
        <f t="shared" ref="M19:Q19" si="1">SUM(M16)+M8</f>
        <v>9</v>
      </c>
      <c r="N19" s="116">
        <f t="shared" si="1"/>
        <v>8</v>
      </c>
      <c r="O19" s="117">
        <f t="shared" si="1"/>
        <v>6</v>
      </c>
      <c r="P19" s="16">
        <f t="shared" si="1"/>
        <v>4</v>
      </c>
      <c r="Q19" s="16">
        <f t="shared" si="1"/>
        <v>22</v>
      </c>
      <c r="R19" s="16">
        <f>SUM(R16)+R8</f>
        <v>49</v>
      </c>
      <c r="S19" s="16">
        <f>SUM(S16)+S8</f>
        <v>59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6</v>
      </c>
      <c r="D23" s="51">
        <v>13</v>
      </c>
      <c r="E23" s="51">
        <v>20</v>
      </c>
      <c r="F23" s="51">
        <f>SUM(C23:E23)</f>
        <v>39</v>
      </c>
      <c r="G23" s="31"/>
      <c r="H23" s="109"/>
      <c r="K23" s="7" t="s">
        <v>459</v>
      </c>
      <c r="M23" s="27">
        <v>11</v>
      </c>
      <c r="N23" s="27">
        <v>10</v>
      </c>
      <c r="O23" s="27">
        <v>18</v>
      </c>
      <c r="P23" s="27">
        <f>SUM(M23:O23)</f>
        <v>39</v>
      </c>
    </row>
    <row r="24" spans="1:19" x14ac:dyDescent="0.25">
      <c r="H24" s="120"/>
    </row>
  </sheetData>
  <pageMargins left="0.7" right="0.7" top="0.75" bottom="0.75" header="0.3" footer="0.3"/>
  <pageSetup paperSize="9" orientation="portrait" verticalDpi="0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167</v>
      </c>
      <c r="D1" s="31"/>
      <c r="E1" s="31"/>
      <c r="F1" s="31"/>
      <c r="G1" s="31"/>
      <c r="H1" s="32"/>
      <c r="K1" s="119" t="s">
        <v>348</v>
      </c>
      <c r="L1" s="111"/>
      <c r="M1" s="140" t="s">
        <v>167</v>
      </c>
      <c r="N1" s="120"/>
      <c r="T1" s="16" t="s">
        <v>6</v>
      </c>
      <c r="U1" s="16"/>
      <c r="V1" t="s">
        <v>167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1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1</v>
      </c>
      <c r="I16">
        <v>1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1</v>
      </c>
      <c r="H19" s="32">
        <f t="shared" si="0"/>
        <v>1</v>
      </c>
      <c r="I19">
        <v>1</v>
      </c>
      <c r="J19">
        <v>1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1</v>
      </c>
      <c r="R19" s="16">
        <f>SUM(R16)+R8</f>
        <v>1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396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529</v>
      </c>
      <c r="D1" s="31"/>
      <c r="E1" s="31"/>
      <c r="F1" s="31"/>
      <c r="G1" s="31"/>
      <c r="H1" s="32"/>
      <c r="K1" s="119" t="s">
        <v>348</v>
      </c>
      <c r="L1" s="111"/>
      <c r="M1" s="140" t="s">
        <v>175</v>
      </c>
      <c r="N1" s="120"/>
      <c r="T1" s="16" t="s">
        <v>6</v>
      </c>
      <c r="U1" s="16"/>
      <c r="V1" t="s">
        <v>175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1</v>
      </c>
      <c r="I8">
        <v>2</v>
      </c>
      <c r="J8">
        <v>3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2</v>
      </c>
      <c r="S8" s="16">
        <v>3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1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2</v>
      </c>
      <c r="I16">
        <v>1</v>
      </c>
      <c r="J16">
        <v>3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3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3</v>
      </c>
      <c r="H19" s="32">
        <f t="shared" si="0"/>
        <v>3</v>
      </c>
      <c r="I19">
        <v>3</v>
      </c>
      <c r="J19">
        <v>6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3</v>
      </c>
      <c r="R19" s="16">
        <f>SUM(R16)+R8</f>
        <v>3</v>
      </c>
      <c r="S19" s="16">
        <f>SUM(S16)+S8</f>
        <v>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396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0</v>
      </c>
      <c r="F23" s="51">
        <f>SUM(C23:E23)</f>
        <v>2</v>
      </c>
      <c r="G23" s="31"/>
      <c r="H23" s="109"/>
      <c r="K23" s="7" t="s">
        <v>459</v>
      </c>
      <c r="M23" s="27">
        <v>0</v>
      </c>
      <c r="N23" s="27">
        <v>2</v>
      </c>
      <c r="O23" s="27">
        <v>1</v>
      </c>
      <c r="P23" s="27">
        <f>SUM(M23:O23)</f>
        <v>3</v>
      </c>
    </row>
    <row r="24" spans="1:19" x14ac:dyDescent="0.25">
      <c r="H24" s="120"/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181</v>
      </c>
      <c r="D1" s="31"/>
      <c r="E1" s="31"/>
      <c r="F1" s="31"/>
      <c r="G1" s="31"/>
      <c r="H1" s="32"/>
      <c r="K1" s="119" t="s">
        <v>348</v>
      </c>
      <c r="L1" s="111"/>
      <c r="M1" s="140" t="s">
        <v>181</v>
      </c>
      <c r="N1" s="120"/>
      <c r="T1" s="16" t="s">
        <v>6</v>
      </c>
      <c r="U1" s="16"/>
      <c r="V1" t="s">
        <v>181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1</v>
      </c>
      <c r="J8">
        <v>3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1</v>
      </c>
      <c r="S8" s="16">
        <v>3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1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4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2</v>
      </c>
      <c r="R15" s="16"/>
      <c r="S15" s="16"/>
      <c r="T15" s="9"/>
      <c r="U15" s="10">
        <v>3</v>
      </c>
      <c r="V15" s="12">
        <v>1</v>
      </c>
      <c r="W15" s="12">
        <v>2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4</v>
      </c>
      <c r="H16" s="32">
        <f>SUM(C16:G16)</f>
        <v>6</v>
      </c>
      <c r="I16">
        <v>6</v>
      </c>
      <c r="J16">
        <v>3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1</v>
      </c>
      <c r="Q16" s="15">
        <f>SUM(Q13:Q15)</f>
        <v>5</v>
      </c>
      <c r="R16" s="16">
        <f>SUM(M16:Q16)</f>
        <v>6</v>
      </c>
      <c r="S16" s="16">
        <v>3</v>
      </c>
      <c r="T16" t="s">
        <v>5</v>
      </c>
      <c r="V16" s="13">
        <f>SUM(V13:V15)</f>
        <v>1</v>
      </c>
      <c r="W16" s="14">
        <f>SUM(W13:W15)</f>
        <v>2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4</v>
      </c>
      <c r="H19" s="32">
        <f t="shared" si="0"/>
        <v>6</v>
      </c>
      <c r="I19">
        <v>7</v>
      </c>
      <c r="J19">
        <v>6</v>
      </c>
      <c r="M19" s="115">
        <f t="shared" ref="M19:Q19" si="1">SUM(M16)+M8</f>
        <v>1</v>
      </c>
      <c r="N19" s="116">
        <f t="shared" si="1"/>
        <v>0</v>
      </c>
      <c r="O19" s="117">
        <f t="shared" si="1"/>
        <v>0</v>
      </c>
      <c r="P19" s="16">
        <f t="shared" si="1"/>
        <v>1</v>
      </c>
      <c r="Q19" s="16">
        <f t="shared" si="1"/>
        <v>5</v>
      </c>
      <c r="R19" s="16">
        <f>SUM(R16)+R8</f>
        <v>7</v>
      </c>
      <c r="S19" s="16">
        <f>SUM(S16)+S8</f>
        <v>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1</v>
      </c>
      <c r="E23" s="51">
        <v>4</v>
      </c>
      <c r="F23" s="51">
        <f>SUM(C23:E23)</f>
        <v>6</v>
      </c>
      <c r="G23" s="31"/>
      <c r="H23" s="109"/>
      <c r="K23" s="7" t="s">
        <v>459</v>
      </c>
      <c r="M23" s="27">
        <v>1</v>
      </c>
      <c r="N23" s="27">
        <v>3</v>
      </c>
      <c r="O23" s="27">
        <v>3</v>
      </c>
      <c r="P23" s="27">
        <f>SUM(M23:O23)</f>
        <v>7</v>
      </c>
    </row>
    <row r="24" spans="1:19" x14ac:dyDescent="0.25">
      <c r="H24" s="120"/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533</v>
      </c>
      <c r="D1" s="31"/>
      <c r="E1" s="31"/>
      <c r="F1" s="31"/>
      <c r="G1" s="31"/>
      <c r="H1" s="32"/>
      <c r="K1" s="119" t="s">
        <v>348</v>
      </c>
      <c r="L1" s="111"/>
      <c r="M1" s="140" t="s">
        <v>185</v>
      </c>
      <c r="N1" s="120"/>
      <c r="T1" s="16" t="s">
        <v>6</v>
      </c>
      <c r="U1" s="16"/>
      <c r="V1" t="s">
        <v>185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2</v>
      </c>
    </row>
    <row r="6" spans="1:26" x14ac:dyDescent="0.25">
      <c r="A6" s="40"/>
      <c r="B6" s="41">
        <v>2</v>
      </c>
      <c r="C6" s="39">
        <v>3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3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2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7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2</v>
      </c>
      <c r="H8" s="32">
        <f>SUM(C8:G8)</f>
        <v>9</v>
      </c>
      <c r="I8">
        <v>8</v>
      </c>
      <c r="J8">
        <v>9</v>
      </c>
      <c r="K8" s="7" t="s">
        <v>5</v>
      </c>
      <c r="M8" s="13">
        <f>SUM(M5:M7)</f>
        <v>3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5</v>
      </c>
      <c r="R8" s="16">
        <f>SUM(M8:Q8)</f>
        <v>8</v>
      </c>
      <c r="S8" s="16">
        <v>9</v>
      </c>
      <c r="T8" t="s">
        <v>5</v>
      </c>
      <c r="V8" s="13">
        <f>SUM(V5:V7)</f>
        <v>2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7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1</v>
      </c>
      <c r="I16">
        <v>4</v>
      </c>
      <c r="J16">
        <v>5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4</v>
      </c>
      <c r="R16" s="16">
        <f>SUM(M16:Q16)</f>
        <v>4</v>
      </c>
      <c r="S16" s="16">
        <v>5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8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2</v>
      </c>
      <c r="H19" s="32">
        <f t="shared" si="0"/>
        <v>10</v>
      </c>
      <c r="I19">
        <v>12</v>
      </c>
      <c r="J19">
        <v>14</v>
      </c>
      <c r="M19" s="115">
        <f t="shared" ref="M19:Q19" si="1">SUM(M16)+M8</f>
        <v>3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9</v>
      </c>
      <c r="R19" s="16">
        <f>SUM(R16)+R8</f>
        <v>12</v>
      </c>
      <c r="S19" s="16">
        <f>SUM(S16)+S8</f>
        <v>14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2</v>
      </c>
      <c r="E23" s="51">
        <v>3</v>
      </c>
      <c r="F23" s="51">
        <f>SUM(C23:E23)</f>
        <v>7</v>
      </c>
      <c r="G23" s="31"/>
      <c r="H23" s="109"/>
      <c r="K23" s="7" t="s">
        <v>459</v>
      </c>
      <c r="M23" s="27">
        <v>2</v>
      </c>
      <c r="N23" s="27">
        <v>3</v>
      </c>
      <c r="O23" s="27">
        <v>5</v>
      </c>
      <c r="P23" s="27">
        <f>SUM(M23:O23)</f>
        <v>10</v>
      </c>
    </row>
    <row r="24" spans="1:19" x14ac:dyDescent="0.25">
      <c r="H24" s="120"/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3"/>
  <dimension ref="A1:Z29"/>
  <sheetViews>
    <sheetView workbookViewId="0">
      <selection activeCell="N23" sqref="N23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542</v>
      </c>
      <c r="B1" s="91"/>
      <c r="C1" s="91"/>
      <c r="K1" s="88" t="s">
        <v>430</v>
      </c>
      <c r="L1" s="64"/>
      <c r="M1" s="64"/>
      <c r="S1" s="18"/>
      <c r="T1" s="89" t="s">
        <v>431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Iseur1HaHe!C5+Iseur2HaapavU!C5+Iseur3IinYr!C5+Iseur4Iisu!C5+Iseur5KiimU!C5+Iseur6KoskRi!C5+Iseur7KEV!C5+Iseur8LaiVe!C5+Iseur9OuHu!C5+Iseur10ONMKY!C5+Iseur11OulRe!C5+Iseur12OuTa!C5+Iseur13OTaru!C5+Iseur14OSVA!C5+Iseur15OYUS!C5+Iseur16PeRa!C5+Iseur17PudU!C5+Iseur18SalRe!C5+Iseur19Pohjant!C5+Iseur20VaKa!C5+Iseur21VePo!C5+Iseur22YlikNM!C5</f>
        <v>7</v>
      </c>
      <c r="D5" s="57">
        <f>Iseur1HaHe!D5+Iseur2HaapavU!D5+Iseur3IinYr!D5+Iseur4Iisu!D5+Iseur5KiimU!D5+Iseur6KoskRi!D5+Iseur7KEV!D5+Iseur8LaiVe!D5+Iseur9OuHu!D5+Iseur10ONMKY!D5+Iseur11OulRe!D5+Iseur12OuTa!D5+Iseur13OTaru!D5+Iseur14OSVA!D5+Iseur15OYUS!D5+Iseur16PeRa!D5+Iseur17PudU!D5+Iseur18SalRe!D5+Iseur19Pohjant!D5+Iseur20VaKa!D5+Iseur21VePo!D5+Iseur22YlikNM!D5</f>
        <v>4</v>
      </c>
      <c r="E5" s="57">
        <f>Iseur1HaHe!E5+Iseur2HaapavU!E5+Iseur3IinYr!E5+Iseur4Iisu!E5+Iseur5KiimU!E5+Iseur6KoskRi!E5+Iseur7KEV!E5+Iseur8LaiVe!E5+Iseur9OuHu!E5+Iseur10ONMKY!E5+Iseur11OulRe!E5+Iseur12OuTa!E5+Iseur13OTaru!E5+Iseur14OSVA!E5+Iseur15OYUS!E5+Iseur16PeRa!E5+Iseur17PudU!E5+Iseur18SalRe!E5+Iseur19Pohjant!E5+Iseur20VaKa!E5+Iseur21VePo!E5+Iseur22YlikNM!E5</f>
        <v>0</v>
      </c>
      <c r="F5" s="11">
        <f>Iseur1HaHe!F5+Iseur2HaapavU!F5+Iseur3IinYr!F5+Iseur4Iisu!F5+Iseur5KiimU!F5+Iseur6KoskRi!F5+Iseur7KEV!F5+Iseur8LaiVe!F5+Iseur9OuHu!F5+Iseur10ONMKY!F5+Iseur11OulRe!F5+Iseur12OuTa!F5+Iseur13OTaru!F5+Iseur14OSVA!F5+Iseur15OYUS!F5+Iseur16PeRa!F5+Iseur17PudU!F5+Iseur18SalRe!F5+Iseur19Pohjant!F5+Iseur20VaKa!F5+Iseur21VePo!F5+Iseur22YlikNM!F5</f>
        <v>1</v>
      </c>
      <c r="G5" s="11">
        <f>Iseur1HaHe!G5+Iseur2HaapavU!G5+Iseur3IinYr!G5+Iseur4Iisu!G5+Iseur5KiimU!G5+Iseur6KoskRi!G5+Iseur7KEV!G5+Iseur8LaiVe!G5+Iseur9OuHu!G5+Iseur10ONMKY!G5+Iseur11OulRe!G5+Iseur12OuTa!G5+Iseur13OTaru!G5+Iseur14OSVA!G5+Iseur15OYUS!G5+Iseur16PeRa!G5+Iseur17PudU!G5+Iseur18SalRe!G5+Iseur19Pohjant!G5+Iseur20VaKa!G5+Iseur21VePo!G5+Iseur22YlikNM!G5</f>
        <v>4</v>
      </c>
      <c r="K5" s="1" t="s">
        <v>2</v>
      </c>
      <c r="L5" s="3">
        <v>1</v>
      </c>
      <c r="M5" s="54">
        <f>Iseur1HaHe!M5+Iseur2HaapavU!M5+Iseur3IinYr!M5+Iseur4Iisu!M5+Iseur5KiimU!M5+Iseur7KEV!M5+IseurKärsKa!M5+Iseur8LaiVe!M5+Iseur9OuHu!M5+Iseur13OTaru!M5+Iseur17PudU!M5+Iseur18SalRe!M5+Iseur19Pohjant!M5+Iseur21VePo!M5+Iseur22YlikNM!M5</f>
        <v>7</v>
      </c>
      <c r="N5" s="54">
        <f>Iseur1HaHe!N5+Iseur2HaapavU!N5+Iseur3IinYr!N5+Iseur4Iisu!N5+Iseur5KiimU!N5+Iseur7KEV!N5+IseurKärsKa!N5+Iseur8LaiVe!N5+Iseur9OuHu!N5+Iseur13OTaru!N5+Iseur17PudU!N5+Iseur18SalRe!N5+Iseur19Pohjant!N5+Iseur21VePo!N5+Iseur22YlikNM!N5</f>
        <v>2</v>
      </c>
      <c r="O5" s="54">
        <f>Iseur1HaHe!O5+Iseur2HaapavU!O5+Iseur3IinYr!O5+Iseur4Iisu!O5+Iseur5KiimU!O5+Iseur7KEV!O5+IseurKärsKa!O5+Iseur8LaiVe!O5+Iseur9OuHu!O5+Iseur13OTaru!O5+Iseur17PudU!O5+Iseur18SalRe!O5+Iseur19Pohjant!O5+Iseur21VePo!O5+Iseur22YlikNM!O5</f>
        <v>0</v>
      </c>
      <c r="P5" s="11">
        <f>Iseur1HaHe!P5+Iseur2HaapavU!P5+Iseur3IinYr!P5+Iseur4Iisu!P5+Iseur5KiimU!P5+Iseur7KEV!P5+IseurKärsKa!P5+Iseur8LaiVe!P5+Iseur9OuHu!P5+Iseur13OTaru!P5+Iseur17PudU!P5+Iseur18SalRe!P5+Iseur19Pohjant!P5+Iseur21VePo!P5+Iseur22YlikNM!P5</f>
        <v>1</v>
      </c>
      <c r="Q5" s="11">
        <f>Iseur1HaHe!Q5+Iseur2HaapavU!Q5+Iseur3IinYr!Q5+Iseur4Iisu!Q5+Iseur5KiimU!Q5+Iseur7KEV!Q5+IseurKärsKa!Q5+Iseur8LaiVe!Q5+Iseur9OuHu!Q5+Iseur13OTaru!Q5+Iseur17PudU!Q5+Iseur18SalRe!Q5+Iseur19Pohjant!Q5+Iseur21VePo!Q5+Iseur22YlikNM!Q5</f>
        <v>6</v>
      </c>
      <c r="T5" s="71" t="s">
        <v>2</v>
      </c>
      <c r="U5" s="73">
        <v>1</v>
      </c>
      <c r="V5" s="77">
        <v>5</v>
      </c>
      <c r="W5" s="77">
        <v>0</v>
      </c>
      <c r="X5" s="77">
        <v>2</v>
      </c>
      <c r="Y5" s="23">
        <v>2</v>
      </c>
      <c r="Z5" s="23">
        <v>8</v>
      </c>
    </row>
    <row r="6" spans="1:26" x14ac:dyDescent="0.25">
      <c r="A6" s="7"/>
      <c r="B6" s="8">
        <v>2</v>
      </c>
      <c r="C6" s="57">
        <f>Iseur1HaHe!C6+Iseur2HaapavU!C6+Iseur3IinYr!C6+Iseur4Iisu!C6+Iseur5KiimU!C6+Iseur6KoskRi!C6+Iseur7KEV!C6+Iseur8LaiVe!C6+Iseur9OuHu!C6+Iseur10ONMKY!C6+Iseur11OulRe!C6+Iseur12OuTa!C6+Iseur13OTaru!C6+Iseur14OSVA!C6+Iseur15OYUS!C6+Iseur16PeRa!C6+Iseur17PudU!C6+Iseur18SalRe!C6+Iseur19Pohjant!C6+Iseur20VaKa!C6+Iseur21VePo!C6+Iseur22YlikNM!C6</f>
        <v>7</v>
      </c>
      <c r="D6" s="57">
        <f>Iseur1HaHe!D6+Iseur2HaapavU!D6+Iseur3IinYr!D6+Iseur4Iisu!D6+Iseur5KiimU!D6+Iseur6KoskRi!D6+Iseur7KEV!D6+Iseur8LaiVe!D6+Iseur9OuHu!D6+Iseur10ONMKY!D6+Iseur11OulRe!D6+Iseur12OuTa!D6+Iseur13OTaru!D6+Iseur14OSVA!D6+Iseur15OYUS!D6+Iseur16PeRa!D6+Iseur17PudU!D6+Iseur18SalRe!D6+Iseur19Pohjant!D6+Iseur20VaKa!D6+Iseur21VePo!D6+Iseur22YlikNM!D6</f>
        <v>6</v>
      </c>
      <c r="E6" s="57">
        <f>Iseur1HaHe!E6+Iseur2HaapavU!E6+Iseur3IinYr!E6+Iseur4Iisu!E6+Iseur5KiimU!E6+Iseur6KoskRi!E6+Iseur7KEV!E6+Iseur8LaiVe!E6+Iseur9OuHu!E6+Iseur10ONMKY!E6+Iseur11OulRe!E6+Iseur12OuTa!E6+Iseur13OTaru!E6+Iseur14OSVA!E6+Iseur15OYUS!E6+Iseur16PeRa!E6+Iseur17PudU!E6+Iseur18SalRe!E6+Iseur19Pohjant!E6+Iseur20VaKa!E6+Iseur21VePo!E6+Iseur22YlikNM!E6</f>
        <v>2</v>
      </c>
      <c r="F6" s="11">
        <f>Iseur1HaHe!F6+Iseur2HaapavU!F6+Iseur3IinYr!F6+Iseur4Iisu!F6+Iseur5KiimU!F6+Iseur6KoskRi!F6+Iseur7KEV!F6+Iseur8LaiVe!F6+Iseur9OuHu!F6+Iseur10ONMKY!F6+Iseur11OulRe!F6+Iseur12OuTa!F6+Iseur13OTaru!F6+Iseur14OSVA!F6+Iseur15OYUS!F6+Iseur16PeRa!F6+Iseur17PudU!F6+Iseur18SalRe!F6+Iseur19Pohjant!F6+Iseur20VaKa!F6+Iseur21VePo!F6+Iseur22YlikNM!F6</f>
        <v>1</v>
      </c>
      <c r="G6" s="11">
        <f>Iseur1HaHe!G6+Iseur2HaapavU!G6+Iseur3IinYr!G6+Iseur4Iisu!G6+Iseur5KiimU!G6+Iseur6KoskRi!G6+Iseur7KEV!G6+Iseur8LaiVe!G6+Iseur9OuHu!G6+Iseur10ONMKY!G6+Iseur11OulRe!G6+Iseur12OuTa!G6+Iseur13OTaru!G6+Iseur14OSVA!G6+Iseur15OYUS!G6+Iseur16PeRa!G6+Iseur17PudU!G6+Iseur18SalRe!G6+Iseur19Pohjant!G6+Iseur20VaKa!G6+Iseur21VePo!G6+Iseur22YlikNM!G6</f>
        <v>12</v>
      </c>
      <c r="L6" s="8">
        <v>2</v>
      </c>
      <c r="M6" s="54">
        <f>Iseur1HaHe!M6+Iseur2HaapavU!M6+Iseur3IinYr!M6+Iseur4Iisu!M6+Iseur5KiimU!M6+Iseur7KEV!M6+IseurKärsKa!M6+Iseur8LaiVe!M6+Iseur9OuHu!M6+Iseur13OTaru!M6+Iseur17PudU!M6+Iseur18SalRe!M6+Iseur19Pohjant!M6+Iseur21VePo!M6+Iseur22YlikNM!M6</f>
        <v>7</v>
      </c>
      <c r="N6" s="54">
        <f>Iseur1HaHe!N6+Iseur2HaapavU!N6+Iseur3IinYr!N6+Iseur4Iisu!N6+Iseur5KiimU!N6+Iseur7KEV!N6+IseurKärsKa!N6+Iseur8LaiVe!N6+Iseur9OuHu!N6+Iseur13OTaru!N6+Iseur17PudU!N6+Iseur18SalRe!N6+Iseur19Pohjant!N6+Iseur21VePo!N6+Iseur22YlikNM!N6</f>
        <v>1</v>
      </c>
      <c r="O6" s="54">
        <f>Iseur1HaHe!O6+Iseur2HaapavU!O6+Iseur3IinYr!O6+Iseur4Iisu!O6+Iseur5KiimU!O6+Iseur7KEV!O6+IseurKärsKa!O6+Iseur8LaiVe!O6+Iseur9OuHu!O6+Iseur13OTaru!O6+Iseur17PudU!O6+Iseur18SalRe!O6+Iseur19Pohjant!O6+Iseur21VePo!O6+Iseur22YlikNM!O6</f>
        <v>4</v>
      </c>
      <c r="P6" s="11">
        <f>Iseur1HaHe!P6+Iseur2HaapavU!P6+Iseur3IinYr!P6+Iseur4Iisu!P6+Iseur5KiimU!P6+Iseur7KEV!P6+IseurKärsKa!P6+Iseur8LaiVe!P6+Iseur9OuHu!P6+Iseur13OTaru!P6+Iseur17PudU!P6+Iseur18SalRe!P6+Iseur19Pohjant!P6+Iseur21VePo!P6+Iseur22YlikNM!P6</f>
        <v>1</v>
      </c>
      <c r="Q6" s="11">
        <f>Iseur1HaHe!Q6+Iseur2HaapavU!Q6+Iseur3IinYr!Q6+Iseur4Iisu!Q6+Iseur5KiimU!Q6+Iseur7KEV!Q6+IseurKärsKa!Q6+Iseur8LaiVe!Q6+Iseur9OuHu!Q6+Iseur13OTaru!Q6+Iseur17PudU!Q6+Iseur18SalRe!Q6+Iseur19Pohjant!Q6+Iseur21VePo!Q6+Iseur22YlikNM!Q6</f>
        <v>8</v>
      </c>
      <c r="T6" s="78"/>
      <c r="U6" s="79">
        <v>2</v>
      </c>
      <c r="V6" s="77">
        <v>3</v>
      </c>
      <c r="W6" s="77">
        <v>3</v>
      </c>
      <c r="X6" s="77">
        <v>3</v>
      </c>
      <c r="Y6" s="23">
        <v>1</v>
      </c>
      <c r="Z6" s="23">
        <v>10</v>
      </c>
    </row>
    <row r="7" spans="1:26" x14ac:dyDescent="0.25">
      <c r="A7" s="9"/>
      <c r="B7" s="10">
        <v>3</v>
      </c>
      <c r="C7" s="57">
        <f>Iseur1HaHe!C7+Iseur2HaapavU!C7+Iseur3IinYr!C7+Iseur4Iisu!C7+Iseur5KiimU!C7+Iseur6KoskRi!C7+Iseur7KEV!C7+Iseur8LaiVe!C7+Iseur9OuHu!C7+Iseur10ONMKY!C7+Iseur11OulRe!C7+Iseur12OuTa!C7+Iseur13OTaru!C7+Iseur14OSVA!C7+Iseur15OYUS!C7+Iseur16PeRa!C7+Iseur17PudU!C7+Iseur18SalRe!C7+Iseur19Pohjant!C7+Iseur20VaKa!C7+Iseur21VePo!C7+Iseur22YlikNM!C7</f>
        <v>8</v>
      </c>
      <c r="D7" s="57">
        <f>Iseur1HaHe!D7+Iseur2HaapavU!D7+Iseur3IinYr!D7+Iseur4Iisu!D7+Iseur5KiimU!D7+Iseur6KoskRi!D7+Iseur7KEV!D7+Iseur8LaiVe!D7+Iseur9OuHu!D7+Iseur10ONMKY!D7+Iseur11OulRe!D7+Iseur12OuTa!D7+Iseur13OTaru!D7+Iseur14OSVA!D7+Iseur15OYUS!D7+Iseur16PeRa!D7+Iseur17PudU!D7+Iseur18SalRe!D7+Iseur19Pohjant!D7+Iseur20VaKa!D7+Iseur21VePo!D7+Iseur22YlikNM!D7</f>
        <v>4</v>
      </c>
      <c r="E7" s="57">
        <f>Iseur1HaHe!E7+Iseur2HaapavU!E7+Iseur3IinYr!E7+Iseur4Iisu!E7+Iseur5KiimU!E7+Iseur6KoskRi!E7+Iseur7KEV!E7+Iseur8LaiVe!E7+Iseur9OuHu!E7+Iseur10ONMKY!E7+Iseur11OulRe!E7+Iseur12OuTa!E7+Iseur13OTaru!E7+Iseur14OSVA!E7+Iseur15OYUS!E7+Iseur16PeRa!E7+Iseur17PudU!E7+Iseur18SalRe!E7+Iseur19Pohjant!E7+Iseur20VaKa!E7+Iseur21VePo!E7+Iseur22YlikNM!E7</f>
        <v>6</v>
      </c>
      <c r="F7" s="11">
        <f>Iseur1HaHe!F7+Iseur2HaapavU!F7+Iseur3IinYr!F7+Iseur4Iisu!F7+Iseur5KiimU!F7+Iseur6KoskRi!F7+Iseur7KEV!F7+Iseur8LaiVe!F7+Iseur9OuHu!F7+Iseur10ONMKY!F7+Iseur11OulRe!F7+Iseur12OuTa!F7+Iseur13OTaru!F7+Iseur14OSVA!F7+Iseur15OYUS!F7+Iseur16PeRa!F7+Iseur17PudU!F7+Iseur18SalRe!F7+Iseur19Pohjant!F7+Iseur20VaKa!F7+Iseur21VePo!F7+Iseur22YlikNM!F7</f>
        <v>3</v>
      </c>
      <c r="G7" s="11">
        <f>Iseur1HaHe!G7+Iseur2HaapavU!G7+Iseur3IinYr!G7+Iseur4Iisu!G7+Iseur5KiimU!G7+Iseur6KoskRi!G7+Iseur7KEV!G7+Iseur8LaiVe!G7+Iseur9OuHu!G7+Iseur10ONMKY!G7+Iseur11OulRe!G7+Iseur12OuTa!G7+Iseur13OTaru!G7+Iseur14OSVA!G7+Iseur15OYUS!G7+Iseur16PeRa!G7+Iseur17PudU!G7+Iseur18SalRe!G7+Iseur19Pohjant!G7+Iseur20VaKa!G7+Iseur21VePo!G7+Iseur22YlikNM!G7</f>
        <v>10</v>
      </c>
      <c r="K7" s="9"/>
      <c r="L7" s="10">
        <v>3</v>
      </c>
      <c r="M7" s="54">
        <f>Iseur1HaHe!M7+Iseur2HaapavU!M7+Iseur3IinYr!M7+Iseur4Iisu!M7+Iseur5KiimU!M7+Iseur7KEV!M7+IseurKärsKa!M7+Iseur8LaiVe!M7+Iseur9OuHu!M7+Iseur13OTaru!M7+Iseur17PudU!M7+Iseur18SalRe!M7+Iseur19Pohjant!M7+Iseur21VePo!M7+Iseur22YlikNM!M7</f>
        <v>12</v>
      </c>
      <c r="N7" s="54">
        <f>Iseur1HaHe!N7+Iseur2HaapavU!N7+Iseur3IinYr!N7+Iseur4Iisu!N7+Iseur5KiimU!N7+Iseur7KEV!N7+IseurKärsKa!N7+Iseur8LaiVe!N7+Iseur9OuHu!N7+Iseur13OTaru!N7+Iseur17PudU!N7+Iseur18SalRe!N7+Iseur19Pohjant!N7+Iseur21VePo!N7+Iseur22YlikNM!N7</f>
        <v>5</v>
      </c>
      <c r="O7" s="54">
        <f>Iseur1HaHe!O7+Iseur2HaapavU!O7+Iseur3IinYr!O7+Iseur4Iisu!O7+Iseur5KiimU!O7+Iseur7KEV!O7+IseurKärsKa!O7+Iseur8LaiVe!O7+Iseur9OuHu!O7+Iseur13OTaru!O7+Iseur17PudU!O7+Iseur18SalRe!O7+Iseur19Pohjant!O7+Iseur21VePo!O7+Iseur22YlikNM!O7</f>
        <v>5</v>
      </c>
      <c r="P7" s="11">
        <f>Iseur1HaHe!P7+Iseur2HaapavU!P7+Iseur3IinYr!P7+Iseur4Iisu!P7+Iseur5KiimU!P7+Iseur7KEV!P7+IseurKärsKa!P7+Iseur8LaiVe!P7+Iseur9OuHu!P7+Iseur13OTaru!P7+Iseur17PudU!P7+Iseur18SalRe!P7+Iseur19Pohjant!P7+Iseur21VePo!P7+Iseur22YlikNM!P7</f>
        <v>0</v>
      </c>
      <c r="Q7" s="11">
        <f>Iseur1HaHe!Q7+Iseur2HaapavU!Q7+Iseur3IinYr!Q7+Iseur4Iisu!Q7+Iseur5KiimU!Q7+Iseur7KEV!Q7+IseurKärsKa!Q7+Iseur8LaiVe!Q7+Iseur9OuHu!Q7+Iseur13OTaru!Q7+Iseur17PudU!Q7+Iseur18SalRe!Q7+Iseur19Pohjant!Q7+Iseur21VePo!Q7+Iseur22YlikNM!Q7</f>
        <v>12</v>
      </c>
      <c r="T7" s="80"/>
      <c r="U7" s="81">
        <v>3</v>
      </c>
      <c r="V7" s="77">
        <v>8</v>
      </c>
      <c r="W7" s="77">
        <v>11</v>
      </c>
      <c r="X7" s="77">
        <v>4</v>
      </c>
      <c r="Y7" s="23">
        <v>6</v>
      </c>
      <c r="Z7" s="23">
        <v>15</v>
      </c>
    </row>
    <row r="8" spans="1:26" x14ac:dyDescent="0.25">
      <c r="A8" t="s">
        <v>5</v>
      </c>
      <c r="C8" s="58">
        <f>SUM(C5:C7)</f>
        <v>22</v>
      </c>
      <c r="D8" s="59">
        <f>SUM(D5:D7)</f>
        <v>14</v>
      </c>
      <c r="E8" s="59">
        <f>SUM(E5:E7)</f>
        <v>8</v>
      </c>
      <c r="F8" s="14">
        <f>SUM(F5:F7)</f>
        <v>5</v>
      </c>
      <c r="G8" s="15">
        <f>SUM(G5:G7)</f>
        <v>26</v>
      </c>
      <c r="H8" s="68">
        <f>SUM(C8:G8)</f>
        <v>75</v>
      </c>
      <c r="I8" s="66">
        <v>71</v>
      </c>
      <c r="J8" s="69">
        <v>81</v>
      </c>
      <c r="K8" s="7" t="s">
        <v>5</v>
      </c>
      <c r="M8" s="55">
        <f>SUM(M5:M7)</f>
        <v>26</v>
      </c>
      <c r="N8" s="56">
        <f>SUM(N5:N7)</f>
        <v>8</v>
      </c>
      <c r="O8" s="56">
        <f>SUM(O5:O7)</f>
        <v>9</v>
      </c>
      <c r="P8" s="14">
        <f>SUM(P5:P7)</f>
        <v>2</v>
      </c>
      <c r="Q8" s="15">
        <f>SUM(Q5:Q7)</f>
        <v>26</v>
      </c>
      <c r="R8" s="66">
        <f>SUM(M8:Q8)</f>
        <v>71</v>
      </c>
      <c r="S8" s="69">
        <f>SUM(V8:Z8)</f>
        <v>81</v>
      </c>
      <c r="T8" s="78"/>
      <c r="U8" s="23" t="s">
        <v>5</v>
      </c>
      <c r="V8" s="82">
        <f>SUM(V5:V7)</f>
        <v>16</v>
      </c>
      <c r="W8" s="83">
        <f>SUM(W5:W7)</f>
        <v>14</v>
      </c>
      <c r="X8" s="83">
        <f>SUM(X5:X7)</f>
        <v>9</v>
      </c>
      <c r="Y8" s="84">
        <f>SUM(Y5:Y7)</f>
        <v>9</v>
      </c>
      <c r="Z8" s="85">
        <f>SUM(Z5:Z7)</f>
        <v>33</v>
      </c>
    </row>
    <row r="9" spans="1:26" x14ac:dyDescent="0.25">
      <c r="H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Iseur1HaHe!C13+Iseur2HaapavU!C13+Iseur3IinYr!C13+Iseur4Iisu!C13+Iseur5KiimU!C13+Iseur6KoskRi!C13+Iseur7KEV!C13+Iseur8LaiVe!C13+Iseur9OuHu!C13+Iseur10ONMKY!C13+Iseur11OulRe!C13+Iseur12OuTa!C13+Iseur13OTaru!C13+Iseur14OSVA!C13+Iseur15OYUS!C13+Iseur16PeRa!C13+Iseur17PudU!C13+Iseur18SalRe!C13+Iseur19Pohjant!C13+Iseur20VaKa!C13+Iseur21VePo!C13+Iseur22YlikNM!C13</f>
        <v>1</v>
      </c>
      <c r="D13" s="57">
        <f>Iseur1HaHe!D13+Iseur2HaapavU!D13+Iseur3IinYr!D13+Iseur4Iisu!D13+Iseur5KiimU!D13+Iseur6KoskRi!D13+Iseur7KEV!D13+Iseur8LaiVe!D13+Iseur9OuHu!D13+Iseur10ONMKY!D13+Iseur11OulRe!D13+Iseur12OuTa!D13+Iseur13OTaru!D13+Iseur14OSVA!D13+Iseur15OYUS!D13+Iseur16PeRa!D13+Iseur17PudU!D13+Iseur18SalRe!D13+Iseur19Pohjant!D13+Iseur20VaKa!D13+Iseur21VePo!D13+Iseur22YlikNM!D13</f>
        <v>5</v>
      </c>
      <c r="E13" s="57">
        <f>Iseur1HaHe!E13+Iseur2HaapavU!E13+Iseur3IinYr!E13+Iseur4Iisu!E13+Iseur5KiimU!E13+Iseur6KoskRi!E13+Iseur7KEV!E13+Iseur8LaiVe!E13+Iseur9OuHu!E13+Iseur10ONMKY!E13+Iseur11OulRe!E13+Iseur12OuTa!E13+Iseur13OTaru!E13+Iseur14OSVA!E13+Iseur15OYUS!E13+Iseur16PeRa!E13+Iseur17PudU!E13+Iseur18SalRe!E13+Iseur19Pohjant!E13+Iseur20VaKa!E13+Iseur21VePo!E13+Iseur22YlikNM!E13</f>
        <v>5</v>
      </c>
      <c r="F13" s="11">
        <f>Iseur1HaHe!F13+Iseur2HaapavU!F13+Iseur3IinYr!F13+Iseur4Iisu!F13+Iseur5KiimU!F13+Iseur6KoskRi!F13+Iseur7KEV!F13+Iseur8LaiVe!F13+Iseur9OuHu!F13+Iseur10ONMKY!F13+Iseur11OulRe!F13+Iseur12OuTa!F13+Iseur13OTaru!F13+Iseur14OSVA!F13+Iseur15OYUS!F13+Iseur16PeRa!F13+Iseur17PudU!F13+Iseur18SalRe!F13+Iseur19Pohjant!F13+Iseur20VaKa!F13+Iseur21VePo!F13+Iseur22YlikNM!F13</f>
        <v>0</v>
      </c>
      <c r="G13" s="11">
        <f>Iseur1HaHe!G13+Iseur2HaapavU!G13+Iseur3IinYr!G13+Iseur4Iisu!G13+Iseur5KiimU!G13+Iseur6KoskRi!G13+Iseur7KEV!G13+Iseur8LaiVe!G13+Iseur9OuHu!G13+Iseur10ONMKY!G13+Iseur11OulRe!G13+Iseur12OuTa!G13+Iseur13OTaru!G13+Iseur14OSVA!G13+Iseur15OYUS!G13+Iseur16PeRa!G13+Iseur17PudU!G13+Iseur18SalRe!G13+Iseur19Pohjant!G13+Iseur20VaKa!G13+Iseur21VePo!G13+Iseur22YlikNM!G13</f>
        <v>1</v>
      </c>
      <c r="K13" s="1" t="s">
        <v>2</v>
      </c>
      <c r="L13" s="3">
        <v>1</v>
      </c>
      <c r="M13" s="54">
        <f>Iseur1HaHe!M13+Iseur2HaapavU!M13+Iseur3IinYr!M13+Iseur4Iisu!M13+Iseur5KiimU!M13+Iseur7KEV!M13+IseurKärsKa!M13+Iseur8LaiVe!M13+Iseur9OuHu!M13+Iseur13OTaru!M13+Iseur17PudU!M13+Iseur18SalRe!M13+Iseur19Pohjant!M13+Iseur21VePo!M13+Iseur22YlikNM!M13</f>
        <v>3</v>
      </c>
      <c r="N13" s="54">
        <f>Iseur1HaHe!N13+Iseur2HaapavU!N13+Iseur3IinYr!N13+Iseur4Iisu!N13+Iseur5KiimU!N13+Iseur7KEV!N13+IseurKärsKa!N13+Iseur8LaiVe!N13+Iseur9OuHu!N13+Iseur13OTaru!N13+Iseur17PudU!N13+Iseur18SalRe!N13+Iseur19Pohjant!N13+Iseur21VePo!N13+Iseur22YlikNM!N13</f>
        <v>4</v>
      </c>
      <c r="O13" s="54">
        <f>Iseur1HaHe!O13+Iseur2HaapavU!O13+Iseur3IinYr!O13+Iseur4Iisu!O13+Iseur5KiimU!O13+Iseur7KEV!O13+IseurKärsKa!O13+Iseur8LaiVe!O13+Iseur9OuHu!O13+Iseur13OTaru!O13+Iseur17PudU!O13+Iseur18SalRe!O13+Iseur19Pohjant!O13+Iseur21VePo!O13+Iseur22YlikNM!O13</f>
        <v>2</v>
      </c>
      <c r="P13" s="11">
        <f>Iseur1HaHe!P13+Iseur2HaapavU!P13+Iseur3IinYr!P13+Iseur4Iisu!P13+Iseur5KiimU!P13+Iseur7KEV!P13+IseurKärsKa!P13+Iseur8LaiVe!P13+Iseur9OuHu!P13+Iseur13OTaru!P13+Iseur17PudU!P13+Iseur18SalRe!P13+Iseur19Pohjant!P13+Iseur21VePo!P13+Iseur22YlikNM!P13</f>
        <v>1</v>
      </c>
      <c r="Q13" s="11">
        <f>Iseur1HaHe!Q13+Iseur2HaapavU!Q13+Iseur3IinYr!Q13+Iseur4Iisu!Q13+Iseur5KiimU!Q13+Iseur7KEV!Q13+IseurKärsKa!Q13+Iseur8LaiVe!Q13+Iseur9OuHu!Q13+Iseur13OTaru!Q13+Iseur17PudU!Q13+Iseur18SalRe!Q13+Iseur19Pohjant!Q13+Iseur21VePo!Q13+Iseur22YlikNM!Q13</f>
        <v>5</v>
      </c>
      <c r="T13" s="71" t="s">
        <v>2</v>
      </c>
      <c r="U13" s="73">
        <v>1</v>
      </c>
      <c r="V13" s="77">
        <v>6</v>
      </c>
      <c r="W13" s="77">
        <v>5</v>
      </c>
      <c r="X13" s="77">
        <v>1</v>
      </c>
      <c r="Y13" s="23">
        <v>0</v>
      </c>
      <c r="Z13" s="23">
        <v>7</v>
      </c>
    </row>
    <row r="14" spans="1:26" x14ac:dyDescent="0.25">
      <c r="A14" s="7"/>
      <c r="B14" s="8">
        <v>2</v>
      </c>
      <c r="C14" s="57">
        <f>Iseur1HaHe!C14+Iseur2HaapavU!C14+Iseur3IinYr!C14+Iseur4Iisu!C14+Iseur5KiimU!C14+Iseur6KoskRi!C14+Iseur7KEV!C14+Iseur8LaiVe!C14+Iseur9OuHu!C14+Iseur10ONMKY!C14+Iseur11OulRe!C14+Iseur12OuTa!C14+Iseur13OTaru!C14+Iseur14OSVA!C14+Iseur15OYUS!C14+Iseur16PeRa!C14+Iseur17PudU!C14+Iseur18SalRe!C14+Iseur19Pohjant!C14+Iseur20VaKa!C14+Iseur21VePo!C14+Iseur22YlikNM!C14</f>
        <v>4</v>
      </c>
      <c r="D14" s="57">
        <f>Iseur1HaHe!D14+Iseur2HaapavU!D14+Iseur3IinYr!D14+Iseur4Iisu!D14+Iseur5KiimU!D14+Iseur6KoskRi!D14+Iseur7KEV!D14+Iseur8LaiVe!D14+Iseur9OuHu!D14+Iseur10ONMKY!D14+Iseur11OulRe!D14+Iseur12OuTa!D14+Iseur13OTaru!D14+Iseur14OSVA!D14+Iseur15OYUS!D14+Iseur16PeRa!D14+Iseur17PudU!D14+Iseur18SalRe!D14+Iseur19Pohjant!D14+Iseur20VaKa!D14+Iseur21VePo!D14+Iseur22YlikNM!D14</f>
        <v>8</v>
      </c>
      <c r="E14" s="57">
        <f>Iseur1HaHe!E14+Iseur2HaapavU!E14+Iseur3IinYr!E14+Iseur4Iisu!E14+Iseur5KiimU!E14+Iseur6KoskRi!E14+Iseur7KEV!E14+Iseur8LaiVe!E14+Iseur9OuHu!E14+Iseur10ONMKY!E14+Iseur11OulRe!E14+Iseur12OuTa!E14+Iseur13OTaru!E14+Iseur14OSVA!E14+Iseur15OYUS!E14+Iseur16PeRa!E14+Iseur17PudU!E14+Iseur18SalRe!E14+Iseur19Pohjant!E14+Iseur20VaKa!E14+Iseur21VePo!E14+Iseur22YlikNM!E14</f>
        <v>2</v>
      </c>
      <c r="F14" s="11">
        <f>Iseur1HaHe!F14+Iseur2HaapavU!F14+Iseur3IinYr!F14+Iseur4Iisu!F14+Iseur5KiimU!F14+Iseur6KoskRi!F14+Iseur7KEV!F14+Iseur8LaiVe!F14+Iseur9OuHu!F14+Iseur10ONMKY!F14+Iseur11OulRe!F14+Iseur12OuTa!F14+Iseur13OTaru!F14+Iseur14OSVA!F14+Iseur15OYUS!F14+Iseur16PeRa!F14+Iseur17PudU!F14+Iseur18SalRe!F14+Iseur19Pohjant!F14+Iseur20VaKa!F14+Iseur21VePo!F14+Iseur22YlikNM!F14</f>
        <v>2</v>
      </c>
      <c r="G14" s="11">
        <f>Iseur1HaHe!G14+Iseur2HaapavU!G14+Iseur3IinYr!G14+Iseur4Iisu!G14+Iseur5KiimU!G14+Iseur6KoskRi!G14+Iseur7KEV!G14+Iseur8LaiVe!G14+Iseur9OuHu!G14+Iseur10ONMKY!G14+Iseur11OulRe!G14+Iseur12OuTa!G14+Iseur13OTaru!G14+Iseur14OSVA!G14+Iseur15OYUS!G14+Iseur16PeRa!G14+Iseur17PudU!G14+Iseur18SalRe!G14+Iseur19Pohjant!G14+Iseur20VaKa!G14+Iseur21VePo!G14+Iseur22YlikNM!G14</f>
        <v>18</v>
      </c>
      <c r="L14" s="8">
        <v>2</v>
      </c>
      <c r="M14" s="54">
        <f>Iseur1HaHe!M14+Iseur2HaapavU!M14+Iseur3IinYr!M14+Iseur4Iisu!M14+Iseur5KiimU!M14+Iseur7KEV!M14+IseurKärsKa!M14+Iseur8LaiVe!M14+Iseur9OuHu!M14+Iseur13OTaru!M14+Iseur17PudU!M14+Iseur18SalRe!M14+Iseur19Pohjant!M14+Iseur21VePo!M14+Iseur22YlikNM!M14</f>
        <v>1</v>
      </c>
      <c r="N14" s="54">
        <f>Iseur1HaHe!N14+Iseur2HaapavU!N14+Iseur3IinYr!N14+Iseur4Iisu!N14+Iseur5KiimU!N14+Iseur7KEV!N14+IseurKärsKa!N14+Iseur8LaiVe!N14+Iseur9OuHu!N14+Iseur13OTaru!N14+Iseur17PudU!N14+Iseur18SalRe!N14+Iseur19Pohjant!N14+Iseur21VePo!N14+Iseur22YlikNM!N14</f>
        <v>6</v>
      </c>
      <c r="O14" s="54">
        <f>Iseur1HaHe!O14+Iseur2HaapavU!O14+Iseur3IinYr!O14+Iseur4Iisu!O14+Iseur5KiimU!O14+Iseur7KEV!O14+IseurKärsKa!O14+Iseur8LaiVe!O14+Iseur9OuHu!O14+Iseur13OTaru!O14+Iseur17PudU!O14+Iseur18SalRe!O14+Iseur19Pohjant!O14+Iseur21VePo!O14+Iseur22YlikNM!O14</f>
        <v>4</v>
      </c>
      <c r="P14" s="11">
        <f>Iseur1HaHe!P14+Iseur2HaapavU!P14+Iseur3IinYr!P14+Iseur4Iisu!P14+Iseur5KiimU!P14+Iseur7KEV!P14+IseurKärsKa!P14+Iseur8LaiVe!P14+Iseur9OuHu!P14+Iseur13OTaru!P14+Iseur17PudU!P14+Iseur18SalRe!P14+Iseur19Pohjant!P14+Iseur21VePo!P14+Iseur22YlikNM!P14</f>
        <v>2</v>
      </c>
      <c r="Q14" s="11">
        <f>Iseur1HaHe!Q14+Iseur2HaapavU!Q14+Iseur3IinYr!Q14+Iseur4Iisu!Q14+Iseur5KiimU!Q14+Iseur7KEV!Q14+IseurKärsKa!Q14+Iseur8LaiVe!Q14+Iseur9OuHu!Q14+Iseur13OTaru!Q14+Iseur17PudU!Q14+Iseur18SalRe!Q14+Iseur19Pohjant!Q14+Iseur21VePo!Q14+Iseur22YlikNM!Q14</f>
        <v>17</v>
      </c>
      <c r="T14" s="78"/>
      <c r="U14" s="79">
        <v>2</v>
      </c>
      <c r="V14" s="77">
        <v>7</v>
      </c>
      <c r="W14" s="77">
        <v>4</v>
      </c>
      <c r="X14" s="77">
        <v>0</v>
      </c>
      <c r="Y14" s="23">
        <v>1</v>
      </c>
      <c r="Z14" s="23">
        <v>17</v>
      </c>
    </row>
    <row r="15" spans="1:26" x14ac:dyDescent="0.25">
      <c r="A15" s="9"/>
      <c r="B15" s="10">
        <v>3</v>
      </c>
      <c r="C15" s="57">
        <f>Iseur1HaHe!C15+Iseur2HaapavU!C15+Iseur3IinYr!C15+Iseur4Iisu!C15+Iseur5KiimU!C15+Iseur6KoskRi!C15+Iseur7KEV!C15+Iseur8LaiVe!C15+Iseur9OuHu!C15+Iseur10ONMKY!C15+Iseur11OulRe!C15+Iseur12OuTa!C15+Iseur13OTaru!C15+Iseur14OSVA!C15+Iseur15OYUS!C15+Iseur16PeRa!C15+Iseur17PudU!C15+Iseur18SalRe!C15+Iseur19Pohjant!C15+Iseur20VaKa!C15+Iseur21VePo!C15+Iseur22YlikNM!C15</f>
        <v>5</v>
      </c>
      <c r="D15" s="57">
        <f>Iseur1HaHe!D15+Iseur2HaapavU!D15+Iseur3IinYr!D15+Iseur4Iisu!D15+Iseur5KiimU!D15+Iseur6KoskRi!D15+Iseur7KEV!D15+Iseur8LaiVe!D15+Iseur9OuHu!D15+Iseur10ONMKY!D15+Iseur11OulRe!D15+Iseur12OuTa!D15+Iseur13OTaru!D15+Iseur14OSVA!D15+Iseur15OYUS!D15+Iseur16PeRa!D15+Iseur17PudU!D15+Iseur18SalRe!D15+Iseur19Pohjant!D15+Iseur20VaKa!D15+Iseur21VePo!D15+Iseur22YlikNM!D15</f>
        <v>7</v>
      </c>
      <c r="E15" s="57">
        <f>Iseur1HaHe!E15+Iseur2HaapavU!E15+Iseur3IinYr!E15+Iseur4Iisu!E15+Iseur5KiimU!E15+Iseur6KoskRi!E15+Iseur7KEV!E15+Iseur8LaiVe!E15+Iseur9OuHu!E15+Iseur10ONMKY!E15+Iseur11OulRe!E15+Iseur12OuTa!E15+Iseur13OTaru!E15+Iseur14OSVA!E15+Iseur15OYUS!E15+Iseur16PeRa!E15+Iseur17PudU!E15+Iseur18SalRe!E15+Iseur19Pohjant!E15+Iseur20VaKa!E15+Iseur21VePo!E15+Iseur22YlikNM!E15</f>
        <v>3</v>
      </c>
      <c r="F15" s="11">
        <f>Iseur1HaHe!F15+Iseur2HaapavU!F15+Iseur3IinYr!F15+Iseur4Iisu!F15+Iseur5KiimU!F15+Iseur6KoskRi!F15+Iseur7KEV!F15+Iseur8LaiVe!F15+Iseur9OuHu!F15+Iseur10ONMKY!F15+Iseur11OulRe!F15+Iseur12OuTa!F15+Iseur13OTaru!F15+Iseur14OSVA!F15+Iseur15OYUS!F15+Iseur16PeRa!F15+Iseur17PudU!F15+Iseur18SalRe!F15+Iseur19Pohjant!F15+Iseur20VaKa!F15+Iseur21VePo!F15+Iseur22YlikNM!F15</f>
        <v>1</v>
      </c>
      <c r="G15" s="11">
        <f>Iseur1HaHe!G15+Iseur2HaapavU!G15+Iseur3IinYr!G15+Iseur4Iisu!G15+Iseur5KiimU!G15+Iseur6KoskRi!G15+Iseur7KEV!G15+Iseur8LaiVe!G15+Iseur9OuHu!G15+Iseur10ONMKY!G15+Iseur11OulRe!G15+Iseur12OuTa!G15+Iseur13OTaru!G15+Iseur14OSVA!G15+Iseur15OYUS!G15+Iseur16PeRa!G15+Iseur17PudU!G15+Iseur18SalRe!G15+Iseur19Pohjant!G15+Iseur20VaKa!G15+Iseur21VePo!G15+Iseur22YlikNM!G15</f>
        <v>12</v>
      </c>
      <c r="K15" s="9"/>
      <c r="L15" s="10">
        <v>3</v>
      </c>
      <c r="M15" s="54">
        <f>Iseur1HaHe!M15+Iseur2HaapavU!M15+Iseur3IinYr!M15+Iseur4Iisu!M15+Iseur5KiimU!M15+Iseur7KEV!M15+IseurKärsKa!M15+Iseur8LaiVe!M15+Iseur9OuHu!M15+Iseur13OTaru!M15+Iseur17PudU!M15+Iseur18SalRe!M15+Iseur19Pohjant!M15+Iseur21VePo!M15+Iseur22YlikNM!M15</f>
        <v>5</v>
      </c>
      <c r="N15" s="54">
        <f>Iseur1HaHe!N15+Iseur2HaapavU!N15+Iseur3IinYr!N15+Iseur4Iisu!N15+Iseur5KiimU!N15+Iseur7KEV!N15+IseurKärsKa!N15+Iseur8LaiVe!N15+Iseur9OuHu!N15+Iseur13OTaru!N15+Iseur17PudU!N15+Iseur18SalRe!N15+Iseur19Pohjant!N15+Iseur21VePo!N15+Iseur22YlikNM!N15</f>
        <v>8</v>
      </c>
      <c r="O15" s="54">
        <f>Iseur1HaHe!O15+Iseur2HaapavU!O15+Iseur3IinYr!O15+Iseur4Iisu!O15+Iseur5KiimU!O15+Iseur7KEV!O15+IseurKärsKa!O15+Iseur8LaiVe!O15+Iseur9OuHu!O15+Iseur13OTaru!O15+Iseur17PudU!O15+Iseur18SalRe!O15+Iseur19Pohjant!O15+Iseur21VePo!O15+Iseur22YlikNM!O15</f>
        <v>2</v>
      </c>
      <c r="P15" s="11">
        <f>Iseur1HaHe!P15+Iseur2HaapavU!P15+Iseur3IinYr!P15+Iseur4Iisu!P15+Iseur5KiimU!P15+Iseur7KEV!P15+IseurKärsKa!P15+Iseur8LaiVe!P15+Iseur9OuHu!P15+Iseur13OTaru!P15+Iseur17PudU!P15+Iseur18SalRe!P15+Iseur19Pohjant!P15+Iseur21VePo!P15+Iseur22YlikNM!P15</f>
        <v>1</v>
      </c>
      <c r="Q15" s="11">
        <f>Iseur1HaHe!Q15+Iseur2HaapavU!Q15+Iseur3IinYr!Q15+Iseur4Iisu!Q15+Iseur5KiimU!Q15+Iseur7KEV!Q15+IseurKärsKa!Q15+Iseur8LaiVe!Q15+Iseur9OuHu!Q15+Iseur13OTaru!Q15+Iseur17PudU!Q15+Iseur18SalRe!Q15+Iseur19Pohjant!Q15+Iseur21VePo!Q15+Iseur22YlikNM!Q15</f>
        <v>14</v>
      </c>
      <c r="T15" s="80"/>
      <c r="U15" s="81">
        <v>3</v>
      </c>
      <c r="V15" s="77">
        <v>9</v>
      </c>
      <c r="W15" s="77">
        <v>8</v>
      </c>
      <c r="X15" s="77">
        <v>4</v>
      </c>
      <c r="Y15" s="23">
        <v>3</v>
      </c>
      <c r="Z15" s="23">
        <v>24</v>
      </c>
    </row>
    <row r="16" spans="1:26" x14ac:dyDescent="0.25">
      <c r="A16" t="s">
        <v>5</v>
      </c>
      <c r="C16" s="58">
        <f>SUM(C13:C15)</f>
        <v>10</v>
      </c>
      <c r="D16" s="59">
        <f>SUM(D13:D15)</f>
        <v>20</v>
      </c>
      <c r="E16" s="59">
        <f>SUM(E13:E15)</f>
        <v>10</v>
      </c>
      <c r="F16" s="14">
        <f>SUM(F13:F15)</f>
        <v>3</v>
      </c>
      <c r="G16" s="15">
        <f>SUM(G13:G15)</f>
        <v>31</v>
      </c>
      <c r="H16" s="68">
        <f>SUM(C16:G16)</f>
        <v>74</v>
      </c>
      <c r="I16" s="66">
        <v>75</v>
      </c>
      <c r="J16" s="69">
        <v>96</v>
      </c>
      <c r="K16" s="7" t="s">
        <v>5</v>
      </c>
      <c r="M16" s="55">
        <f>SUM(M13:M15)</f>
        <v>9</v>
      </c>
      <c r="N16" s="56">
        <f>SUM(N13:N15)</f>
        <v>18</v>
      </c>
      <c r="O16" s="56">
        <f>SUM(O13:O15)</f>
        <v>8</v>
      </c>
      <c r="P16" s="14">
        <f>SUM(P13:P15)</f>
        <v>4</v>
      </c>
      <c r="Q16" s="15">
        <f>SUM(Q13:Q15)</f>
        <v>36</v>
      </c>
      <c r="R16" s="66">
        <f>SUM(M16:Q16)</f>
        <v>75</v>
      </c>
      <c r="S16" s="69">
        <f>SUM(V16:Z16)</f>
        <v>96</v>
      </c>
      <c r="T16" s="78"/>
      <c r="U16" s="23" t="s">
        <v>5</v>
      </c>
      <c r="V16" s="82">
        <f>SUM(V13:V15)</f>
        <v>22</v>
      </c>
      <c r="W16" s="83">
        <f>SUM(W13:W15)</f>
        <v>17</v>
      </c>
      <c r="X16" s="83">
        <f>SUM(X13:X15)</f>
        <v>5</v>
      </c>
      <c r="Y16" s="84">
        <f>SUM(Y13:Y15)</f>
        <v>4</v>
      </c>
      <c r="Z16" s="85">
        <f>SUM(Z13:Z15)</f>
        <v>48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32</v>
      </c>
      <c r="D19" s="95">
        <f t="shared" si="0"/>
        <v>34</v>
      </c>
      <c r="E19" s="96">
        <f t="shared" si="0"/>
        <v>18</v>
      </c>
      <c r="F19" s="52">
        <f t="shared" si="0"/>
        <v>8</v>
      </c>
      <c r="G19" s="52">
        <f t="shared" si="0"/>
        <v>57</v>
      </c>
      <c r="H19" s="67">
        <f t="shared" si="0"/>
        <v>149</v>
      </c>
      <c r="I19" s="65">
        <v>146</v>
      </c>
      <c r="J19" s="70">
        <v>177</v>
      </c>
      <c r="K19" s="30"/>
      <c r="M19" s="98">
        <f t="shared" ref="M19:S19" si="1">SUM(M16)+M8</f>
        <v>35</v>
      </c>
      <c r="N19" s="99">
        <f t="shared" si="1"/>
        <v>26</v>
      </c>
      <c r="O19" s="100">
        <f t="shared" si="1"/>
        <v>17</v>
      </c>
      <c r="P19" s="52">
        <f t="shared" si="1"/>
        <v>6</v>
      </c>
      <c r="Q19" s="52">
        <f t="shared" si="1"/>
        <v>62</v>
      </c>
      <c r="R19" s="65">
        <f t="shared" si="1"/>
        <v>146</v>
      </c>
      <c r="S19" s="70">
        <f t="shared" si="1"/>
        <v>177</v>
      </c>
      <c r="T19" s="90"/>
      <c r="U19" s="52"/>
      <c r="V19" s="82">
        <f>SUM(V16)+V8</f>
        <v>38</v>
      </c>
      <c r="W19" s="83">
        <f>SUM(W16)+W8</f>
        <v>31</v>
      </c>
      <c r="X19" s="101">
        <f>SUM(X16)+X8</f>
        <v>14</v>
      </c>
      <c r="Y19" s="52">
        <f>SUM(Y16)+Y8</f>
        <v>13</v>
      </c>
      <c r="Z19" s="52">
        <f>SUM(Z16)+Z8</f>
        <v>81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84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78</v>
      </c>
      <c r="T20" s="92" t="s">
        <v>454</v>
      </c>
      <c r="U20" s="61"/>
      <c r="V20" s="61"/>
      <c r="W20" s="61" t="s">
        <v>556</v>
      </c>
      <c r="X20" s="61">
        <f>SUM(V19:X19)</f>
        <v>83</v>
      </c>
    </row>
    <row r="21" spans="1:26" x14ac:dyDescent="0.25">
      <c r="C21" s="67" t="s">
        <v>565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Iseur1HaHe!C23+Iseur2HaapavU!C23+Iseur3IinYr!C23+Iseur4Iisu!C23+Iseur5KiimU!C23+Iseur6KoskRi!C23+Iseur7KEV!C23+Iseur8LaiVe!C23+Iseur9OuHu!C23+Iseur10ONMKY!C23+Iseur11OulRe!C23+Iseur12OuTa!C23+Iseur13OTaru!C23+Iseur14OSVA!C23+Iseur15OYUS!C23+Iseur16PeRa!C23+Iseur17PudU!C23+Iseur18SalRe!C23+Iseur19Pohjant!C23+Iseur20VaKa!C23+Iseur21VePo!C23+Iseur22YlikNM!C23</f>
        <v>51</v>
      </c>
      <c r="D27" s="86">
        <f>Iseur1HaHe!D23+Iseur2HaapavU!D23+Iseur3IinYr!D23+Iseur4Iisu!D23+Iseur5KiimU!D23+Iseur6KoskRi!D23+Iseur7KEV!D23+Iseur8LaiVe!D23+Iseur9OuHu!D23+Iseur10ONMKY!D23+Iseur11OulRe!D23+Iseur12OuTa!D23+Iseur13OTaru!D23+Iseur14OSVA!D23+Iseur15OYUS!D23+Iseur16PeRa!D23+Iseur17PudU!D23+Iseur18SalRe!D23+Iseur19Pohjant!D23+Iseur20VaKa!D23+Iseur21VePo!D23+Iseur22YlikNM!D23</f>
        <v>60</v>
      </c>
      <c r="E27" s="86">
        <f>Iseur1HaHe!E23+Iseur2HaapavU!E23+Iseur3IinYr!E23+Iseur4Iisu!E23+Iseur5KiimU!E23+Iseur6KoskRi!E23+Iseur7KEV!E23+Iseur8LaiVe!E23+Iseur9OuHu!E23+Iseur10ONMKY!E23+Iseur11OulRe!E23+Iseur12OuTa!E23+Iseur13OTaru!E23+Iseur14OSVA!E23+Iseur15OYUS!E23+Iseur16PeRa!E23+Iseur17PudU!E23+Iseur18SalRe!E23+Iseur19Pohjant!E23+Iseur20VaKa!E23+Iseur21VePo!E23+Iseur22YlikNM!E23</f>
        <v>71</v>
      </c>
      <c r="F27" s="87">
        <f>SUM(C27:E27)</f>
        <v>182</v>
      </c>
      <c r="L27" t="s">
        <v>459</v>
      </c>
      <c r="M27" s="86">
        <f>Iseur1HaHe!M23+Iseur2HaapavU!M23+Iseur3IinYr!M23+Iseur4Iisu!M23+Iseur5KiimU!M23+Iseur7KEV!M23+IseurKärsKa!M23+Iseur8LaiVe!M23+Iseur9OuHu!M23+Iseur13OTaru!M23+Iseur17PudU!M23+Iseur18SalRe!M23+Iseur19Pohjant!M23+Iseur21VePo!M23+Iseur22YlikNM!M23</f>
        <v>34</v>
      </c>
      <c r="N27" s="86">
        <f>Iseur1HaHe!N23+Iseur2HaapavU!N23+Iseur3IinYr!N23+Iseur4Iisu!N23+Iseur5KiimU!N23+Iseur7KEV!N23+IseurKärsKa!N23+Iseur8LaiVe!N23+Iseur9OuHu!N23+Iseur13OTaru!N23+Iseur17PudU!N23+Iseur18SalRe!N23+Iseur19Pohjant!N23+Iseur21VePo!N23+Iseur22YlikNM!N23</f>
        <v>39</v>
      </c>
      <c r="O27" s="86">
        <f>Iseur1HaHe!O23+Iseur2HaapavU!O23+Iseur3IinYr!O23+Iseur4Iisu!O23+Iseur5KiimU!O23+Iseur7KEV!O23+IseurKärsKa!O23+Iseur8LaiVe!O23+Iseur9OuHu!O23+Iseur13OTaru!O23+Iseur17PudU!O23+Iseur18SalRe!O23+Iseur19Pohjant!O23+Iseur21VePo!O23+Iseur22YlikNM!O23</f>
        <v>47</v>
      </c>
      <c r="P27" s="87">
        <f>SUM(M27:O27)</f>
        <v>120</v>
      </c>
    </row>
    <row r="28" spans="1:26" x14ac:dyDescent="0.25">
      <c r="A28" s="7"/>
      <c r="C28" t="s">
        <v>478</v>
      </c>
      <c r="M28" t="s">
        <v>478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3"/>
  <dimension ref="A1:Z24"/>
  <sheetViews>
    <sheetView workbookViewId="0">
      <selection activeCell="D25" sqref="D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16</v>
      </c>
      <c r="D1" s="31"/>
      <c r="E1" s="31"/>
      <c r="F1" s="31"/>
      <c r="G1" s="31"/>
      <c r="H1" s="32"/>
      <c r="K1" s="119" t="s">
        <v>348</v>
      </c>
      <c r="L1" s="111"/>
      <c r="M1" s="140" t="s">
        <v>16</v>
      </c>
      <c r="N1" s="120"/>
      <c r="T1" s="16" t="s">
        <v>6</v>
      </c>
      <c r="U1" s="16"/>
      <c r="V1" t="s">
        <v>16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4</v>
      </c>
      <c r="H5" s="32"/>
      <c r="K5" s="1" t="s">
        <v>2</v>
      </c>
      <c r="L5" s="3">
        <v>1</v>
      </c>
      <c r="M5" s="12">
        <v>0</v>
      </c>
      <c r="N5" s="12">
        <v>1</v>
      </c>
      <c r="O5" s="12">
        <v>1</v>
      </c>
      <c r="P5" s="12">
        <v>0</v>
      </c>
      <c r="Q5" s="12">
        <v>3</v>
      </c>
      <c r="R5" s="16"/>
      <c r="S5" s="16"/>
      <c r="T5" s="1" t="s">
        <v>2</v>
      </c>
      <c r="U5" s="3">
        <v>1</v>
      </c>
      <c r="V5" s="12">
        <v>0</v>
      </c>
      <c r="W5" s="12">
        <v>1</v>
      </c>
      <c r="X5" s="12">
        <v>0</v>
      </c>
      <c r="Y5" s="12">
        <v>0</v>
      </c>
      <c r="Z5" s="12">
        <v>4</v>
      </c>
    </row>
    <row r="6" spans="1:26" x14ac:dyDescent="0.25">
      <c r="A6" s="40"/>
      <c r="B6" s="41">
        <v>2</v>
      </c>
      <c r="C6" s="39">
        <v>1</v>
      </c>
      <c r="D6" s="39">
        <v>1</v>
      </c>
      <c r="E6" s="39">
        <v>2</v>
      </c>
      <c r="F6" s="39">
        <v>0</v>
      </c>
      <c r="G6" s="39">
        <v>3</v>
      </c>
      <c r="H6" s="32"/>
      <c r="L6" s="8">
        <v>2</v>
      </c>
      <c r="M6" s="12">
        <v>0</v>
      </c>
      <c r="N6" s="12">
        <v>1</v>
      </c>
      <c r="O6" s="12">
        <v>2</v>
      </c>
      <c r="P6" s="12">
        <v>0</v>
      </c>
      <c r="Q6" s="12">
        <v>3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1</v>
      </c>
      <c r="Y6" s="12">
        <v>0</v>
      </c>
      <c r="Z6" s="12">
        <v>3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2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1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2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1</v>
      </c>
      <c r="E8" s="45">
        <f t="shared" si="0"/>
        <v>2</v>
      </c>
      <c r="F8" s="45">
        <f t="shared" si="0"/>
        <v>2</v>
      </c>
      <c r="G8" s="46">
        <f t="shared" si="0"/>
        <v>8</v>
      </c>
      <c r="H8" s="32">
        <f>SUM(C8:G8)</f>
        <v>14</v>
      </c>
      <c r="I8">
        <v>14</v>
      </c>
      <c r="J8">
        <v>16</v>
      </c>
      <c r="K8" s="7" t="s">
        <v>5</v>
      </c>
      <c r="M8" s="13">
        <f>SUM(M5:M7)</f>
        <v>0</v>
      </c>
      <c r="N8" s="14">
        <f>SUM(N5:N7)</f>
        <v>2</v>
      </c>
      <c r="O8" s="14">
        <f>SUM(O5:O7)</f>
        <v>4</v>
      </c>
      <c r="P8" s="14">
        <f>SUM(P5:P7)</f>
        <v>0</v>
      </c>
      <c r="Q8" s="15">
        <f>SUM(Q5:Q7)</f>
        <v>8</v>
      </c>
      <c r="R8" s="16">
        <f>SUM(M8:Q8)</f>
        <v>14</v>
      </c>
      <c r="S8" s="16">
        <v>16</v>
      </c>
      <c r="T8" t="s">
        <v>5</v>
      </c>
      <c r="V8" s="13">
        <f>SUM(V5:V7)</f>
        <v>1</v>
      </c>
      <c r="W8" s="14">
        <f>SUM(W5:W7)</f>
        <v>3</v>
      </c>
      <c r="X8" s="14">
        <f>SUM(X5:X7)</f>
        <v>3</v>
      </c>
      <c r="Y8" s="14">
        <f>SUM(Y5:Y7)</f>
        <v>0</v>
      </c>
      <c r="Z8" s="15">
        <f>SUM(Z5:Z7)</f>
        <v>9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1</v>
      </c>
      <c r="E13" s="39">
        <v>0</v>
      </c>
      <c r="F13" s="39">
        <v>1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2</v>
      </c>
      <c r="O13" s="12">
        <v>1</v>
      </c>
      <c r="P13" s="12">
        <v>1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1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2</v>
      </c>
      <c r="H14" s="32"/>
      <c r="L14" s="8">
        <v>2</v>
      </c>
      <c r="M14" s="12">
        <v>1</v>
      </c>
      <c r="N14" s="12">
        <v>1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3</v>
      </c>
      <c r="W15" s="12">
        <v>0</v>
      </c>
      <c r="X15" s="12">
        <v>0</v>
      </c>
      <c r="Y15" s="12">
        <v>1</v>
      </c>
      <c r="Z15" s="12">
        <v>3</v>
      </c>
    </row>
    <row r="16" spans="1:26" x14ac:dyDescent="0.25">
      <c r="A16" s="31" t="s">
        <v>5</v>
      </c>
      <c r="B16" s="31"/>
      <c r="C16" s="44">
        <f t="shared" ref="C16:G16" si="1">SUM(C13:C15)</f>
        <v>1</v>
      </c>
      <c r="D16" s="45">
        <f t="shared" si="1"/>
        <v>2</v>
      </c>
      <c r="E16" s="45">
        <f t="shared" si="1"/>
        <v>0</v>
      </c>
      <c r="F16" s="45">
        <f t="shared" si="1"/>
        <v>1</v>
      </c>
      <c r="G16" s="46">
        <f t="shared" si="1"/>
        <v>3</v>
      </c>
      <c r="H16" s="32">
        <f>SUM(C16:G16)</f>
        <v>7</v>
      </c>
      <c r="I16">
        <v>8</v>
      </c>
      <c r="J16">
        <v>11</v>
      </c>
      <c r="K16" s="7" t="s">
        <v>5</v>
      </c>
      <c r="M16" s="13">
        <f>SUM(M13:M15)</f>
        <v>1</v>
      </c>
      <c r="N16" s="14">
        <f>SUM(N13:N15)</f>
        <v>3</v>
      </c>
      <c r="O16" s="14">
        <f>SUM(O13:O15)</f>
        <v>1</v>
      </c>
      <c r="P16" s="14">
        <f>SUM(P13:P15)</f>
        <v>1</v>
      </c>
      <c r="Q16" s="15">
        <f>SUM(Q13:Q15)</f>
        <v>2</v>
      </c>
      <c r="R16" s="16">
        <f>SUM(M16:Q16)</f>
        <v>8</v>
      </c>
      <c r="S16" s="16">
        <v>11</v>
      </c>
      <c r="T16" t="s">
        <v>5</v>
      </c>
      <c r="V16" s="13">
        <f>SUM(V13:V15)</f>
        <v>4</v>
      </c>
      <c r="W16" s="14">
        <f>SUM(W13:W15)</f>
        <v>1</v>
      </c>
      <c r="X16" s="14">
        <f>SUM(X13:X15)</f>
        <v>1</v>
      </c>
      <c r="Y16" s="14">
        <f>SUM(Y13:Y15)</f>
        <v>1</v>
      </c>
      <c r="Z16" s="15">
        <f>SUM(Z13:Z15)</f>
        <v>4</v>
      </c>
    </row>
    <row r="17" spans="1:20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20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20" x14ac:dyDescent="0.25">
      <c r="A19" s="47" t="s">
        <v>453</v>
      </c>
      <c r="B19" s="47"/>
      <c r="C19" s="112">
        <f>SUM(C16)+C8</f>
        <v>2</v>
      </c>
      <c r="D19" s="113">
        <f>SUM(D16)+D8</f>
        <v>3</v>
      </c>
      <c r="E19" s="114">
        <f t="shared" ref="E19:G19" si="2">SUM(E16)+E8</f>
        <v>2</v>
      </c>
      <c r="F19" s="47">
        <f t="shared" si="2"/>
        <v>3</v>
      </c>
      <c r="G19" s="47">
        <f t="shared" si="2"/>
        <v>11</v>
      </c>
      <c r="H19" s="32">
        <f>SUM(H16)+H8</f>
        <v>21</v>
      </c>
      <c r="I19">
        <v>22</v>
      </c>
      <c r="J19">
        <v>27</v>
      </c>
      <c r="M19" s="115">
        <f t="shared" ref="M19:Q19" si="3">SUM(M16)+M8</f>
        <v>1</v>
      </c>
      <c r="N19" s="116">
        <f t="shared" si="3"/>
        <v>5</v>
      </c>
      <c r="O19" s="117">
        <f t="shared" si="3"/>
        <v>5</v>
      </c>
      <c r="P19" s="16">
        <f t="shared" si="3"/>
        <v>1</v>
      </c>
      <c r="Q19" s="16">
        <f t="shared" si="3"/>
        <v>10</v>
      </c>
      <c r="R19" s="16">
        <f>SUM(R16)+R8</f>
        <v>22</v>
      </c>
      <c r="S19" s="16">
        <f>SUM(S16)+S8</f>
        <v>27</v>
      </c>
      <c r="T19" t="s">
        <v>349</v>
      </c>
    </row>
    <row r="20" spans="1:20" x14ac:dyDescent="0.25">
      <c r="A20" s="31"/>
      <c r="B20" s="31"/>
      <c r="C20" s="31"/>
      <c r="D20" s="31"/>
      <c r="E20" s="31"/>
      <c r="F20" s="31"/>
      <c r="G20" s="31"/>
      <c r="H20" s="109"/>
    </row>
    <row r="21" spans="1:20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20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20" x14ac:dyDescent="0.25">
      <c r="A23" s="31" t="s">
        <v>459</v>
      </c>
      <c r="B23" s="31"/>
      <c r="C23" s="51">
        <v>3</v>
      </c>
      <c r="D23" s="51">
        <v>6</v>
      </c>
      <c r="E23" s="51">
        <v>6</v>
      </c>
      <c r="F23" s="51">
        <f>SUM(C23:E23)</f>
        <v>15</v>
      </c>
      <c r="G23" s="31"/>
      <c r="H23" s="109"/>
      <c r="K23" s="7" t="s">
        <v>459</v>
      </c>
      <c r="M23" s="27">
        <v>2</v>
      </c>
      <c r="N23" s="27">
        <v>12</v>
      </c>
      <c r="O23" s="27">
        <v>6</v>
      </c>
      <c r="P23" s="27">
        <f>SUM(M23:O23)</f>
        <v>20</v>
      </c>
    </row>
    <row r="24" spans="1:20" x14ac:dyDescent="0.25">
      <c r="H24" s="120"/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D25" sqref="D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486</v>
      </c>
      <c r="D1" s="31"/>
      <c r="E1" s="31"/>
      <c r="F1" s="31"/>
      <c r="G1" s="31"/>
      <c r="H1" s="32"/>
      <c r="K1" s="119" t="s">
        <v>348</v>
      </c>
      <c r="L1" s="111"/>
      <c r="M1" s="140" t="s">
        <v>486</v>
      </c>
      <c r="N1" s="120"/>
      <c r="T1" s="16" t="s">
        <v>6</v>
      </c>
      <c r="U1" s="16"/>
      <c r="V1" t="s">
        <v>486</v>
      </c>
      <c r="X1" t="s">
        <v>485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2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3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3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2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2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20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20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20" x14ac:dyDescent="0.25">
      <c r="A19" s="47" t="s">
        <v>5</v>
      </c>
      <c r="B19" s="47"/>
      <c r="C19" s="112">
        <f>SUM(C16)+C8</f>
        <v>5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0</v>
      </c>
      <c r="H19" s="32">
        <f>SUM(H16)+H8</f>
        <v>5</v>
      </c>
      <c r="I19">
        <v>1</v>
      </c>
      <c r="J19">
        <v>0</v>
      </c>
      <c r="M19" s="115">
        <f t="shared" ref="M19:Q19" si="3">SUM(M16)+M8</f>
        <v>0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1</v>
      </c>
      <c r="R19" s="16">
        <f>SUM(R16)+R8</f>
        <v>1</v>
      </c>
      <c r="S19" s="16">
        <f>SUM(S16)+S8</f>
        <v>0</v>
      </c>
      <c r="T19" t="s">
        <v>349</v>
      </c>
    </row>
    <row r="20" spans="1:20" x14ac:dyDescent="0.25">
      <c r="A20" s="31"/>
      <c r="B20" s="31"/>
      <c r="C20" s="31"/>
      <c r="D20" s="31"/>
      <c r="E20" s="31"/>
      <c r="F20" s="31"/>
      <c r="G20" s="31"/>
      <c r="H20" s="109"/>
    </row>
    <row r="21" spans="1:20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20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20" x14ac:dyDescent="0.25">
      <c r="A23" s="31" t="s">
        <v>459</v>
      </c>
      <c r="B23" s="31"/>
      <c r="C23" s="51">
        <v>24</v>
      </c>
      <c r="D23" s="51">
        <v>13</v>
      </c>
      <c r="E23" s="51">
        <v>11</v>
      </c>
      <c r="F23" s="51">
        <f>SUM(C23:E23)</f>
        <v>48</v>
      </c>
      <c r="G23" s="31"/>
      <c r="H23" s="109"/>
      <c r="K23" s="7" t="s">
        <v>459</v>
      </c>
      <c r="M23" s="27">
        <v>13</v>
      </c>
      <c r="N23" s="27">
        <v>17</v>
      </c>
      <c r="O23" s="27">
        <v>10</v>
      </c>
      <c r="P23" s="27">
        <f>SUM(M23:O23)</f>
        <v>40</v>
      </c>
    </row>
    <row r="24" spans="1:20" x14ac:dyDescent="0.25">
      <c r="H24" s="120"/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E25" sqref="E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517</v>
      </c>
      <c r="D1" s="31"/>
      <c r="E1" s="31"/>
      <c r="F1" s="31"/>
      <c r="G1" s="31"/>
      <c r="H1" s="32"/>
      <c r="K1" s="119" t="s">
        <v>3</v>
      </c>
      <c r="L1" s="111" t="s">
        <v>6</v>
      </c>
      <c r="M1" s="140"/>
      <c r="N1" s="120"/>
      <c r="O1" t="s">
        <v>42</v>
      </c>
      <c r="T1" s="16" t="s">
        <v>3</v>
      </c>
      <c r="U1" s="16" t="s">
        <v>6</v>
      </c>
      <c r="X1" t="s">
        <v>42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16"/>
      <c r="S2" s="16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L8" t="s">
        <v>0</v>
      </c>
      <c r="M8" s="13">
        <f>SUM(M5:M7)</f>
        <v>0</v>
      </c>
      <c r="N8" s="14">
        <f t="shared" ref="N8:Q8" si="0">SUM(N5:N7)</f>
        <v>0</v>
      </c>
      <c r="O8" s="14">
        <f t="shared" si="0"/>
        <v>0</v>
      </c>
      <c r="P8" s="14">
        <f t="shared" si="0"/>
        <v>0</v>
      </c>
      <c r="Q8" s="15">
        <f t="shared" si="0"/>
        <v>0</v>
      </c>
      <c r="R8" s="16">
        <f>SUM(M8:Q8)</f>
        <v>0</v>
      </c>
      <c r="S8" s="16">
        <v>0</v>
      </c>
      <c r="T8" t="s">
        <v>5</v>
      </c>
      <c r="U8" t="s">
        <v>0</v>
      </c>
      <c r="V8" s="13">
        <f>SUM(V5:V7)</f>
        <v>0</v>
      </c>
      <c r="W8" s="14">
        <f t="shared" ref="W8:Z8" si="1">SUM(W5:W7)</f>
        <v>0</v>
      </c>
      <c r="X8" s="14">
        <f t="shared" si="1"/>
        <v>0</v>
      </c>
      <c r="Y8" s="14">
        <f t="shared" si="1"/>
        <v>0</v>
      </c>
      <c r="Z8" s="15">
        <f t="shared" si="1"/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2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2</v>
      </c>
      <c r="I16">
        <v>0</v>
      </c>
      <c r="J16">
        <v>5</v>
      </c>
      <c r="K16" s="7" t="s">
        <v>5</v>
      </c>
      <c r="M16" s="13">
        <f t="shared" ref="M16:Q16" si="2">SUM(M13:M15)</f>
        <v>0</v>
      </c>
      <c r="N16" s="14">
        <f t="shared" si="2"/>
        <v>0</v>
      </c>
      <c r="O16" s="14">
        <f t="shared" si="2"/>
        <v>0</v>
      </c>
      <c r="P16" s="14">
        <f t="shared" si="2"/>
        <v>0</v>
      </c>
      <c r="Q16" s="15">
        <f t="shared" si="2"/>
        <v>0</v>
      </c>
      <c r="R16" s="16">
        <f>SUM(M16:Q16)</f>
        <v>0</v>
      </c>
      <c r="S16" s="16">
        <v>5</v>
      </c>
      <c r="T16" t="s">
        <v>5</v>
      </c>
      <c r="V16" s="13">
        <f t="shared" ref="V16:Z16" si="3">SUM(V13:V15)</f>
        <v>0</v>
      </c>
      <c r="W16" s="14">
        <f t="shared" si="3"/>
        <v>0</v>
      </c>
      <c r="X16" s="14">
        <f t="shared" si="3"/>
        <v>0</v>
      </c>
      <c r="Y16" s="14">
        <f t="shared" si="3"/>
        <v>2</v>
      </c>
      <c r="Z16" s="15">
        <f t="shared" si="3"/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4">SUM(C16)+C8</f>
        <v>0</v>
      </c>
      <c r="D19" s="113">
        <f t="shared" si="4"/>
        <v>0</v>
      </c>
      <c r="E19" s="114">
        <f t="shared" si="4"/>
        <v>0</v>
      </c>
      <c r="F19" s="47">
        <f t="shared" si="4"/>
        <v>0</v>
      </c>
      <c r="G19" s="47">
        <f t="shared" si="4"/>
        <v>2</v>
      </c>
      <c r="H19" s="32">
        <f t="shared" si="4"/>
        <v>2</v>
      </c>
      <c r="I19">
        <v>0</v>
      </c>
      <c r="J19">
        <v>5</v>
      </c>
      <c r="M19" s="115">
        <f t="shared" ref="M19:Q19" si="5">SUM(M16)+M8</f>
        <v>0</v>
      </c>
      <c r="N19" s="116">
        <f t="shared" si="5"/>
        <v>0</v>
      </c>
      <c r="O19" s="117">
        <f t="shared" si="5"/>
        <v>0</v>
      </c>
      <c r="P19" s="16">
        <f t="shared" si="5"/>
        <v>0</v>
      </c>
      <c r="Q19" s="16">
        <f t="shared" si="5"/>
        <v>0</v>
      </c>
      <c r="R19" s="16">
        <f>SUM(R16)+R8</f>
        <v>0</v>
      </c>
      <c r="S19" s="16">
        <f>SUM(S16)+S8</f>
        <v>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518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1</v>
      </c>
      <c r="F23" s="51">
        <f>SUM(C23:E23)</f>
        <v>3</v>
      </c>
      <c r="G23" s="31"/>
      <c r="H23" s="109"/>
      <c r="K23" s="7" t="s">
        <v>459</v>
      </c>
      <c r="M23" s="27">
        <v>0</v>
      </c>
      <c r="N23" s="27">
        <v>3</v>
      </c>
      <c r="O23" s="27">
        <v>1</v>
      </c>
      <c r="P23" s="27">
        <f>SUM(M23:O23)</f>
        <v>4</v>
      </c>
    </row>
    <row r="24" spans="1:19" x14ac:dyDescent="0.25">
      <c r="H24" s="12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162</v>
      </c>
      <c r="D1" s="31"/>
      <c r="E1" s="31"/>
      <c r="F1" s="31"/>
      <c r="G1" s="31"/>
      <c r="H1" s="32"/>
      <c r="K1" s="119" t="s">
        <v>348</v>
      </c>
      <c r="L1" s="111"/>
      <c r="M1" t="s">
        <v>162</v>
      </c>
      <c r="R1" s="16"/>
      <c r="S1" s="16"/>
      <c r="T1" t="s">
        <v>6</v>
      </c>
      <c r="V1" t="s">
        <v>162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1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1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1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2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1</v>
      </c>
      <c r="G16" s="46">
        <f>SUM(G13:G15)</f>
        <v>2</v>
      </c>
      <c r="H16" s="32">
        <f>SUM(C16:G16)</f>
        <v>3</v>
      </c>
      <c r="I16">
        <v>3</v>
      </c>
      <c r="J16">
        <v>4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2</v>
      </c>
      <c r="R16" s="16">
        <f>SUM(M16:Q16)</f>
        <v>3</v>
      </c>
      <c r="S16" s="16">
        <v>4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3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1</v>
      </c>
      <c r="G19" s="47">
        <f t="shared" si="0"/>
        <v>2</v>
      </c>
      <c r="H19" s="32">
        <f t="shared" si="0"/>
        <v>3</v>
      </c>
      <c r="I19">
        <v>4</v>
      </c>
      <c r="J19">
        <v>4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1</v>
      </c>
      <c r="P19" s="16">
        <f t="shared" si="1"/>
        <v>0</v>
      </c>
      <c r="Q19" s="16">
        <f t="shared" si="1"/>
        <v>3</v>
      </c>
      <c r="R19" s="16">
        <f>SUM(R16)+R8</f>
        <v>4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/>
      <c r="D23" s="51"/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5" sqref="F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47</v>
      </c>
      <c r="D1" s="31"/>
      <c r="E1" s="31"/>
      <c r="F1" s="31"/>
      <c r="G1" s="31"/>
      <c r="H1" s="32"/>
      <c r="K1" s="119" t="s">
        <v>3</v>
      </c>
      <c r="L1" s="111" t="s">
        <v>348</v>
      </c>
      <c r="M1" s="140"/>
      <c r="N1" s="120"/>
      <c r="O1" t="s">
        <v>47</v>
      </c>
      <c r="T1" s="16" t="s">
        <v>3</v>
      </c>
      <c r="U1" s="16" t="s">
        <v>6</v>
      </c>
      <c r="X1" t="s">
        <v>47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16"/>
      <c r="S2" s="16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1</v>
      </c>
      <c r="H8" s="32">
        <f>SUM(C8:G8)</f>
        <v>1</v>
      </c>
      <c r="I8">
        <v>2</v>
      </c>
      <c r="J8">
        <v>1</v>
      </c>
      <c r="K8" s="7" t="s">
        <v>5</v>
      </c>
      <c r="L8" t="s">
        <v>0</v>
      </c>
      <c r="M8" s="13">
        <f>SUM(M5:M7)</f>
        <v>0</v>
      </c>
      <c r="N8" s="14">
        <f t="shared" ref="N8:Q8" si="1">SUM(N5:N7)</f>
        <v>0</v>
      </c>
      <c r="O8" s="14">
        <f t="shared" si="1"/>
        <v>0</v>
      </c>
      <c r="P8" s="14">
        <f t="shared" si="1"/>
        <v>0</v>
      </c>
      <c r="Q8" s="15">
        <f t="shared" si="1"/>
        <v>2</v>
      </c>
      <c r="R8" s="16">
        <f>SUM(M8:Q8)</f>
        <v>2</v>
      </c>
      <c r="S8" s="16">
        <v>1</v>
      </c>
      <c r="T8" t="s">
        <v>5</v>
      </c>
      <c r="U8" t="s">
        <v>0</v>
      </c>
      <c r="V8" s="13">
        <f>SUM(V5:V7)</f>
        <v>0</v>
      </c>
      <c r="W8" s="14">
        <f t="shared" ref="W8:Z8" si="2">SUM(W5:W7)</f>
        <v>0</v>
      </c>
      <c r="X8" s="14">
        <f t="shared" si="2"/>
        <v>0</v>
      </c>
      <c r="Y8" s="14">
        <f t="shared" si="2"/>
        <v>0</v>
      </c>
      <c r="Z8" s="15">
        <f t="shared" si="2"/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1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1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2</v>
      </c>
      <c r="H14" s="32"/>
      <c r="L14" s="8">
        <v>2</v>
      </c>
      <c r="M14" s="12">
        <v>0</v>
      </c>
      <c r="N14" s="12">
        <v>0</v>
      </c>
      <c r="O14" s="12">
        <v>1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1</v>
      </c>
      <c r="Y14" s="12">
        <v>2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1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1</v>
      </c>
      <c r="Z15" s="12">
        <v>3</v>
      </c>
    </row>
    <row r="16" spans="1:26" x14ac:dyDescent="0.25">
      <c r="A16" s="31" t="s">
        <v>5</v>
      </c>
      <c r="B16" s="31"/>
      <c r="C16" s="44">
        <f t="shared" ref="C16:G16" si="3">SUM(C13:C15)</f>
        <v>0</v>
      </c>
      <c r="D16" s="45">
        <f t="shared" si="3"/>
        <v>0</v>
      </c>
      <c r="E16" s="45">
        <f t="shared" si="3"/>
        <v>0</v>
      </c>
      <c r="F16" s="45">
        <f t="shared" si="3"/>
        <v>2</v>
      </c>
      <c r="G16" s="46">
        <f t="shared" si="3"/>
        <v>2</v>
      </c>
      <c r="H16" s="32">
        <f>SUM(C16:G16)</f>
        <v>4</v>
      </c>
      <c r="I16">
        <v>6</v>
      </c>
      <c r="J16">
        <v>9</v>
      </c>
      <c r="K16" s="7" t="s">
        <v>5</v>
      </c>
      <c r="M16" s="13">
        <f t="shared" ref="M16:Q16" si="4">SUM(M13:M15)</f>
        <v>0</v>
      </c>
      <c r="N16" s="14">
        <f t="shared" si="4"/>
        <v>0</v>
      </c>
      <c r="O16" s="14">
        <f t="shared" si="4"/>
        <v>2</v>
      </c>
      <c r="P16" s="14">
        <f t="shared" si="4"/>
        <v>0</v>
      </c>
      <c r="Q16" s="15">
        <f t="shared" si="4"/>
        <v>4</v>
      </c>
      <c r="R16" s="16">
        <f>SUM(M16:Q16)</f>
        <v>6</v>
      </c>
      <c r="S16" s="16">
        <v>9</v>
      </c>
      <c r="T16" t="s">
        <v>5</v>
      </c>
      <c r="V16" s="13">
        <f t="shared" ref="V16:Z16" si="5">SUM(V13:V15)</f>
        <v>0</v>
      </c>
      <c r="W16" s="14">
        <f t="shared" si="5"/>
        <v>0</v>
      </c>
      <c r="X16" s="14">
        <f t="shared" si="5"/>
        <v>2</v>
      </c>
      <c r="Y16" s="14">
        <f t="shared" si="5"/>
        <v>3</v>
      </c>
      <c r="Z16" s="15">
        <f t="shared" si="5"/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6">SUM(E16)+E8</f>
        <v>0</v>
      </c>
      <c r="F19" s="47">
        <f t="shared" si="6"/>
        <v>2</v>
      </c>
      <c r="G19" s="47">
        <f t="shared" si="6"/>
        <v>3</v>
      </c>
      <c r="H19" s="32">
        <f>SUM(H16)+H8</f>
        <v>5</v>
      </c>
      <c r="I19">
        <v>8</v>
      </c>
      <c r="J19">
        <v>10</v>
      </c>
      <c r="M19" s="115">
        <f t="shared" ref="M19:Q19" si="7">SUM(M16)+M8</f>
        <v>0</v>
      </c>
      <c r="N19" s="116">
        <f t="shared" si="7"/>
        <v>0</v>
      </c>
      <c r="O19" s="117">
        <f t="shared" si="7"/>
        <v>2</v>
      </c>
      <c r="P19" s="16">
        <f t="shared" si="7"/>
        <v>0</v>
      </c>
      <c r="Q19" s="16">
        <f t="shared" si="7"/>
        <v>6</v>
      </c>
      <c r="R19" s="16">
        <f>SUM(R16)+R8</f>
        <v>8</v>
      </c>
      <c r="S19" s="16">
        <f>SUM(S16)+S8</f>
        <v>10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G25" sqref="G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80</v>
      </c>
      <c r="D1" s="31"/>
      <c r="E1" s="31"/>
      <c r="F1" s="31"/>
      <c r="G1" s="31"/>
      <c r="H1" s="32"/>
      <c r="K1" s="119" t="s">
        <v>348</v>
      </c>
      <c r="L1" s="111"/>
      <c r="M1" s="140" t="s">
        <v>80</v>
      </c>
      <c r="N1" s="120"/>
      <c r="T1" s="16" t="s">
        <v>6</v>
      </c>
      <c r="U1" s="16"/>
      <c r="V1" t="s">
        <v>80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3</v>
      </c>
      <c r="H8" s="32">
        <f>SUM(C8:G8)</f>
        <v>3</v>
      </c>
      <c r="I8">
        <v>2</v>
      </c>
      <c r="J8">
        <v>1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2</v>
      </c>
      <c r="S8" s="16">
        <v>1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1</v>
      </c>
      <c r="F16" s="45">
        <f>SUM(F13:F15)</f>
        <v>0</v>
      </c>
      <c r="G16" s="46">
        <f>SUM(G13:G15)</f>
        <v>1</v>
      </c>
      <c r="H16" s="32">
        <f>SUM(C16:G16)</f>
        <v>2</v>
      </c>
      <c r="I16">
        <v>1</v>
      </c>
      <c r="J16">
        <v>0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1</v>
      </c>
      <c r="F19" s="47">
        <f t="shared" si="0"/>
        <v>0</v>
      </c>
      <c r="G19" s="47">
        <f t="shared" si="0"/>
        <v>4</v>
      </c>
      <c r="H19" s="32">
        <f t="shared" si="0"/>
        <v>5</v>
      </c>
      <c r="I19">
        <v>3</v>
      </c>
      <c r="J19">
        <v>1</v>
      </c>
      <c r="M19" s="115">
        <f t="shared" ref="M19:Q19" si="1">SUM(M16)+M8</f>
        <v>1</v>
      </c>
      <c r="N19" s="116">
        <f t="shared" si="1"/>
        <v>1</v>
      </c>
      <c r="O19" s="117">
        <f t="shared" si="1"/>
        <v>0</v>
      </c>
      <c r="P19" s="16">
        <f t="shared" si="1"/>
        <v>0</v>
      </c>
      <c r="Q19" s="16">
        <f t="shared" si="1"/>
        <v>1</v>
      </c>
      <c r="R19" s="16">
        <f>SUM(R16)+R8</f>
        <v>3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4</v>
      </c>
      <c r="F23" s="51">
        <f>SUM(C23:E23)</f>
        <v>6</v>
      </c>
      <c r="G23" s="31"/>
      <c r="H23" s="109"/>
      <c r="K23" s="7" t="s">
        <v>459</v>
      </c>
      <c r="M23" s="27">
        <v>1</v>
      </c>
      <c r="N23" s="27">
        <v>4</v>
      </c>
      <c r="O23" s="27">
        <v>2</v>
      </c>
      <c r="P23" s="27">
        <f>SUM(M23:O23)</f>
        <v>7</v>
      </c>
    </row>
    <row r="24" spans="1:19" x14ac:dyDescent="0.25">
      <c r="H24" s="120"/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5" sqref="H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81</v>
      </c>
      <c r="D1" s="31"/>
      <c r="E1" s="31"/>
      <c r="F1" s="31"/>
      <c r="G1" s="31"/>
      <c r="H1" s="32"/>
      <c r="K1" s="119" t="s">
        <v>348</v>
      </c>
      <c r="L1" s="111"/>
      <c r="M1" s="140" t="s">
        <v>81</v>
      </c>
      <c r="N1" s="120"/>
      <c r="T1" s="16" t="s">
        <v>6</v>
      </c>
      <c r="U1" s="16"/>
      <c r="V1" t="s">
        <v>81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1</v>
      </c>
      <c r="E5" s="39">
        <v>0</v>
      </c>
      <c r="F5" s="39">
        <v>1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0</v>
      </c>
      <c r="P5" s="12">
        <v>1</v>
      </c>
      <c r="Q5" s="12">
        <v>0</v>
      </c>
      <c r="R5" s="16"/>
      <c r="S5" s="16"/>
      <c r="T5" s="1" t="s">
        <v>2</v>
      </c>
      <c r="U5" s="3">
        <v>1</v>
      </c>
      <c r="V5" s="12">
        <v>2</v>
      </c>
      <c r="W5" s="12">
        <v>0</v>
      </c>
      <c r="X5" s="12">
        <v>1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1</v>
      </c>
      <c r="E6" s="39">
        <v>0</v>
      </c>
      <c r="F6" s="39">
        <v>1</v>
      </c>
      <c r="G6" s="39">
        <v>4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6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3</v>
      </c>
    </row>
    <row r="7" spans="1:26" x14ac:dyDescent="0.25">
      <c r="A7" s="42"/>
      <c r="B7" s="43">
        <v>3</v>
      </c>
      <c r="C7" s="39">
        <v>1</v>
      </c>
      <c r="D7" s="39">
        <v>3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2</v>
      </c>
      <c r="N7" s="12">
        <v>1</v>
      </c>
      <c r="O7" s="12">
        <v>1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3</v>
      </c>
      <c r="W7" s="12">
        <v>2</v>
      </c>
      <c r="X7" s="12">
        <v>1</v>
      </c>
      <c r="Y7" s="12">
        <v>1</v>
      </c>
      <c r="Z7" s="12">
        <v>1</v>
      </c>
    </row>
    <row r="8" spans="1:26" x14ac:dyDescent="0.25">
      <c r="A8" s="31" t="s">
        <v>5</v>
      </c>
      <c r="B8" s="31"/>
      <c r="C8" s="44">
        <f>SUM(C5:C7)</f>
        <v>2</v>
      </c>
      <c r="D8" s="45">
        <f>SUM(D5:D7)</f>
        <v>5</v>
      </c>
      <c r="E8" s="45">
        <f>SUM(E5:E7)</f>
        <v>0</v>
      </c>
      <c r="F8" s="45">
        <f>SUM(F5:F7)</f>
        <v>2</v>
      </c>
      <c r="G8" s="46">
        <f>SUM(G5:G7)</f>
        <v>6</v>
      </c>
      <c r="H8" s="32">
        <f>SUM(C8:G8)</f>
        <v>15</v>
      </c>
      <c r="I8">
        <v>17</v>
      </c>
      <c r="J8">
        <v>14</v>
      </c>
      <c r="K8" s="7" t="s">
        <v>5</v>
      </c>
      <c r="M8" s="13">
        <f>SUM(M5:M7)</f>
        <v>4</v>
      </c>
      <c r="N8" s="14">
        <f>SUM(N5:N7)</f>
        <v>2</v>
      </c>
      <c r="O8" s="14">
        <f>SUM(O5:O7)</f>
        <v>1</v>
      </c>
      <c r="P8" s="14">
        <f>SUM(P5:P7)</f>
        <v>1</v>
      </c>
      <c r="Q8" s="15">
        <f>SUM(Q5:Q7)</f>
        <v>9</v>
      </c>
      <c r="R8" s="16">
        <f>SUM(M8:Q8)</f>
        <v>17</v>
      </c>
      <c r="S8" s="16">
        <v>14</v>
      </c>
      <c r="T8" t="s">
        <v>5</v>
      </c>
      <c r="V8" s="13">
        <f>SUM(V5:V7)</f>
        <v>5</v>
      </c>
      <c r="W8" s="14">
        <f>SUM(W5:W7)</f>
        <v>2</v>
      </c>
      <c r="X8" s="14">
        <f>SUM(X5:X7)</f>
        <v>2</v>
      </c>
      <c r="Y8" s="14">
        <f>SUM(Y5:Y7)</f>
        <v>1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2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2</v>
      </c>
      <c r="O13" s="12">
        <v>1</v>
      </c>
      <c r="P13" s="12">
        <v>0</v>
      </c>
      <c r="Q13" s="12">
        <v>2</v>
      </c>
      <c r="R13" s="16"/>
      <c r="S13" s="16"/>
      <c r="T13" s="1" t="s">
        <v>2</v>
      </c>
      <c r="U13" s="3">
        <v>1</v>
      </c>
      <c r="V13" s="12">
        <v>0</v>
      </c>
      <c r="W13" s="12">
        <v>1</v>
      </c>
      <c r="X13" s="12">
        <v>1</v>
      </c>
      <c r="Y13" s="12">
        <v>0</v>
      </c>
      <c r="Z13" s="12">
        <v>2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2</v>
      </c>
      <c r="F14" s="39">
        <v>2</v>
      </c>
      <c r="G14" s="39">
        <v>8</v>
      </c>
      <c r="H14" s="32"/>
      <c r="L14" s="8">
        <v>2</v>
      </c>
      <c r="M14" s="12">
        <v>1</v>
      </c>
      <c r="N14" s="12">
        <v>0</v>
      </c>
      <c r="O14" s="12">
        <v>1</v>
      </c>
      <c r="P14" s="12">
        <v>0</v>
      </c>
      <c r="Q14" s="12">
        <v>9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2</v>
      </c>
      <c r="Y14" s="12">
        <v>0</v>
      </c>
      <c r="Z14" s="12">
        <v>7</v>
      </c>
    </row>
    <row r="15" spans="1:26" x14ac:dyDescent="0.25">
      <c r="A15" s="42"/>
      <c r="B15" s="43">
        <v>3</v>
      </c>
      <c r="C15" s="39">
        <v>2</v>
      </c>
      <c r="D15" s="39">
        <v>0</v>
      </c>
      <c r="E15" s="39">
        <v>1</v>
      </c>
      <c r="F15" s="39">
        <v>0</v>
      </c>
      <c r="G15" s="39">
        <v>5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5</v>
      </c>
      <c r="R15" s="16"/>
      <c r="S15" s="16"/>
      <c r="T15" s="9"/>
      <c r="U15" s="10">
        <v>3</v>
      </c>
      <c r="V15" s="12">
        <v>1</v>
      </c>
      <c r="W15" s="12">
        <v>3</v>
      </c>
      <c r="X15" s="12">
        <v>1</v>
      </c>
      <c r="Y15" s="12">
        <v>2</v>
      </c>
      <c r="Z15" s="12">
        <v>8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0</v>
      </c>
      <c r="E16" s="45">
        <f>SUM(E13:E15)</f>
        <v>3</v>
      </c>
      <c r="F16" s="45">
        <f>SUM(F13:F15)</f>
        <v>4</v>
      </c>
      <c r="G16" s="46">
        <f>SUM(G13:G15)</f>
        <v>13</v>
      </c>
      <c r="H16" s="32">
        <f>SUM(C16:G16)</f>
        <v>22</v>
      </c>
      <c r="I16">
        <v>21</v>
      </c>
      <c r="J16">
        <v>30</v>
      </c>
      <c r="K16" s="7" t="s">
        <v>5</v>
      </c>
      <c r="M16" s="13">
        <f>SUM(M13:M15)</f>
        <v>1</v>
      </c>
      <c r="N16" s="14">
        <f>SUM(N13:N15)</f>
        <v>2</v>
      </c>
      <c r="O16" s="14">
        <f>SUM(O13:O15)</f>
        <v>2</v>
      </c>
      <c r="P16" s="14">
        <f>SUM(P13:P15)</f>
        <v>0</v>
      </c>
      <c r="Q16" s="15">
        <f>SUM(Q13:Q15)</f>
        <v>16</v>
      </c>
      <c r="R16" s="16">
        <f>SUM(M16:Q16)</f>
        <v>21</v>
      </c>
      <c r="S16" s="16">
        <v>30</v>
      </c>
      <c r="T16" t="s">
        <v>5</v>
      </c>
      <c r="V16" s="13">
        <f>SUM(V13:V15)</f>
        <v>2</v>
      </c>
      <c r="W16" s="14">
        <f>SUM(W13:W15)</f>
        <v>5</v>
      </c>
      <c r="X16" s="14">
        <f>SUM(X13:X15)</f>
        <v>4</v>
      </c>
      <c r="Y16" s="14">
        <f>SUM(Y13:Y15)</f>
        <v>2</v>
      </c>
      <c r="Z16" s="15">
        <f>SUM(Z13:Z15)</f>
        <v>17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4</v>
      </c>
      <c r="D19" s="113">
        <f t="shared" si="0"/>
        <v>5</v>
      </c>
      <c r="E19" s="114">
        <f t="shared" si="0"/>
        <v>3</v>
      </c>
      <c r="F19" s="47">
        <f t="shared" si="0"/>
        <v>6</v>
      </c>
      <c r="G19" s="47">
        <f t="shared" si="0"/>
        <v>19</v>
      </c>
      <c r="H19" s="32">
        <f t="shared" si="0"/>
        <v>37</v>
      </c>
      <c r="I19">
        <v>38</v>
      </c>
      <c r="J19">
        <v>44</v>
      </c>
      <c r="M19" s="115">
        <f t="shared" ref="M19:Q19" si="1">SUM(M16)+M8</f>
        <v>5</v>
      </c>
      <c r="N19" s="116">
        <f t="shared" si="1"/>
        <v>4</v>
      </c>
      <c r="O19" s="117">
        <f t="shared" si="1"/>
        <v>3</v>
      </c>
      <c r="P19" s="16">
        <f t="shared" si="1"/>
        <v>1</v>
      </c>
      <c r="Q19" s="16">
        <f t="shared" si="1"/>
        <v>25</v>
      </c>
      <c r="R19" s="16">
        <f>SUM(R16)+R8</f>
        <v>38</v>
      </c>
      <c r="S19" s="16">
        <f>SUM(S16)+S8</f>
        <v>44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40</v>
      </c>
      <c r="D23" s="51">
        <v>31</v>
      </c>
      <c r="E23" s="51">
        <v>22</v>
      </c>
      <c r="F23" s="51">
        <f>SUM(C23:E23)</f>
        <v>93</v>
      </c>
      <c r="G23" s="31"/>
      <c r="H23" s="109"/>
      <c r="K23" s="7" t="s">
        <v>459</v>
      </c>
      <c r="M23" s="27">
        <v>27</v>
      </c>
      <c r="N23" s="27">
        <v>12</v>
      </c>
      <c r="O23" s="27">
        <v>12</v>
      </c>
      <c r="P23" s="27">
        <f>SUM(M23:O23)</f>
        <v>51</v>
      </c>
    </row>
    <row r="24" spans="1:19" x14ac:dyDescent="0.25">
      <c r="H24" s="120"/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J25" sqref="J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85</v>
      </c>
      <c r="D1" s="31"/>
      <c r="E1" s="31"/>
      <c r="F1" s="31"/>
      <c r="G1" s="31"/>
      <c r="H1" s="32"/>
      <c r="K1" s="119" t="s">
        <v>348</v>
      </c>
      <c r="L1" s="111"/>
      <c r="M1" s="140" t="s">
        <v>85</v>
      </c>
      <c r="N1" s="120"/>
      <c r="T1" s="16" t="s">
        <v>6</v>
      </c>
      <c r="U1" s="16"/>
      <c r="V1" t="s">
        <v>85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1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1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1</v>
      </c>
      <c r="F8" s="45">
        <f>SUM(F5:F7)</f>
        <v>0</v>
      </c>
      <c r="G8" s="46">
        <f>SUM(G5:G7)</f>
        <v>1</v>
      </c>
      <c r="H8" s="32">
        <f>SUM(C8:G8)</f>
        <v>2</v>
      </c>
      <c r="I8">
        <v>2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1</v>
      </c>
      <c r="R8" s="16">
        <f>SUM(M8:Q8)</f>
        <v>2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1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2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2</v>
      </c>
      <c r="W13" s="12">
        <v>1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1</v>
      </c>
      <c r="F16" s="45">
        <f>SUM(F13:F15)</f>
        <v>0</v>
      </c>
      <c r="G16" s="46">
        <f>SUM(G13:G15)</f>
        <v>0</v>
      </c>
      <c r="H16" s="32">
        <f>SUM(C16:G16)</f>
        <v>2</v>
      </c>
      <c r="I16">
        <v>4</v>
      </c>
      <c r="J16">
        <v>4</v>
      </c>
      <c r="K16" s="7" t="s">
        <v>5</v>
      </c>
      <c r="M16" s="13">
        <f>SUM(M13:M15)</f>
        <v>2</v>
      </c>
      <c r="N16" s="14">
        <f>SUM(N13:N15)</f>
        <v>2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4</v>
      </c>
      <c r="S16" s="16">
        <v>4</v>
      </c>
      <c r="T16" t="s">
        <v>5</v>
      </c>
      <c r="V16" s="13">
        <f>SUM(V13:V15)</f>
        <v>3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1</v>
      </c>
      <c r="E19" s="114">
        <f t="shared" si="0"/>
        <v>2</v>
      </c>
      <c r="F19" s="47">
        <f t="shared" si="0"/>
        <v>0</v>
      </c>
      <c r="G19" s="47">
        <f t="shared" si="0"/>
        <v>1</v>
      </c>
      <c r="H19" s="32">
        <f t="shared" si="0"/>
        <v>4</v>
      </c>
      <c r="I19">
        <v>6</v>
      </c>
      <c r="J19">
        <v>4</v>
      </c>
      <c r="M19" s="115">
        <f t="shared" ref="M19:Q19" si="1">SUM(M16)+M8</f>
        <v>2</v>
      </c>
      <c r="N19" s="116">
        <f t="shared" si="1"/>
        <v>2</v>
      </c>
      <c r="O19" s="117">
        <f t="shared" si="1"/>
        <v>1</v>
      </c>
      <c r="P19" s="16">
        <f t="shared" si="1"/>
        <v>0</v>
      </c>
      <c r="Q19" s="16">
        <f t="shared" si="1"/>
        <v>1</v>
      </c>
      <c r="R19" s="16">
        <f>SUM(R16)+R8</f>
        <v>6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4</v>
      </c>
      <c r="E23" s="51">
        <v>4</v>
      </c>
      <c r="F23" s="51">
        <f>SUM(C23:E23)</f>
        <v>10</v>
      </c>
      <c r="G23" s="31"/>
      <c r="H23" s="109"/>
      <c r="K23" s="7" t="s">
        <v>459</v>
      </c>
      <c r="M23" s="27">
        <v>12</v>
      </c>
      <c r="N23" s="27">
        <v>7</v>
      </c>
      <c r="O23" s="27">
        <v>4</v>
      </c>
      <c r="P23" s="27">
        <f>SUM(M23:O23)</f>
        <v>23</v>
      </c>
    </row>
    <row r="24" spans="1:19" x14ac:dyDescent="0.25">
      <c r="H24" s="120"/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L25" sqref="L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104</v>
      </c>
      <c r="D1" s="31"/>
      <c r="E1" s="31"/>
      <c r="F1" s="31"/>
      <c r="G1" s="31"/>
      <c r="H1" s="32"/>
      <c r="K1" s="119" t="s">
        <v>348</v>
      </c>
      <c r="L1" s="111"/>
      <c r="M1" s="140" t="s">
        <v>104</v>
      </c>
      <c r="N1" s="120"/>
      <c r="T1" s="16" t="s">
        <v>6</v>
      </c>
      <c r="U1" s="16"/>
      <c r="V1" t="s">
        <v>104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1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0</v>
      </c>
      <c r="J19">
        <v>1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392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25" sqref="M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487</v>
      </c>
      <c r="D1" s="31"/>
      <c r="E1" s="31"/>
      <c r="F1" s="31"/>
      <c r="G1" s="31"/>
      <c r="H1" s="32"/>
      <c r="K1" s="119" t="s">
        <v>348</v>
      </c>
      <c r="L1" s="111"/>
      <c r="M1" s="140" t="s">
        <v>487</v>
      </c>
      <c r="N1" s="120"/>
      <c r="T1" s="16" t="s">
        <v>6</v>
      </c>
      <c r="U1" s="16"/>
      <c r="V1" t="s">
        <v>488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1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3</v>
      </c>
      <c r="I16">
        <v>4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4</v>
      </c>
      <c r="R16" s="16">
        <f>SUM(M16:Q16)</f>
        <v>4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2</v>
      </c>
      <c r="H19" s="32">
        <f t="shared" si="0"/>
        <v>4</v>
      </c>
      <c r="I19">
        <v>5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5</v>
      </c>
      <c r="R19" s="16">
        <f>SUM(R16)+R8</f>
        <v>5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392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2</v>
      </c>
      <c r="F23" s="51">
        <f>SUM(C23:E23)</f>
        <v>4</v>
      </c>
      <c r="G23" s="31"/>
      <c r="H23" s="109"/>
      <c r="K23" s="7" t="s">
        <v>459</v>
      </c>
      <c r="M23" s="27">
        <v>0</v>
      </c>
      <c r="N23" s="27">
        <v>3</v>
      </c>
      <c r="O23" s="27">
        <v>1</v>
      </c>
      <c r="P23" s="27">
        <f>SUM(M23:O23)</f>
        <v>4</v>
      </c>
    </row>
    <row r="24" spans="1:19" x14ac:dyDescent="0.25">
      <c r="H24" s="120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N25" sqref="N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143</v>
      </c>
      <c r="D1" s="31"/>
      <c r="E1" s="31"/>
      <c r="F1" s="31"/>
      <c r="G1" s="31"/>
      <c r="H1" s="32"/>
      <c r="K1" s="119" t="s">
        <v>348</v>
      </c>
      <c r="L1" s="111"/>
      <c r="M1" s="140" t="s">
        <v>143</v>
      </c>
      <c r="N1" s="120"/>
      <c r="T1" s="16" t="s">
        <v>6</v>
      </c>
      <c r="U1" s="16"/>
      <c r="V1" t="s">
        <v>143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4</v>
      </c>
      <c r="D5" s="39">
        <v>1</v>
      </c>
      <c r="E5" s="39">
        <v>1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2</v>
      </c>
      <c r="N5" s="12">
        <v>1</v>
      </c>
      <c r="O5" s="12">
        <v>1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1</v>
      </c>
      <c r="X5" s="12">
        <v>0</v>
      </c>
      <c r="Y5" s="12">
        <v>0</v>
      </c>
      <c r="Z5" s="12">
        <v>2</v>
      </c>
    </row>
    <row r="6" spans="1:26" x14ac:dyDescent="0.25">
      <c r="A6" s="40"/>
      <c r="B6" s="41">
        <v>2</v>
      </c>
      <c r="C6" s="39">
        <v>0</v>
      </c>
      <c r="D6" s="39">
        <v>5</v>
      </c>
      <c r="E6" s="39">
        <v>1</v>
      </c>
      <c r="F6" s="39">
        <v>1</v>
      </c>
      <c r="G6" s="39">
        <v>1</v>
      </c>
      <c r="H6" s="32"/>
      <c r="L6" s="8">
        <v>2</v>
      </c>
      <c r="M6" s="12">
        <v>2</v>
      </c>
      <c r="N6" s="12">
        <v>1</v>
      </c>
      <c r="O6" s="12">
        <v>2</v>
      </c>
      <c r="P6" s="12">
        <v>0</v>
      </c>
      <c r="Q6" s="12">
        <v>6</v>
      </c>
      <c r="R6" s="16"/>
      <c r="S6" s="16"/>
      <c r="T6" s="7"/>
      <c r="U6" s="8">
        <v>2</v>
      </c>
      <c r="V6" s="12">
        <v>3</v>
      </c>
      <c r="W6" s="12">
        <v>2</v>
      </c>
      <c r="X6" s="12">
        <v>1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1</v>
      </c>
      <c r="F7" s="39">
        <v>1</v>
      </c>
      <c r="G7" s="39">
        <v>0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1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4</v>
      </c>
      <c r="D8" s="45">
        <f>SUM(D5:D7)</f>
        <v>6</v>
      </c>
      <c r="E8" s="45">
        <f>SUM(E5:E7)</f>
        <v>3</v>
      </c>
      <c r="F8" s="45">
        <f>SUM(F5:F7)</f>
        <v>2</v>
      </c>
      <c r="G8" s="46">
        <f>SUM(G5:G7)</f>
        <v>1</v>
      </c>
      <c r="H8" s="32">
        <f>SUM(C8:G8)</f>
        <v>16</v>
      </c>
      <c r="I8">
        <v>19</v>
      </c>
      <c r="J8">
        <v>14</v>
      </c>
      <c r="K8" s="7" t="s">
        <v>5</v>
      </c>
      <c r="M8" s="13">
        <f>SUM(M5:M7)</f>
        <v>5</v>
      </c>
      <c r="N8" s="14">
        <f>SUM(N5:N7)</f>
        <v>3</v>
      </c>
      <c r="O8" s="14">
        <f>SUM(O5:O7)</f>
        <v>3</v>
      </c>
      <c r="P8" s="14">
        <f>SUM(P5:P7)</f>
        <v>0</v>
      </c>
      <c r="Q8" s="15">
        <f>SUM(Q5:Q7)</f>
        <v>8</v>
      </c>
      <c r="R8" s="16">
        <f>SUM(M8:Q8)</f>
        <v>19</v>
      </c>
      <c r="S8" s="16">
        <v>14</v>
      </c>
      <c r="T8" t="s">
        <v>5</v>
      </c>
      <c r="V8" s="13">
        <f>SUM(V5:V7)</f>
        <v>5</v>
      </c>
      <c r="W8" s="14">
        <f>SUM(W5:W7)</f>
        <v>4</v>
      </c>
      <c r="X8" s="14">
        <f>SUM(X5:X7)</f>
        <v>2</v>
      </c>
      <c r="Y8" s="14">
        <f>SUM(Y5:Y7)</f>
        <v>0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2</v>
      </c>
      <c r="D13" s="39">
        <v>3</v>
      </c>
      <c r="E13" s="39">
        <v>1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3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3</v>
      </c>
      <c r="W13" s="12">
        <v>1</v>
      </c>
      <c r="X13" s="12">
        <v>0</v>
      </c>
      <c r="Y13" s="12">
        <v>0</v>
      </c>
      <c r="Z13" s="12">
        <v>2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1</v>
      </c>
      <c r="F14" s="39">
        <v>0</v>
      </c>
      <c r="G14" s="39">
        <v>0</v>
      </c>
      <c r="H14" s="32"/>
      <c r="L14" s="8">
        <v>2</v>
      </c>
      <c r="M14" s="12">
        <v>3</v>
      </c>
      <c r="N14" s="12">
        <v>0</v>
      </c>
      <c r="O14" s="12">
        <v>1</v>
      </c>
      <c r="P14" s="12">
        <v>1</v>
      </c>
      <c r="Q14" s="12">
        <v>5</v>
      </c>
      <c r="R14" s="16"/>
      <c r="S14" s="16"/>
      <c r="T14" s="7"/>
      <c r="U14" s="8">
        <v>2</v>
      </c>
      <c r="V14" s="12">
        <v>2</v>
      </c>
      <c r="W14" s="12">
        <v>1</v>
      </c>
      <c r="X14" s="12">
        <v>1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2</v>
      </c>
      <c r="E15" s="39">
        <v>1</v>
      </c>
      <c r="F15" s="39">
        <v>1</v>
      </c>
      <c r="G15" s="39">
        <v>0</v>
      </c>
      <c r="H15" s="32"/>
      <c r="K15" s="9"/>
      <c r="L15" s="10">
        <v>3</v>
      </c>
      <c r="M15" s="12">
        <v>2</v>
      </c>
      <c r="N15" s="12">
        <v>1</v>
      </c>
      <c r="O15" s="12">
        <v>1</v>
      </c>
      <c r="P15" s="12">
        <v>1</v>
      </c>
      <c r="Q15" s="12">
        <v>7</v>
      </c>
      <c r="R15" s="16"/>
      <c r="S15" s="16"/>
      <c r="T15" s="9"/>
      <c r="U15" s="10">
        <v>3</v>
      </c>
      <c r="V15" s="12">
        <v>1</v>
      </c>
      <c r="W15" s="12">
        <v>1</v>
      </c>
      <c r="X15" s="12">
        <v>2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6</v>
      </c>
      <c r="E16" s="45">
        <f>SUM(E13:E15)</f>
        <v>3</v>
      </c>
      <c r="F16" s="45">
        <f>SUM(F13:F15)</f>
        <v>1</v>
      </c>
      <c r="G16" s="46">
        <f>SUM(G13:G15)</f>
        <v>0</v>
      </c>
      <c r="H16" s="32">
        <f>SUM(C16:G16)</f>
        <v>13</v>
      </c>
      <c r="I16">
        <v>26</v>
      </c>
      <c r="J16">
        <v>15</v>
      </c>
      <c r="K16" s="7" t="s">
        <v>5</v>
      </c>
      <c r="M16" s="13">
        <f>SUM(M13:M15)</f>
        <v>8</v>
      </c>
      <c r="N16" s="14">
        <f>SUM(N13:N15)</f>
        <v>2</v>
      </c>
      <c r="O16" s="14">
        <f>SUM(O13:O15)</f>
        <v>2</v>
      </c>
      <c r="P16" s="14">
        <f>SUM(P13:P15)</f>
        <v>2</v>
      </c>
      <c r="Q16" s="15">
        <f>SUM(Q13:Q15)</f>
        <v>12</v>
      </c>
      <c r="R16" s="16">
        <f>SUM(M16:Q16)</f>
        <v>26</v>
      </c>
      <c r="S16" s="16">
        <v>15</v>
      </c>
      <c r="T16" t="s">
        <v>5</v>
      </c>
      <c r="V16" s="13">
        <f>SUM(V13:V15)</f>
        <v>6</v>
      </c>
      <c r="W16" s="14">
        <f>SUM(W13:W15)</f>
        <v>3</v>
      </c>
      <c r="X16" s="14">
        <f>SUM(X13:X15)</f>
        <v>3</v>
      </c>
      <c r="Y16" s="14">
        <f>SUM(Y13:Y15)</f>
        <v>0</v>
      </c>
      <c r="Z16" s="15">
        <f>SUM(Z13:Z15)</f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7</v>
      </c>
      <c r="D19" s="113">
        <f t="shared" si="0"/>
        <v>12</v>
      </c>
      <c r="E19" s="114">
        <f t="shared" si="0"/>
        <v>6</v>
      </c>
      <c r="F19" s="47">
        <f t="shared" si="0"/>
        <v>3</v>
      </c>
      <c r="G19" s="47">
        <f t="shared" si="0"/>
        <v>1</v>
      </c>
      <c r="H19" s="32">
        <f t="shared" si="0"/>
        <v>29</v>
      </c>
      <c r="I19">
        <v>45</v>
      </c>
      <c r="J19">
        <v>29</v>
      </c>
      <c r="M19" s="115">
        <f t="shared" ref="M19:Q19" si="1">SUM(M16)+M8</f>
        <v>13</v>
      </c>
      <c r="N19" s="116">
        <f t="shared" si="1"/>
        <v>5</v>
      </c>
      <c r="O19" s="117">
        <f t="shared" si="1"/>
        <v>5</v>
      </c>
      <c r="P19" s="16">
        <f t="shared" si="1"/>
        <v>2</v>
      </c>
      <c r="Q19" s="16">
        <f t="shared" si="1"/>
        <v>20</v>
      </c>
      <c r="R19" s="16">
        <f>SUM(R16)+R8</f>
        <v>45</v>
      </c>
      <c r="S19" s="16">
        <f>SUM(S16)+S8</f>
        <v>29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16</v>
      </c>
      <c r="D23" s="51">
        <v>20</v>
      </c>
      <c r="E23" s="51">
        <v>14</v>
      </c>
      <c r="F23" s="51">
        <f>SUM(C23:E23)</f>
        <v>50</v>
      </c>
      <c r="G23" s="31"/>
      <c r="H23" s="109"/>
      <c r="K23" s="7" t="s">
        <v>459</v>
      </c>
      <c r="M23" s="27">
        <v>24</v>
      </c>
      <c r="N23" s="27">
        <v>20</v>
      </c>
      <c r="O23" s="27">
        <v>17</v>
      </c>
      <c r="P23" s="27">
        <f>SUM(M23:O23)</f>
        <v>61</v>
      </c>
    </row>
    <row r="24" spans="1:19" x14ac:dyDescent="0.25">
      <c r="H24" s="120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4"/>
  <dimension ref="A1:Z29"/>
  <sheetViews>
    <sheetView workbookViewId="0">
      <selection activeCell="M24" sqref="M24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541</v>
      </c>
      <c r="B1" s="91"/>
      <c r="C1" s="91"/>
      <c r="K1" s="88" t="s">
        <v>429</v>
      </c>
      <c r="L1" s="64"/>
      <c r="M1" s="64"/>
      <c r="S1" s="18"/>
      <c r="T1" s="89" t="s">
        <v>428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Jseur1AR!C5+Jseur2HU46!C5+Jseur3IitPy!C5+Jseur4KärKV!C5+Jseur5LS37!C5+Jseur6LamSä!C5+Jseur7PäijRa!C5+Jseur8RaVa!C5</f>
        <v>5</v>
      </c>
      <c r="D5" s="57">
        <f>Jseur1AR!D5+Jseur2HU46!D5+Jseur3IitPy!D5+Jseur4KärKV!D5+Jseur5LS37!D5+Jseur6LamSä!D5+Jseur7PäijRa!D5+Jseur8RaVa!D5</f>
        <v>2</v>
      </c>
      <c r="E5" s="57">
        <f>Jseur1AR!E5+Jseur2HU46!E5+Jseur3IitPy!E5+Jseur4KärKV!E5+Jseur5LS37!E5+Jseur6LamSä!E5+Jseur7PäijRa!E5+Jseur8RaVa!E5</f>
        <v>1</v>
      </c>
      <c r="F5" s="11">
        <f>Jseur1AR!F5+Jseur2HU46!F5+Jseur3IitPy!F5+Jseur4KärKV!F5+Jseur5LS37!F5+Jseur6LamSä!F5+Jseur7PäijRa!F5+Jseur8RaVa!F5</f>
        <v>1</v>
      </c>
      <c r="G5" s="11">
        <f>Jseur1AR!G5+Jseur2HU46!G5+Jseur3IitPy!G5+Jseur4KärKV!G5+Jseur5LS37!G5+Jseur6LamSä!G5+Jseur7PäijRa!G5+Jseur8RaVa!G5</f>
        <v>4</v>
      </c>
      <c r="K5" s="1" t="s">
        <v>2</v>
      </c>
      <c r="L5" s="3">
        <v>1</v>
      </c>
      <c r="M5" s="54">
        <f>Jseur1AR!M5+JseurIHR!M5+Jseur4KärKV!M5+Jseur5LS37!M5+Jseur6LamSä!M5+Jseur8RaVa!M5</f>
        <v>3</v>
      </c>
      <c r="N5" s="54">
        <f>Jseur1AR!N5+JseurIHR!N5+Jseur4KärKV!N5+Jseur5LS37!N5+Jseur6LamSä!N5+Jseur8RaVa!N5</f>
        <v>3</v>
      </c>
      <c r="O5" s="54">
        <f>Jseur1AR!O5+JseurIHR!O5+Jseur4KärKV!O5+Jseur5LS37!O5+Jseur6LamSä!O5+Jseur8RaVa!O5</f>
        <v>2</v>
      </c>
      <c r="P5" s="11">
        <f>Jseur1AR!P5+JseurIHR!P5+Jseur4KärKV!P5+Jseur5LS37!P5+Jseur6LamSä!P5+Jseur8RaVa!P5</f>
        <v>1</v>
      </c>
      <c r="Q5" s="11">
        <f>Jseur1AR!Q5+JseurIHR!Q5+Jseur4KärKV!Q5+Jseur5LS37!Q5+Jseur6LamSä!Q5+Jseur8RaVa!Q5</f>
        <v>3</v>
      </c>
      <c r="T5" s="71" t="s">
        <v>2</v>
      </c>
      <c r="U5" s="73">
        <v>1</v>
      </c>
      <c r="V5" s="77">
        <v>3</v>
      </c>
      <c r="W5" s="77">
        <v>2</v>
      </c>
      <c r="X5" s="77">
        <v>1</v>
      </c>
      <c r="Y5" s="23">
        <v>0</v>
      </c>
      <c r="Z5" s="23">
        <v>6</v>
      </c>
    </row>
    <row r="6" spans="1:26" x14ac:dyDescent="0.25">
      <c r="A6" s="7"/>
      <c r="B6" s="8">
        <v>2</v>
      </c>
      <c r="C6" s="57">
        <f>Jseur1AR!C6+Jseur2HU46!C6+Jseur3IitPy!C6+Jseur4KärKV!C6+Jseur5LS37!C6+Jseur6LamSä!C6+Jseur7PäijRa!C6+Jseur8RaVa!C6</f>
        <v>3</v>
      </c>
      <c r="D6" s="57">
        <f>Jseur1AR!D6+Jseur2HU46!D6+Jseur3IitPy!D6+Jseur4KärKV!D6+Jseur5LS37!D6+Jseur6LamSä!D6+Jseur7PäijRa!D6+Jseur8RaVa!D6</f>
        <v>7</v>
      </c>
      <c r="E6" s="57">
        <f>Jseur1AR!E6+Jseur2HU46!E6+Jseur3IitPy!E6+Jseur4KärKV!E6+Jseur5LS37!E6+Jseur6LamSä!E6+Jseur7PäijRa!E6+Jseur8RaVa!E6</f>
        <v>3</v>
      </c>
      <c r="F6" s="11">
        <f>Jseur1AR!F6+Jseur2HU46!F6+Jseur3IitPy!F6+Jseur4KärKV!F6+Jseur5LS37!F6+Jseur6LamSä!F6+Jseur7PäijRa!F6+Jseur8RaVa!F6</f>
        <v>2</v>
      </c>
      <c r="G6" s="11">
        <f>Jseur1AR!G6+Jseur2HU46!G6+Jseur3IitPy!G6+Jseur4KärKV!G6+Jseur5LS37!G6+Jseur6LamSä!G6+Jseur7PäijRa!G6+Jseur8RaVa!G6</f>
        <v>11</v>
      </c>
      <c r="L6" s="8">
        <v>2</v>
      </c>
      <c r="M6" s="54">
        <f>Jseur1AR!M6+JseurIHR!M6+Jseur4KärKV!M6+Jseur5LS37!M6+Jseur6LamSä!M6+Jseur8RaVa!M6</f>
        <v>3</v>
      </c>
      <c r="N6" s="54">
        <f>Jseur1AR!N6+JseurIHR!N6+Jseur4KärKV!N6+Jseur5LS37!N6+Jseur6LamSä!N6+Jseur8RaVa!N6</f>
        <v>2</v>
      </c>
      <c r="O6" s="54">
        <f>Jseur1AR!O6+JseurIHR!O6+Jseur4KärKV!O6+Jseur5LS37!O6+Jseur6LamSä!O6+Jseur8RaVa!O6</f>
        <v>4</v>
      </c>
      <c r="P6" s="11">
        <f>Jseur1AR!P6+JseurIHR!P6+Jseur4KärKV!P6+Jseur5LS37!P6+Jseur6LamSä!P6+Jseur8RaVa!P6</f>
        <v>0</v>
      </c>
      <c r="Q6" s="11">
        <f>Jseur1AR!Q6+JseurIHR!Q6+Jseur4KärKV!Q6+Jseur5LS37!Q6+Jseur6LamSä!Q6+Jseur8RaVa!Q6</f>
        <v>17</v>
      </c>
      <c r="T6" s="78"/>
      <c r="U6" s="79">
        <v>2</v>
      </c>
      <c r="V6" s="77">
        <v>5</v>
      </c>
      <c r="W6" s="77">
        <v>3</v>
      </c>
      <c r="X6" s="77">
        <v>2</v>
      </c>
      <c r="Y6" s="23">
        <v>0</v>
      </c>
      <c r="Z6" s="23">
        <v>7</v>
      </c>
    </row>
    <row r="7" spans="1:26" x14ac:dyDescent="0.25">
      <c r="A7" s="9"/>
      <c r="B7" s="10">
        <v>3</v>
      </c>
      <c r="C7" s="57">
        <f>Jseur1AR!C7+Jseur2HU46!C7+Jseur3IitPy!C7+Jseur4KärKV!C7+Jseur5LS37!C7+Jseur6LamSä!C7+Jseur7PäijRa!C7+Jseur8RaVa!C7</f>
        <v>3</v>
      </c>
      <c r="D7" s="57">
        <f>Jseur1AR!D7+Jseur2HU46!D7+Jseur3IitPy!D7+Jseur4KärKV!D7+Jseur5LS37!D7+Jseur6LamSä!D7+Jseur7PäijRa!D7+Jseur8RaVa!D7</f>
        <v>3</v>
      </c>
      <c r="E7" s="57">
        <f>Jseur1AR!E7+Jseur2HU46!E7+Jseur3IitPy!E7+Jseur4KärKV!E7+Jseur5LS37!E7+Jseur6LamSä!E7+Jseur7PäijRa!E7+Jseur8RaVa!E7</f>
        <v>2</v>
      </c>
      <c r="F7" s="11">
        <f>Jseur1AR!F7+Jseur2HU46!F7+Jseur3IitPy!F7+Jseur4KärKV!F7+Jseur5LS37!F7+Jseur6LamSä!F7+Jseur7PäijRa!F7+Jseur8RaVa!F7</f>
        <v>3</v>
      </c>
      <c r="G7" s="11">
        <f>Jseur1AR!G7+Jseur2HU46!G7+Jseur3IitPy!G7+Jseur4KärKV!G7+Jseur5LS37!G7+Jseur6LamSä!G7+Jseur7PäijRa!G7+Jseur8RaVa!G7</f>
        <v>4</v>
      </c>
      <c r="K7" s="9"/>
      <c r="L7" s="10">
        <v>3</v>
      </c>
      <c r="M7" s="54">
        <f>Jseur1AR!M7+JseurIHR!M7+Jseur4KärKV!M7+Jseur5LS37!M7+Jseur6LamSä!M7+Jseur8RaVa!M7</f>
        <v>4</v>
      </c>
      <c r="N7" s="54">
        <f>Jseur1AR!N7+JseurIHR!N7+Jseur4KärKV!N7+Jseur5LS37!N7+Jseur6LamSä!N7+Jseur8RaVa!N7</f>
        <v>2</v>
      </c>
      <c r="O7" s="54">
        <f>Jseur1AR!O7+JseurIHR!O7+Jseur4KärKV!O7+Jseur5LS37!O7+Jseur6LamSä!O7+Jseur8RaVa!O7</f>
        <v>3</v>
      </c>
      <c r="P7" s="11">
        <f>Jseur1AR!P7+JseurIHR!P7+Jseur4KärKV!P7+Jseur5LS37!P7+Jseur6LamSä!P7+Jseur8RaVa!P7</f>
        <v>0</v>
      </c>
      <c r="Q7" s="11">
        <f>Jseur1AR!Q7+JseurIHR!Q7+Jseur4KärKV!Q7+Jseur5LS37!Q7+Jseur6LamSä!Q7+Jseur8RaVa!Q7</f>
        <v>9</v>
      </c>
      <c r="T7" s="80"/>
      <c r="U7" s="81">
        <v>3</v>
      </c>
      <c r="V7" s="77">
        <v>4</v>
      </c>
      <c r="W7" s="77">
        <v>5</v>
      </c>
      <c r="X7" s="77">
        <v>4</v>
      </c>
      <c r="Y7" s="23">
        <v>1</v>
      </c>
      <c r="Z7" s="23">
        <v>4</v>
      </c>
    </row>
    <row r="8" spans="1:26" x14ac:dyDescent="0.25">
      <c r="A8" t="s">
        <v>5</v>
      </c>
      <c r="C8" s="58">
        <f>SUM(C5:C7)</f>
        <v>11</v>
      </c>
      <c r="D8" s="59">
        <f>SUM(D5:D7)</f>
        <v>12</v>
      </c>
      <c r="E8" s="59">
        <f>SUM(E5:E7)</f>
        <v>6</v>
      </c>
      <c r="F8" s="14">
        <f>SUM(F5:F7)</f>
        <v>6</v>
      </c>
      <c r="G8" s="15">
        <f>SUM(G5:G7)</f>
        <v>19</v>
      </c>
      <c r="H8" s="68">
        <f>SUM(C8:G8)</f>
        <v>54</v>
      </c>
      <c r="I8" s="66">
        <v>56</v>
      </c>
      <c r="J8" s="69">
        <v>47</v>
      </c>
      <c r="K8" s="7" t="s">
        <v>5</v>
      </c>
      <c r="M8" s="55">
        <f>SUM(M5:M7)</f>
        <v>10</v>
      </c>
      <c r="N8" s="56">
        <f>SUM(N5:N7)</f>
        <v>7</v>
      </c>
      <c r="O8" s="56">
        <f>SUM(O5:O7)</f>
        <v>9</v>
      </c>
      <c r="P8" s="14">
        <f>SUM(P5:P7)</f>
        <v>1</v>
      </c>
      <c r="Q8" s="15">
        <f>SUM(Q5:Q7)</f>
        <v>29</v>
      </c>
      <c r="R8" s="66">
        <f>SUM(M8:Q8)</f>
        <v>56</v>
      </c>
      <c r="S8" s="69">
        <f>SUM(V8:Z8)</f>
        <v>47</v>
      </c>
      <c r="T8" s="78"/>
      <c r="U8" s="23" t="s">
        <v>5</v>
      </c>
      <c r="V8" s="82">
        <f>SUM(V5:V7)</f>
        <v>12</v>
      </c>
      <c r="W8" s="83">
        <f>SUM(W5:W7)</f>
        <v>10</v>
      </c>
      <c r="X8" s="83">
        <f>SUM(X5:X7)</f>
        <v>7</v>
      </c>
      <c r="Y8" s="84">
        <f>SUM(Y5:Y7)</f>
        <v>1</v>
      </c>
      <c r="Z8" s="85">
        <f>SUM(Z5:Z7)</f>
        <v>17</v>
      </c>
    </row>
    <row r="9" spans="1:26" x14ac:dyDescent="0.25">
      <c r="H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Jseur1AR!C13+Jseur2HU46!C13+Jseur3IitPy!C13+Jseur4KärKV!C13+Jseur5LS37!C13+Jseur6LamSä!C13+Jseur7PäijRa!C13+Jseur8RaVa!C13</f>
        <v>3</v>
      </c>
      <c r="D13" s="57">
        <f>Jseur1AR!D13+Jseur2HU46!D13+Jseur3IitPy!D13+Jseur4KärKV!D13+Jseur5LS37!D13+Jseur6LamSä!D13+Jseur7PäijRa!D13+Jseur8RaVa!D13</f>
        <v>5</v>
      </c>
      <c r="E13" s="57">
        <f>Jseur1AR!E13+Jseur2HU46!E13+Jseur3IitPy!E13+Jseur4KärKV!E13+Jseur5LS37!E13+Jseur6LamSä!E13+Jseur7PäijRa!E13+Jseur8RaVa!E13</f>
        <v>2</v>
      </c>
      <c r="F13" s="11">
        <f>Jseur1AR!F13+Jseur2HU46!F13+Jseur3IitPy!F13+Jseur4KärKV!F13+Jseur5LS37!F13+Jseur6LamSä!F13+Jseur7PäijRa!F13+Jseur8RaVa!F13</f>
        <v>3</v>
      </c>
      <c r="G13" s="11">
        <f>Jseur1AR!G13+Jseur2HU46!G13+Jseur3IitPy!G13+Jseur4KärKV!G13+Jseur5LS37!G13+Jseur6LamSä!G13+Jseur7PäijRa!G13+Jseur8RaVa!G13</f>
        <v>0</v>
      </c>
      <c r="K13" s="1" t="s">
        <v>2</v>
      </c>
      <c r="L13" s="3">
        <v>1</v>
      </c>
      <c r="M13" s="54">
        <f>Jseur1AR!M13+JseurIHR!M13+Jseur4KärKV!M13+Jseur5LS37!M13+Jseur6LamSä!M13+Jseur8RaVa!M13</f>
        <v>5</v>
      </c>
      <c r="N13" s="54">
        <f>Jseur1AR!N13+JseurIHR!N13+Jseur4KärKV!N13+Jseur5LS37!N13+Jseur6LamSä!N13+Jseur8RaVa!N13</f>
        <v>6</v>
      </c>
      <c r="O13" s="54">
        <f>Jseur1AR!O13+JseurIHR!O13+Jseur4KärKV!O13+Jseur5LS37!O13+Jseur6LamSä!O13+Jseur8RaVa!O13</f>
        <v>3</v>
      </c>
      <c r="P13" s="11">
        <f>Jseur1AR!P13+JseurIHR!P13+Jseur4KärKV!P13+Jseur5LS37!P13+Jseur6LamSä!P13+Jseur8RaVa!P13</f>
        <v>1</v>
      </c>
      <c r="Q13" s="11">
        <f>Jseur1AR!Q13+JseurIHR!Q13+Jseur4KärKV!Q13+Jseur5LS37!Q13+Jseur6LamSä!Q13+Jseur8RaVa!Q13</f>
        <v>2</v>
      </c>
      <c r="T13" s="71" t="s">
        <v>2</v>
      </c>
      <c r="U13" s="73">
        <v>1</v>
      </c>
      <c r="V13" s="77">
        <v>6</v>
      </c>
      <c r="W13" s="77">
        <v>3</v>
      </c>
      <c r="X13" s="77">
        <v>2</v>
      </c>
      <c r="Y13" s="23">
        <v>0</v>
      </c>
      <c r="Z13" s="23">
        <v>4</v>
      </c>
    </row>
    <row r="14" spans="1:26" x14ac:dyDescent="0.25">
      <c r="A14" s="7"/>
      <c r="B14" s="8">
        <v>2</v>
      </c>
      <c r="C14" s="57">
        <f>Jseur1AR!C14+Jseur2HU46!C14+Jseur3IitPy!C14+Jseur4KärKV!C14+Jseur5LS37!C14+Jseur6LamSä!C14+Jseur7PäijRa!C14+Jseur8RaVa!C14</f>
        <v>2</v>
      </c>
      <c r="D14" s="57">
        <f>Jseur1AR!D14+Jseur2HU46!D14+Jseur3IitPy!D14+Jseur4KärKV!D14+Jseur5LS37!D14+Jseur6LamSä!D14+Jseur7PäijRa!D14+Jseur8RaVa!D14</f>
        <v>2</v>
      </c>
      <c r="E14" s="57">
        <f>Jseur1AR!E14+Jseur2HU46!E14+Jseur3IitPy!E14+Jseur4KärKV!E14+Jseur5LS37!E14+Jseur6LamSä!E14+Jseur7PäijRa!E14+Jseur8RaVa!E14</f>
        <v>3</v>
      </c>
      <c r="F14" s="11">
        <f>Jseur1AR!F14+Jseur2HU46!F14+Jseur3IitPy!F14+Jseur4KärKV!F14+Jseur5LS37!F14+Jseur6LamSä!F14+Jseur7PäijRa!F14+Jseur8RaVa!F14</f>
        <v>2</v>
      </c>
      <c r="G14" s="11">
        <f>Jseur1AR!G14+Jseur2HU46!G14+Jseur3IitPy!G14+Jseur4KärKV!G14+Jseur5LS37!G14+Jseur6LamSä!G14+Jseur7PäijRa!G14+Jseur8RaVa!G14</f>
        <v>13</v>
      </c>
      <c r="L14" s="8">
        <v>2</v>
      </c>
      <c r="M14" s="54">
        <f>Jseur1AR!M14+JseurIHR!M14+Jseur4KärKV!M14+Jseur5LS37!M14+Jseur6LamSä!M14+Jseur8RaVa!M14</f>
        <v>5</v>
      </c>
      <c r="N14" s="54">
        <f>Jseur1AR!N14+JseurIHR!N14+Jseur4KärKV!N14+Jseur5LS37!N14+Jseur6LamSä!N14+Jseur8RaVa!N14</f>
        <v>2</v>
      </c>
      <c r="O14" s="54">
        <f>Jseur1AR!O14+JseurIHR!O14+Jseur4KärKV!O14+Jseur5LS37!O14+Jseur6LamSä!O14+Jseur8RaVa!O14</f>
        <v>3</v>
      </c>
      <c r="P14" s="11">
        <f>Jseur1AR!P14+JseurIHR!P14+Jseur4KärKV!P14+Jseur5LS37!P14+Jseur6LamSä!P14+Jseur8RaVa!P14</f>
        <v>1</v>
      </c>
      <c r="Q14" s="11">
        <f>Jseur1AR!Q14+JseurIHR!Q14+Jseur4KärKV!Q14+Jseur5LS37!Q14+Jseur6LamSä!Q14+Jseur8RaVa!Q14</f>
        <v>16</v>
      </c>
      <c r="T14" s="78"/>
      <c r="U14" s="79">
        <v>2</v>
      </c>
      <c r="V14" s="77">
        <v>4</v>
      </c>
      <c r="W14" s="77">
        <v>3</v>
      </c>
      <c r="X14" s="77">
        <v>4</v>
      </c>
      <c r="Y14" s="23">
        <v>2</v>
      </c>
      <c r="Z14" s="23">
        <v>12</v>
      </c>
    </row>
    <row r="15" spans="1:26" x14ac:dyDescent="0.25">
      <c r="A15" s="9"/>
      <c r="B15" s="10">
        <v>3</v>
      </c>
      <c r="C15" s="57">
        <f>Jseur1AR!C15+Jseur2HU46!C15+Jseur3IitPy!C15+Jseur4KärKV!C15+Jseur5LS37!C15+Jseur6LamSä!C15+Jseur7PäijRa!C15+Jseur8RaVa!C15</f>
        <v>3</v>
      </c>
      <c r="D15" s="57">
        <f>Jseur1AR!D15+Jseur2HU46!D15+Jseur3IitPy!D15+Jseur4KärKV!D15+Jseur5LS37!D15+Jseur6LamSä!D15+Jseur7PäijRa!D15+Jseur8RaVa!D15</f>
        <v>3</v>
      </c>
      <c r="E15" s="57">
        <f>Jseur1AR!E15+Jseur2HU46!E15+Jseur3IitPy!E15+Jseur4KärKV!E15+Jseur5LS37!E15+Jseur6LamSä!E15+Jseur7PäijRa!E15+Jseur8RaVa!E15</f>
        <v>3</v>
      </c>
      <c r="F15" s="11">
        <f>Jseur1AR!F15+Jseur2HU46!F15+Jseur3IitPy!F15+Jseur4KärKV!F15+Jseur5LS37!F15+Jseur6LamSä!F15+Jseur7PäijRa!F15+Jseur8RaVa!F15</f>
        <v>1</v>
      </c>
      <c r="G15" s="11">
        <f>Jseur1AR!G15+Jseur2HU46!G15+Jseur3IitPy!G15+Jseur4KärKV!G15+Jseur5LS37!G15+Jseur6LamSä!G15+Jseur7PäijRa!G15+Jseur8RaVa!G15</f>
        <v>8</v>
      </c>
      <c r="K15" s="9"/>
      <c r="L15" s="10">
        <v>3</v>
      </c>
      <c r="M15" s="54">
        <f>Jseur1AR!M15+JseurIHR!M15+Jseur4KärKV!M15+Jseur5LS37!M15+Jseur6LamSä!M15+Jseur8RaVa!M15</f>
        <v>2</v>
      </c>
      <c r="N15" s="54">
        <f>Jseur1AR!N15+JseurIHR!N15+Jseur4KärKV!N15+Jseur5LS37!N15+Jseur6LamSä!N15+Jseur8RaVa!N15</f>
        <v>2</v>
      </c>
      <c r="O15" s="54">
        <f>Jseur1AR!O15+JseurIHR!O15+Jseur4KärKV!O15+Jseur5LS37!O15+Jseur6LamSä!O15+Jseur8RaVa!O15</f>
        <v>1</v>
      </c>
      <c r="P15" s="11">
        <f>Jseur1AR!P15+JseurIHR!P15+Jseur4KärKV!P15+Jseur5LS37!P15+Jseur6LamSä!P15+Jseur8RaVa!P15</f>
        <v>1</v>
      </c>
      <c r="Q15" s="11">
        <f>Jseur1AR!Q15+JseurIHR!Q15+Jseur4KärKV!Q15+Jseur5LS37!Q15+Jseur6LamSä!Q15+Jseur8RaVa!Q15</f>
        <v>16</v>
      </c>
      <c r="T15" s="80"/>
      <c r="U15" s="81">
        <v>3</v>
      </c>
      <c r="V15" s="77">
        <v>5</v>
      </c>
      <c r="W15" s="77">
        <v>4</v>
      </c>
      <c r="X15" s="77">
        <v>4</v>
      </c>
      <c r="Y15" s="23">
        <v>6</v>
      </c>
      <c r="Z15" s="23">
        <v>15</v>
      </c>
    </row>
    <row r="16" spans="1:26" x14ac:dyDescent="0.25">
      <c r="A16" t="s">
        <v>5</v>
      </c>
      <c r="C16" s="58">
        <f>SUM(C13:C15)</f>
        <v>8</v>
      </c>
      <c r="D16" s="59">
        <f>SUM(D13:D15)</f>
        <v>10</v>
      </c>
      <c r="E16" s="59">
        <f>SUM(E13:E15)</f>
        <v>8</v>
      </c>
      <c r="F16" s="14">
        <f>SUM(F13:F15)</f>
        <v>6</v>
      </c>
      <c r="G16" s="15">
        <f>SUM(G13:G15)</f>
        <v>21</v>
      </c>
      <c r="H16" s="68">
        <f>SUM(C16:G16)</f>
        <v>53</v>
      </c>
      <c r="I16" s="66">
        <v>66</v>
      </c>
      <c r="J16" s="69">
        <v>74</v>
      </c>
      <c r="K16" s="7" t="s">
        <v>5</v>
      </c>
      <c r="M16" s="55">
        <f>SUM(M13:M15)</f>
        <v>12</v>
      </c>
      <c r="N16" s="56">
        <f>SUM(N13:N15)</f>
        <v>10</v>
      </c>
      <c r="O16" s="56">
        <f>SUM(O13:O15)</f>
        <v>7</v>
      </c>
      <c r="P16" s="14">
        <f>SUM(P13:P15)</f>
        <v>3</v>
      </c>
      <c r="Q16" s="15">
        <f>SUM(Q13:Q15)</f>
        <v>34</v>
      </c>
      <c r="R16" s="66">
        <f>SUM(M16:Q16)</f>
        <v>66</v>
      </c>
      <c r="S16" s="69">
        <f>SUM(V16:Z16)</f>
        <v>74</v>
      </c>
      <c r="T16" s="78"/>
      <c r="U16" s="23" t="s">
        <v>5</v>
      </c>
      <c r="V16" s="82">
        <f>SUM(V13:V15)</f>
        <v>15</v>
      </c>
      <c r="W16" s="83">
        <f>SUM(W13:W15)</f>
        <v>10</v>
      </c>
      <c r="X16" s="83">
        <f>SUM(X13:X15)</f>
        <v>10</v>
      </c>
      <c r="Y16" s="84">
        <f>SUM(Y13:Y15)</f>
        <v>8</v>
      </c>
      <c r="Z16" s="85">
        <f>SUM(Z13:Z15)</f>
        <v>31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19</v>
      </c>
      <c r="D19" s="95">
        <f t="shared" si="0"/>
        <v>22</v>
      </c>
      <c r="E19" s="96">
        <f t="shared" si="0"/>
        <v>14</v>
      </c>
      <c r="F19" s="52">
        <f t="shared" si="0"/>
        <v>12</v>
      </c>
      <c r="G19" s="52">
        <f t="shared" si="0"/>
        <v>40</v>
      </c>
      <c r="H19" s="67">
        <f t="shared" si="0"/>
        <v>107</v>
      </c>
      <c r="I19" s="65">
        <v>122</v>
      </c>
      <c r="J19" s="70">
        <v>121</v>
      </c>
      <c r="K19" s="30"/>
      <c r="M19" s="98">
        <f t="shared" ref="M19:S19" si="1">SUM(M16)+M8</f>
        <v>22</v>
      </c>
      <c r="N19" s="99">
        <f t="shared" si="1"/>
        <v>17</v>
      </c>
      <c r="O19" s="100">
        <f t="shared" si="1"/>
        <v>16</v>
      </c>
      <c r="P19" s="52">
        <f t="shared" si="1"/>
        <v>4</v>
      </c>
      <c r="Q19" s="52">
        <f t="shared" si="1"/>
        <v>63</v>
      </c>
      <c r="R19" s="65">
        <f t="shared" si="1"/>
        <v>122</v>
      </c>
      <c r="S19" s="70">
        <f t="shared" si="1"/>
        <v>121</v>
      </c>
      <c r="T19" s="90"/>
      <c r="U19" s="52"/>
      <c r="V19" s="82">
        <f>SUM(V16)+V8</f>
        <v>27</v>
      </c>
      <c r="W19" s="83">
        <f>SUM(W16)+W8</f>
        <v>20</v>
      </c>
      <c r="X19" s="101">
        <f>SUM(X16)+X8</f>
        <v>17</v>
      </c>
      <c r="Y19" s="52">
        <f>SUM(Y16)+Y8</f>
        <v>9</v>
      </c>
      <c r="Z19" s="52">
        <f>SUM(Z16)+Z8</f>
        <v>48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55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55</v>
      </c>
      <c r="T20" s="92" t="s">
        <v>454</v>
      </c>
      <c r="U20" s="61"/>
      <c r="V20" s="61"/>
      <c r="W20" s="61" t="s">
        <v>556</v>
      </c>
      <c r="X20" s="61">
        <f>SUM(V19:X19)</f>
        <v>64</v>
      </c>
    </row>
    <row r="21" spans="1:26" x14ac:dyDescent="0.25">
      <c r="C21" s="67" t="s">
        <v>566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Jseur1AR!C23+Jseur2HU46!C23+Jseur3IitPy!C23+Jseur4KärKV!C23+Jseur5LS37!C23+Jseur6LamSä!C23+Jseur7PäijRa!C23+Jseur8RaVa!C23</f>
        <v>85</v>
      </c>
      <c r="D27" s="86">
        <f>Jseur1AR!D23+Jseur2HU46!D23+Jseur3IitPy!D23+Jseur4KärKV!D23+Jseur5LS37!D23+Jseur6LamSä!D23+Jseur7PäijRa!D23+Jseur8RaVa!D23</f>
        <v>80</v>
      </c>
      <c r="E27" s="86">
        <f>Jseur1AR!E23+Jseur2HU46!E23+Jseur3IitPy!E23+Jseur4KärKV!E23+Jseur5LS37!E23+Jseur6LamSä!E23+Jseur7PäijRa!E23+Jseur8RaVa!E23</f>
        <v>64</v>
      </c>
      <c r="F27" s="87">
        <f>SUM(C27:E27)</f>
        <v>229</v>
      </c>
      <c r="L27" t="s">
        <v>459</v>
      </c>
      <c r="M27" s="86">
        <f>SUM(Jseur1AR!M23+Jseur2HU46!M23+Jseur3IitPy!M23+JseurIHR!M23+Jseur4KärKV!M23+Jseur5LS37!M23+Jseur6LamSä!M23+JseurNaTe!M23+Jseur7PäijRa!M23+Jseur8RaVa!M23)</f>
        <v>79</v>
      </c>
      <c r="N27" s="86">
        <f>SUM(Jseur1AR!N23+Jseur2HU46!N23+Jseur3IitPy!N23+JseurIHR!N23+Jseur4KärKV!N23+Jseur5LS37!N23+Jseur6LamSä!N23+JseurNaTe!N23+Jseur7PäijRa!N23+Jseur8RaVa!N23)</f>
        <v>78</v>
      </c>
      <c r="O27" s="86">
        <f>SUM(Jseur1AR!O23+Jseur2HU46!O23+Jseur3IitPy!O23+JseurIHR!O23+Jseur4KärKV!O23+Jseur5LS37!O23+Jseur6LamSä!O23+JseurNaTe!O23+Jseur7PäijRa!O23+Jseur8RaVa!O23)</f>
        <v>53</v>
      </c>
      <c r="P27" s="87">
        <f>SUM(M27:O27)</f>
        <v>210</v>
      </c>
    </row>
    <row r="28" spans="1:26" x14ac:dyDescent="0.25">
      <c r="A28" s="7"/>
      <c r="C28" t="s">
        <v>610</v>
      </c>
      <c r="M28" t="s">
        <v>610</v>
      </c>
    </row>
    <row r="29" spans="1:26" x14ac:dyDescent="0.25">
      <c r="A29" s="7"/>
      <c r="C29" t="s">
        <v>462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4" sqref="F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489</v>
      </c>
      <c r="D1" s="31"/>
      <c r="E1" s="31"/>
      <c r="F1" s="31"/>
      <c r="G1" s="31"/>
      <c r="H1" s="32"/>
      <c r="K1" s="119" t="s">
        <v>348</v>
      </c>
      <c r="L1" s="111"/>
      <c r="M1" s="140" t="s">
        <v>489</v>
      </c>
      <c r="N1" s="120"/>
      <c r="T1" s="16" t="s">
        <v>6</v>
      </c>
      <c r="U1" s="16"/>
      <c r="V1" t="s">
        <v>490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2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2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2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6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0</v>
      </c>
      <c r="I16">
        <v>1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0</v>
      </c>
      <c r="H19" s="32">
        <f>SUM(H16)+H8</f>
        <v>0</v>
      </c>
      <c r="I19">
        <v>1</v>
      </c>
      <c r="J19">
        <v>0</v>
      </c>
      <c r="M19" s="115"/>
      <c r="N19" s="116"/>
      <c r="O19" s="117"/>
      <c r="P19" s="16"/>
      <c r="Q19" s="16"/>
      <c r="R19" s="16">
        <f>SUM(R16)+R8</f>
        <v>1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3</v>
      </c>
      <c r="E23" s="51">
        <v>2</v>
      </c>
      <c r="F23" s="51">
        <f>SUM(C23:E23)</f>
        <v>9</v>
      </c>
      <c r="G23" s="31"/>
      <c r="H23" s="109"/>
      <c r="K23" s="7" t="s">
        <v>459</v>
      </c>
      <c r="M23" s="27">
        <v>6</v>
      </c>
      <c r="N23" s="27">
        <v>3</v>
      </c>
      <c r="O23" s="27">
        <v>0</v>
      </c>
      <c r="P23" s="27">
        <f>SUM(M23:O23)</f>
        <v>9</v>
      </c>
    </row>
    <row r="24" spans="1:19" x14ac:dyDescent="0.25">
      <c r="H24" s="120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G25" sqref="G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28</v>
      </c>
      <c r="D1" s="31"/>
      <c r="E1" s="31"/>
      <c r="F1" s="31"/>
      <c r="G1" s="31"/>
      <c r="H1" s="32"/>
      <c r="K1" s="119" t="s">
        <v>348</v>
      </c>
      <c r="L1" s="111"/>
      <c r="M1" s="140" t="s">
        <v>28</v>
      </c>
      <c r="N1" s="120"/>
      <c r="T1" s="16" t="s">
        <v>6</v>
      </c>
      <c r="U1" s="16"/>
      <c r="V1" t="s">
        <v>28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4</v>
      </c>
      <c r="E5" s="39">
        <v>0</v>
      </c>
      <c r="F5" s="39">
        <v>0</v>
      </c>
      <c r="G5" s="39">
        <v>3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0</v>
      </c>
      <c r="P5" s="12">
        <v>0</v>
      </c>
      <c r="Q5" s="12">
        <v>4</v>
      </c>
      <c r="R5" s="16"/>
      <c r="S5" s="16"/>
      <c r="T5" s="1" t="s">
        <v>2</v>
      </c>
      <c r="U5" s="3">
        <v>1</v>
      </c>
      <c r="V5" s="12">
        <v>2</v>
      </c>
      <c r="W5" s="12">
        <v>0</v>
      </c>
      <c r="X5" s="12">
        <v>0</v>
      </c>
      <c r="Y5" s="12">
        <v>1</v>
      </c>
      <c r="Z5" s="12">
        <v>3</v>
      </c>
    </row>
    <row r="6" spans="1:26" x14ac:dyDescent="0.25">
      <c r="A6" s="40"/>
      <c r="B6" s="41">
        <v>2</v>
      </c>
      <c r="C6" s="39">
        <v>1</v>
      </c>
      <c r="D6" s="39">
        <v>1</v>
      </c>
      <c r="E6" s="39">
        <v>1</v>
      </c>
      <c r="F6" s="39">
        <v>0</v>
      </c>
      <c r="G6" s="39">
        <v>6</v>
      </c>
      <c r="H6" s="32"/>
      <c r="L6" s="8">
        <v>2</v>
      </c>
      <c r="M6" s="12">
        <v>1</v>
      </c>
      <c r="N6" s="12">
        <v>2</v>
      </c>
      <c r="O6" s="12">
        <v>0</v>
      </c>
      <c r="P6" s="12">
        <v>0</v>
      </c>
      <c r="Q6" s="12">
        <v>4</v>
      </c>
      <c r="R6" s="16"/>
      <c r="S6" s="16"/>
      <c r="T6" s="7"/>
      <c r="U6" s="8">
        <v>2</v>
      </c>
      <c r="V6" s="12">
        <v>2</v>
      </c>
      <c r="W6" s="12">
        <v>0</v>
      </c>
      <c r="X6" s="12">
        <v>0</v>
      </c>
      <c r="Y6" s="12">
        <v>0</v>
      </c>
      <c r="Z6" s="12">
        <v>5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1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3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2</v>
      </c>
      <c r="W7" s="12">
        <v>0</v>
      </c>
      <c r="X7" s="12">
        <v>1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5</v>
      </c>
      <c r="E8" s="45">
        <f t="shared" si="0"/>
        <v>2</v>
      </c>
      <c r="F8" s="45">
        <f t="shared" si="0"/>
        <v>0</v>
      </c>
      <c r="G8" s="46">
        <f t="shared" si="0"/>
        <v>11</v>
      </c>
      <c r="H8" s="32">
        <f>SUM(C8:G8)</f>
        <v>19</v>
      </c>
      <c r="I8">
        <v>16</v>
      </c>
      <c r="J8">
        <v>17</v>
      </c>
      <c r="K8" s="7" t="s">
        <v>5</v>
      </c>
      <c r="M8" s="13">
        <f>SUM(M5:M7)</f>
        <v>2</v>
      </c>
      <c r="N8" s="14">
        <f>SUM(N5:N7)</f>
        <v>6</v>
      </c>
      <c r="O8" s="14">
        <f>SUM(O5:O7)</f>
        <v>0</v>
      </c>
      <c r="P8" s="14">
        <f>SUM(P5:P7)</f>
        <v>0</v>
      </c>
      <c r="Q8" s="15">
        <f>SUM(Q5:Q7)</f>
        <v>8</v>
      </c>
      <c r="R8" s="16">
        <f>SUM(M8:Q8)</f>
        <v>16</v>
      </c>
      <c r="S8" s="16">
        <v>17</v>
      </c>
      <c r="T8" t="s">
        <v>5</v>
      </c>
      <c r="V8" s="13">
        <f>SUM(V5:V7)</f>
        <v>6</v>
      </c>
      <c r="W8" s="14">
        <f>SUM(W5:W7)</f>
        <v>0</v>
      </c>
      <c r="X8" s="14">
        <f>SUM(X5:X7)</f>
        <v>1</v>
      </c>
      <c r="Y8" s="14">
        <f>SUM(Y5:Y7)</f>
        <v>1</v>
      </c>
      <c r="Z8" s="15">
        <f>SUM(Z5:Z7)</f>
        <v>9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1</v>
      </c>
      <c r="G13" s="39">
        <v>11</v>
      </c>
      <c r="H13" s="32"/>
      <c r="K13" s="1" t="s">
        <v>2</v>
      </c>
      <c r="L13" s="3">
        <v>1</v>
      </c>
      <c r="M13" s="12">
        <v>1</v>
      </c>
      <c r="N13" s="12">
        <v>1</v>
      </c>
      <c r="O13" s="12">
        <v>0</v>
      </c>
      <c r="P13" s="12">
        <v>1</v>
      </c>
      <c r="Q13" s="12">
        <v>10</v>
      </c>
      <c r="R13" s="16"/>
      <c r="S13" s="16"/>
      <c r="T13" s="1" t="s">
        <v>2</v>
      </c>
      <c r="U13" s="3">
        <v>1</v>
      </c>
      <c r="V13" s="12">
        <v>1</v>
      </c>
      <c r="W13" s="12">
        <v>1</v>
      </c>
      <c r="X13" s="12">
        <v>1</v>
      </c>
      <c r="Y13" s="12">
        <v>2</v>
      </c>
      <c r="Z13" s="12">
        <v>12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1</v>
      </c>
      <c r="G14" s="39">
        <v>4</v>
      </c>
      <c r="H14" s="32"/>
      <c r="L14" s="8">
        <v>2</v>
      </c>
      <c r="M14" s="12">
        <v>0</v>
      </c>
      <c r="N14" s="12">
        <v>0</v>
      </c>
      <c r="O14" s="12">
        <v>1</v>
      </c>
      <c r="P14" s="12">
        <v>1</v>
      </c>
      <c r="Q14" s="12">
        <v>7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1</v>
      </c>
      <c r="Y14" s="12">
        <v>0</v>
      </c>
      <c r="Z14" s="12">
        <v>7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3</v>
      </c>
      <c r="H15" s="32"/>
      <c r="K15" s="9"/>
      <c r="L15" s="10">
        <v>3</v>
      </c>
      <c r="M15" s="12">
        <v>1</v>
      </c>
      <c r="N15" s="12">
        <v>0</v>
      </c>
      <c r="O15" s="12">
        <v>2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2</v>
      </c>
      <c r="W15" s="12">
        <v>3</v>
      </c>
      <c r="X15" s="12">
        <v>0</v>
      </c>
      <c r="Y15" s="12">
        <v>3</v>
      </c>
      <c r="Z15" s="12">
        <v>5</v>
      </c>
    </row>
    <row r="16" spans="1:26" x14ac:dyDescent="0.25">
      <c r="A16" s="31" t="s">
        <v>5</v>
      </c>
      <c r="B16" s="31"/>
      <c r="C16" s="44">
        <f t="shared" ref="C16:G16" si="1">SUM(C13:C15)</f>
        <v>1</v>
      </c>
      <c r="D16" s="45">
        <f t="shared" si="1"/>
        <v>2</v>
      </c>
      <c r="E16" s="45">
        <f t="shared" si="1"/>
        <v>0</v>
      </c>
      <c r="F16" s="45">
        <f t="shared" si="1"/>
        <v>2</v>
      </c>
      <c r="G16" s="46">
        <f t="shared" si="1"/>
        <v>18</v>
      </c>
      <c r="H16" s="32">
        <f>SUM(C16:G16)</f>
        <v>23</v>
      </c>
      <c r="I16">
        <v>26</v>
      </c>
      <c r="J16">
        <v>39</v>
      </c>
      <c r="K16" s="7" t="s">
        <v>5</v>
      </c>
      <c r="M16" s="13">
        <f>SUM(M13:M15)</f>
        <v>2</v>
      </c>
      <c r="N16" s="14">
        <f>SUM(N13:N15)</f>
        <v>1</v>
      </c>
      <c r="O16" s="14">
        <f>SUM(O13:O15)</f>
        <v>3</v>
      </c>
      <c r="P16" s="14">
        <f>SUM(P13:P15)</f>
        <v>2</v>
      </c>
      <c r="Q16" s="15">
        <f>SUM(Q13:Q15)</f>
        <v>18</v>
      </c>
      <c r="R16" s="16">
        <f>SUM(M16:Q16)</f>
        <v>26</v>
      </c>
      <c r="S16" s="16">
        <v>39</v>
      </c>
      <c r="T16" t="s">
        <v>5</v>
      </c>
      <c r="V16" s="13">
        <f>SUM(V13:V15)</f>
        <v>3</v>
      </c>
      <c r="W16" s="14">
        <f>SUM(W13:W15)</f>
        <v>5</v>
      </c>
      <c r="X16" s="14">
        <f>SUM(X13:X15)</f>
        <v>2</v>
      </c>
      <c r="Y16" s="14">
        <f>SUM(Y13:Y15)</f>
        <v>5</v>
      </c>
      <c r="Z16" s="15">
        <f>SUM(Z13:Z15)</f>
        <v>24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2</v>
      </c>
      <c r="D19" s="113">
        <f>SUM(D16)+D8</f>
        <v>7</v>
      </c>
      <c r="E19" s="114">
        <f t="shared" ref="E19:G19" si="2">SUM(E16)+E8</f>
        <v>2</v>
      </c>
      <c r="F19" s="47">
        <f t="shared" si="2"/>
        <v>2</v>
      </c>
      <c r="G19" s="47">
        <f t="shared" si="2"/>
        <v>29</v>
      </c>
      <c r="H19" s="32">
        <f>SUM(H16)+H8</f>
        <v>42</v>
      </c>
      <c r="I19">
        <v>42</v>
      </c>
      <c r="J19">
        <v>56</v>
      </c>
      <c r="M19" s="115">
        <f t="shared" ref="M19:Q19" si="3">SUM(M16)+M8</f>
        <v>4</v>
      </c>
      <c r="N19" s="116">
        <f t="shared" si="3"/>
        <v>7</v>
      </c>
      <c r="O19" s="117">
        <f t="shared" si="3"/>
        <v>3</v>
      </c>
      <c r="P19" s="16">
        <f t="shared" si="3"/>
        <v>2</v>
      </c>
      <c r="Q19" s="16">
        <f t="shared" si="3"/>
        <v>26</v>
      </c>
      <c r="R19" s="16">
        <f>SUM(R16)+R8</f>
        <v>42</v>
      </c>
      <c r="S19" s="16">
        <f>SUM(S16)+S8</f>
        <v>56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4</v>
      </c>
      <c r="E23" s="51">
        <v>7</v>
      </c>
      <c r="F23" s="51">
        <f>SUM(C23:E23)</f>
        <v>11</v>
      </c>
      <c r="G23" s="31"/>
      <c r="H23" s="109"/>
      <c r="K23" s="7" t="s">
        <v>459</v>
      </c>
      <c r="M23" s="27">
        <v>1</v>
      </c>
      <c r="N23" s="27">
        <v>6</v>
      </c>
      <c r="O23" s="27">
        <v>9</v>
      </c>
      <c r="P23" s="27">
        <f>SUM(M23:O23)</f>
        <v>16</v>
      </c>
    </row>
    <row r="24" spans="1:19" x14ac:dyDescent="0.25">
      <c r="H24" s="12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169</v>
      </c>
      <c r="D1" s="31"/>
      <c r="E1" s="31"/>
      <c r="F1" s="31"/>
      <c r="G1" s="31"/>
      <c r="H1" s="32"/>
      <c r="K1" s="119" t="s">
        <v>348</v>
      </c>
      <c r="L1" s="111"/>
      <c r="M1" t="s">
        <v>169</v>
      </c>
      <c r="R1" s="16"/>
      <c r="S1" s="16"/>
      <c r="T1" t="s">
        <v>6</v>
      </c>
      <c r="V1" t="s">
        <v>169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1</v>
      </c>
      <c r="J8">
        <v>3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3</v>
      </c>
      <c r="T8" t="s">
        <v>5</v>
      </c>
      <c r="V8" s="13">
        <f>SUM(V5:V7)</f>
        <v>2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2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2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3</v>
      </c>
      <c r="I16">
        <v>3</v>
      </c>
      <c r="J16">
        <v>2</v>
      </c>
      <c r="K16" s="7" t="s">
        <v>5</v>
      </c>
      <c r="M16" s="13">
        <f>SUM(M13:M15)</f>
        <v>3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3</v>
      </c>
      <c r="S16" s="16">
        <v>2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2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3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3</v>
      </c>
      <c r="I19">
        <v>4</v>
      </c>
      <c r="J19">
        <v>5</v>
      </c>
      <c r="M19" s="115">
        <f t="shared" ref="M19:Q19" si="1">SUM(M16)+M8</f>
        <v>3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1</v>
      </c>
      <c r="R19" s="16">
        <f>SUM(R16)+R8</f>
        <v>4</v>
      </c>
      <c r="S19" s="16">
        <f>SUM(S16)+S8</f>
        <v>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11</v>
      </c>
      <c r="D23" s="51">
        <v>15</v>
      </c>
      <c r="E23" s="51">
        <v>12</v>
      </c>
      <c r="F23" s="51">
        <f>SUM(C23:E23)</f>
        <v>38</v>
      </c>
      <c r="G23" s="31"/>
      <c r="H23" s="109"/>
      <c r="K23" s="7" t="s">
        <v>459</v>
      </c>
      <c r="M23" s="27">
        <v>13</v>
      </c>
      <c r="N23" s="27">
        <v>11</v>
      </c>
      <c r="O23" s="27">
        <v>1</v>
      </c>
      <c r="P23" s="27">
        <f>SUM(M23:O23)</f>
        <v>25</v>
      </c>
    </row>
    <row r="24" spans="1:19" x14ac:dyDescent="0.25">
      <c r="H24" s="120"/>
    </row>
  </sheetData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5" sqref="I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31</v>
      </c>
      <c r="D1" s="31"/>
      <c r="E1" s="31"/>
      <c r="F1" s="31"/>
      <c r="G1" s="31"/>
      <c r="H1" s="32"/>
      <c r="K1" s="119" t="s">
        <v>348</v>
      </c>
      <c r="L1" s="111"/>
      <c r="M1" s="140" t="s">
        <v>31</v>
      </c>
      <c r="N1" s="120"/>
      <c r="T1" s="16" t="s">
        <v>6</v>
      </c>
      <c r="U1" s="16"/>
      <c r="V1" t="s">
        <v>31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2</v>
      </c>
      <c r="H16" s="32">
        <f>SUM(C16:G16)</f>
        <v>2</v>
      </c>
      <c r="I16">
        <v>3</v>
      </c>
      <c r="J16">
        <v>4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3</v>
      </c>
      <c r="S16" s="16">
        <v>4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2</v>
      </c>
      <c r="H19" s="32">
        <f>SUM(H16)+H8</f>
        <v>2</v>
      </c>
      <c r="I19">
        <v>3</v>
      </c>
      <c r="J19">
        <v>4</v>
      </c>
      <c r="M19" s="115">
        <f t="shared" ref="M19:Q19" si="3">SUM(M16)+M8</f>
        <v>0</v>
      </c>
      <c r="N19" s="116">
        <f t="shared" si="3"/>
        <v>1</v>
      </c>
      <c r="O19" s="117">
        <f t="shared" si="3"/>
        <v>0</v>
      </c>
      <c r="P19" s="16">
        <f t="shared" si="3"/>
        <v>0</v>
      </c>
      <c r="Q19" s="16">
        <f t="shared" si="3"/>
        <v>2</v>
      </c>
      <c r="R19" s="16">
        <f>SUM(R16)+R8</f>
        <v>3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2" sqref="H22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32</v>
      </c>
      <c r="D1" s="31"/>
      <c r="E1" s="31"/>
      <c r="F1" s="31"/>
      <c r="G1" s="31"/>
      <c r="H1" s="32"/>
      <c r="K1" s="119" t="s">
        <v>348</v>
      </c>
      <c r="L1" s="111"/>
      <c r="M1" s="140" t="s">
        <v>32</v>
      </c>
      <c r="N1" s="120"/>
      <c r="T1" s="16" t="s">
        <v>6</v>
      </c>
      <c r="U1" s="16"/>
      <c r="V1" t="s">
        <v>32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1</v>
      </c>
      <c r="J8">
        <v>1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1</v>
      </c>
      <c r="S8" s="16">
        <v>1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0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0</v>
      </c>
      <c r="H19" s="32">
        <f>SUM(H16)+H8</f>
        <v>0</v>
      </c>
      <c r="I19">
        <v>1</v>
      </c>
      <c r="J19">
        <f>SUM(J16)+J8</f>
        <v>1</v>
      </c>
      <c r="M19" s="115">
        <f t="shared" ref="M19:Q19" si="3">SUM(M16)+M8</f>
        <v>1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0</v>
      </c>
      <c r="R19" s="16">
        <f>SUM(R16)+R8</f>
        <v>1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0</v>
      </c>
      <c r="F23" s="51">
        <f>SUM(C23:E23)</f>
        <v>2</v>
      </c>
      <c r="G23" s="31"/>
      <c r="H23" s="109"/>
      <c r="K23" s="7" t="s">
        <v>459</v>
      </c>
      <c r="M23" s="27">
        <v>0</v>
      </c>
      <c r="N23" s="27">
        <v>1</v>
      </c>
      <c r="O23" s="27">
        <v>0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2" sqref="I22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375</v>
      </c>
      <c r="D1" s="31"/>
      <c r="E1" s="31"/>
      <c r="F1" s="31"/>
      <c r="G1" s="31"/>
      <c r="H1" s="32"/>
      <c r="K1" s="119" t="s">
        <v>348</v>
      </c>
      <c r="L1" s="111"/>
      <c r="M1" s="140" t="s">
        <v>375</v>
      </c>
      <c r="N1" s="120"/>
      <c r="T1" s="16" t="s">
        <v>6</v>
      </c>
      <c r="U1" s="16"/>
      <c r="V1" t="s">
        <v>375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1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1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1</v>
      </c>
      <c r="O6" s="12">
        <v>2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2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0</v>
      </c>
      <c r="F7" s="39">
        <v>0</v>
      </c>
      <c r="G7" s="39">
        <v>3</v>
      </c>
      <c r="H7" s="32"/>
      <c r="K7" s="9"/>
      <c r="L7" s="10">
        <v>3</v>
      </c>
      <c r="M7" s="12">
        <v>0</v>
      </c>
      <c r="N7" s="12">
        <v>1</v>
      </c>
      <c r="O7" s="12">
        <v>1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3</v>
      </c>
      <c r="D8" s="45">
        <f t="shared" ref="D8:G8" si="0">SUM(D5:D7)</f>
        <v>2</v>
      </c>
      <c r="E8" s="45">
        <f t="shared" si="0"/>
        <v>0</v>
      </c>
      <c r="F8" s="45">
        <f t="shared" si="0"/>
        <v>0</v>
      </c>
      <c r="G8" s="46">
        <f t="shared" si="0"/>
        <v>3</v>
      </c>
      <c r="H8" s="32">
        <f>SUM(C8:G8)</f>
        <v>8</v>
      </c>
      <c r="I8">
        <v>8</v>
      </c>
      <c r="J8">
        <v>6</v>
      </c>
      <c r="K8" s="7" t="s">
        <v>5</v>
      </c>
      <c r="M8" s="13">
        <f>SUM(M5:M7)</f>
        <v>1</v>
      </c>
      <c r="N8" s="14">
        <f>SUM(N5:N7)</f>
        <v>2</v>
      </c>
      <c r="O8" s="14">
        <f>SUM(O5:O7)</f>
        <v>4</v>
      </c>
      <c r="P8" s="14">
        <f>SUM(P5:P7)</f>
        <v>0</v>
      </c>
      <c r="Q8" s="15">
        <f>SUM(Q5:Q7)</f>
        <v>1</v>
      </c>
      <c r="R8" s="16">
        <f>SUM(M8:Q8)</f>
        <v>8</v>
      </c>
      <c r="S8" s="16">
        <v>6</v>
      </c>
      <c r="T8" t="s">
        <v>5</v>
      </c>
      <c r="V8" s="13">
        <v>2</v>
      </c>
      <c r="W8" s="14">
        <v>0</v>
      </c>
      <c r="X8" s="14">
        <v>3</v>
      </c>
      <c r="Y8" s="14">
        <v>0</v>
      </c>
      <c r="Z8" s="15"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2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6</v>
      </c>
      <c r="H14" s="32"/>
      <c r="L14" s="8">
        <v>2</v>
      </c>
      <c r="M14" s="12">
        <v>1</v>
      </c>
      <c r="N14" s="12">
        <v>0</v>
      </c>
      <c r="O14" s="12">
        <v>1</v>
      </c>
      <c r="P14" s="12">
        <v>1</v>
      </c>
      <c r="Q14" s="12">
        <v>7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1</v>
      </c>
      <c r="Z14" s="12">
        <v>3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4</v>
      </c>
      <c r="H15" s="32"/>
      <c r="K15" s="9"/>
      <c r="L15" s="10">
        <v>3</v>
      </c>
      <c r="M15" s="12">
        <v>1</v>
      </c>
      <c r="N15" s="12">
        <v>0</v>
      </c>
      <c r="O15" s="12">
        <v>2</v>
      </c>
      <c r="P15" s="12">
        <v>1</v>
      </c>
      <c r="Q15" s="12">
        <v>8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2</v>
      </c>
      <c r="Z15" s="12">
        <v>6</v>
      </c>
    </row>
    <row r="16" spans="1:26" x14ac:dyDescent="0.25">
      <c r="A16" s="31" t="s">
        <v>5</v>
      </c>
      <c r="B16" s="31"/>
      <c r="C16" s="44">
        <f t="shared" ref="C16:G16" si="1">SUM(C13:C15)</f>
        <v>2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10</v>
      </c>
      <c r="H16" s="32">
        <f>SUM(C16:G16)</f>
        <v>12</v>
      </c>
      <c r="I16">
        <v>22</v>
      </c>
      <c r="J16">
        <v>15</v>
      </c>
      <c r="K16" s="7" t="s">
        <v>5</v>
      </c>
      <c r="M16" s="13">
        <f>SUM(M13:M15)</f>
        <v>2</v>
      </c>
      <c r="N16" s="14">
        <f>SUM(N13:N15)</f>
        <v>0</v>
      </c>
      <c r="O16" s="14">
        <f>SUM(O13:O15)</f>
        <v>3</v>
      </c>
      <c r="P16" s="14">
        <f>SUM(P13:P15)</f>
        <v>2</v>
      </c>
      <c r="Q16" s="15">
        <f>SUM(Q13:Q15)</f>
        <v>15</v>
      </c>
      <c r="R16" s="16">
        <f>SUM(M16:Q16)</f>
        <v>22</v>
      </c>
      <c r="S16" s="16">
        <v>15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3</v>
      </c>
      <c r="Z16" s="15">
        <f>SUM(Z13:Z15)</f>
        <v>11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5</v>
      </c>
      <c r="D19" s="113">
        <f>SUM(D16)+D8</f>
        <v>2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13</v>
      </c>
      <c r="H19" s="32">
        <f>SUM(H16)+H8</f>
        <v>20</v>
      </c>
      <c r="I19">
        <v>30</v>
      </c>
      <c r="J19">
        <v>21</v>
      </c>
      <c r="M19" s="115">
        <f t="shared" ref="M19:Q19" si="3">SUM(M16)+M8</f>
        <v>3</v>
      </c>
      <c r="N19" s="116">
        <f t="shared" si="3"/>
        <v>2</v>
      </c>
      <c r="O19" s="117">
        <f t="shared" si="3"/>
        <v>7</v>
      </c>
      <c r="P19" s="16">
        <f t="shared" si="3"/>
        <v>2</v>
      </c>
      <c r="Q19" s="16">
        <f t="shared" si="3"/>
        <v>16</v>
      </c>
      <c r="R19" s="16">
        <f>SUM(R16)+R8</f>
        <v>30</v>
      </c>
      <c r="S19" s="16">
        <f>SUM(S16)+S8</f>
        <v>21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</v>
      </c>
      <c r="D23" s="51">
        <v>2</v>
      </c>
      <c r="E23" s="51">
        <v>4</v>
      </c>
      <c r="F23" s="51">
        <f>SUM(C23:E23)</f>
        <v>9</v>
      </c>
      <c r="G23" s="31"/>
      <c r="H23" s="109"/>
      <c r="K23" s="7" t="s">
        <v>459</v>
      </c>
      <c r="M23" s="27">
        <v>4</v>
      </c>
      <c r="N23" s="27">
        <v>3</v>
      </c>
      <c r="O23" s="27">
        <v>7</v>
      </c>
      <c r="P23" s="27">
        <f>SUM(M23:O23)</f>
        <v>14</v>
      </c>
    </row>
    <row r="24" spans="1:19" x14ac:dyDescent="0.25">
      <c r="H24" s="120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K25" sqref="K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491</v>
      </c>
      <c r="D1" s="31"/>
      <c r="E1" s="31"/>
      <c r="F1" s="31"/>
      <c r="G1" s="31"/>
      <c r="H1" s="32"/>
      <c r="K1" s="119" t="s">
        <v>348</v>
      </c>
      <c r="L1" s="111"/>
      <c r="M1" s="140" t="s">
        <v>491</v>
      </c>
      <c r="N1" s="120"/>
      <c r="T1" s="16" t="s">
        <v>6</v>
      </c>
      <c r="U1" s="16"/>
      <c r="V1" t="s">
        <v>492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1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1</v>
      </c>
      <c r="R19" s="16">
        <f>SUM(R16)+R8</f>
        <v>1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</v>
      </c>
      <c r="D23" s="51">
        <v>1</v>
      </c>
      <c r="E23" s="51">
        <v>4</v>
      </c>
      <c r="F23" s="51">
        <f>SUM(C23:E23)</f>
        <v>8</v>
      </c>
      <c r="G23" s="31"/>
      <c r="H23" s="109"/>
      <c r="K23" s="7" t="s">
        <v>459</v>
      </c>
      <c r="M23" s="27">
        <v>1</v>
      </c>
      <c r="N23" s="27">
        <v>0</v>
      </c>
      <c r="O23" s="27">
        <v>0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L24" sqref="L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89</v>
      </c>
      <c r="D1" s="31"/>
      <c r="E1" s="31"/>
      <c r="F1" s="31"/>
      <c r="G1" s="31"/>
      <c r="H1" s="32"/>
      <c r="K1" s="119" t="s">
        <v>348</v>
      </c>
      <c r="L1" s="111"/>
      <c r="M1" s="140" t="s">
        <v>89</v>
      </c>
      <c r="N1" s="120"/>
      <c r="T1" s="16" t="s">
        <v>6</v>
      </c>
      <c r="U1" s="16"/>
      <c r="V1" t="s">
        <v>89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3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1</v>
      </c>
      <c r="I8">
        <v>5</v>
      </c>
      <c r="J8">
        <v>6</v>
      </c>
      <c r="K8" s="7" t="s">
        <v>5</v>
      </c>
      <c r="M8" s="13">
        <f>SUM(M5:M7)</f>
        <v>1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3</v>
      </c>
      <c r="R8" s="16">
        <f>SUM(M8:Q8)</f>
        <v>5</v>
      </c>
      <c r="S8" s="16">
        <v>6</v>
      </c>
      <c r="T8" t="s">
        <v>5</v>
      </c>
      <c r="V8" s="13">
        <f>SUM(V5:V7)</f>
        <v>2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1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1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0</v>
      </c>
      <c r="F16" s="45">
        <f>SUM(F13:F15)</f>
        <v>1</v>
      </c>
      <c r="G16" s="46">
        <f>SUM(G13:G15)</f>
        <v>0</v>
      </c>
      <c r="H16" s="32">
        <f>SUM(C16:G16)</f>
        <v>2</v>
      </c>
      <c r="I16">
        <v>2</v>
      </c>
      <c r="J16">
        <v>1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0</v>
      </c>
      <c r="R16" s="16">
        <f>SUM(M16:Q16)</f>
        <v>2</v>
      </c>
      <c r="S16" s="16">
        <v>1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0</v>
      </c>
      <c r="E19" s="114">
        <f t="shared" si="0"/>
        <v>0</v>
      </c>
      <c r="F19" s="47">
        <f t="shared" si="0"/>
        <v>1</v>
      </c>
      <c r="G19" s="47">
        <f t="shared" si="0"/>
        <v>1</v>
      </c>
      <c r="H19" s="32">
        <f t="shared" si="0"/>
        <v>3</v>
      </c>
      <c r="I19">
        <v>7</v>
      </c>
      <c r="J19">
        <v>7</v>
      </c>
      <c r="M19" s="115">
        <f t="shared" ref="M19:Q19" si="1">SUM(M16)+M8</f>
        <v>2</v>
      </c>
      <c r="N19" s="116">
        <f t="shared" si="1"/>
        <v>1</v>
      </c>
      <c r="O19" s="117">
        <f t="shared" si="1"/>
        <v>1</v>
      </c>
      <c r="P19" s="16">
        <f t="shared" si="1"/>
        <v>0</v>
      </c>
      <c r="Q19" s="16">
        <f t="shared" si="1"/>
        <v>3</v>
      </c>
      <c r="R19" s="16">
        <f>SUM(R16)+R8</f>
        <v>7</v>
      </c>
      <c r="S19" s="16">
        <f>SUM(S16)+S8</f>
        <v>7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4</v>
      </c>
      <c r="F23" s="51">
        <f>SUM(C23:E23)</f>
        <v>6</v>
      </c>
      <c r="G23" s="31"/>
      <c r="H23" s="109"/>
      <c r="K23" s="7" t="s">
        <v>459</v>
      </c>
      <c r="M23" s="27">
        <v>0</v>
      </c>
      <c r="N23" s="27">
        <v>3</v>
      </c>
      <c r="O23" s="27">
        <v>3</v>
      </c>
      <c r="P23" s="27">
        <f>SUM(M23:O23)</f>
        <v>6</v>
      </c>
    </row>
    <row r="24" spans="1:19" x14ac:dyDescent="0.25">
      <c r="H24" s="120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:XFD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97</v>
      </c>
      <c r="D1" s="31"/>
      <c r="E1" s="31"/>
      <c r="F1" s="31"/>
      <c r="G1" s="31"/>
      <c r="H1" s="32"/>
      <c r="K1" s="119" t="s">
        <v>348</v>
      </c>
      <c r="L1" s="111"/>
      <c r="M1" s="140" t="s">
        <v>97</v>
      </c>
      <c r="N1" s="120"/>
      <c r="T1" s="16" t="s">
        <v>6</v>
      </c>
      <c r="U1" s="16"/>
      <c r="V1" t="s">
        <v>97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2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2</v>
      </c>
      <c r="W5" s="12">
        <v>1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3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2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3</v>
      </c>
      <c r="W6" s="12">
        <v>1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1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2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4</v>
      </c>
      <c r="E8" s="45">
        <f>SUM(E5:E7)</f>
        <v>1</v>
      </c>
      <c r="F8" s="45">
        <f>SUM(F5:F7)</f>
        <v>0</v>
      </c>
      <c r="G8" s="46">
        <f>SUM(G5:G7)</f>
        <v>1</v>
      </c>
      <c r="H8" s="32">
        <f>SUM(C8:G8)</f>
        <v>7</v>
      </c>
      <c r="I8">
        <v>8</v>
      </c>
      <c r="J8">
        <v>8</v>
      </c>
      <c r="K8" s="7" t="s">
        <v>5</v>
      </c>
      <c r="M8" s="13">
        <f>SUM(M5:M7)</f>
        <v>3</v>
      </c>
      <c r="N8" s="14">
        <f>SUM(N5:N7)</f>
        <v>4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8</v>
      </c>
      <c r="S8" s="16">
        <v>8</v>
      </c>
      <c r="T8" t="s">
        <v>5</v>
      </c>
      <c r="V8" s="13">
        <f>SUM(V5:V7)</f>
        <v>5</v>
      </c>
      <c r="W8" s="14">
        <f>SUM(W5:W7)</f>
        <v>3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3</v>
      </c>
      <c r="I16">
        <v>5</v>
      </c>
      <c r="J16">
        <v>3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1</v>
      </c>
      <c r="Q16" s="15">
        <f>SUM(Q13:Q15)</f>
        <v>3</v>
      </c>
      <c r="R16" s="16">
        <f>SUM(M16:Q16)</f>
        <v>5</v>
      </c>
      <c r="S16" s="16">
        <v>3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3</v>
      </c>
      <c r="D19" s="113">
        <f t="shared" si="0"/>
        <v>4</v>
      </c>
      <c r="E19" s="114">
        <f t="shared" si="0"/>
        <v>1</v>
      </c>
      <c r="F19" s="47">
        <f t="shared" si="0"/>
        <v>0</v>
      </c>
      <c r="G19" s="47">
        <f t="shared" si="0"/>
        <v>2</v>
      </c>
      <c r="H19" s="32">
        <f t="shared" si="0"/>
        <v>10</v>
      </c>
      <c r="I19">
        <v>13</v>
      </c>
      <c r="J19">
        <v>11</v>
      </c>
      <c r="M19" s="115">
        <f t="shared" ref="M19:Q19" si="1">SUM(M16)+M8</f>
        <v>3</v>
      </c>
      <c r="N19" s="116">
        <f t="shared" si="1"/>
        <v>5</v>
      </c>
      <c r="O19" s="117">
        <f t="shared" si="1"/>
        <v>0</v>
      </c>
      <c r="P19" s="16">
        <f t="shared" si="1"/>
        <v>1</v>
      </c>
      <c r="Q19" s="16">
        <f t="shared" si="1"/>
        <v>4</v>
      </c>
      <c r="R19" s="16">
        <f>SUM(R16)+R8</f>
        <v>13</v>
      </c>
      <c r="S19" s="16">
        <f>SUM(S16)+S8</f>
        <v>11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8</v>
      </c>
      <c r="E23" s="51">
        <v>15</v>
      </c>
      <c r="F23" s="51">
        <f>SUM(C23:E23)</f>
        <v>27</v>
      </c>
      <c r="G23" s="31"/>
      <c r="H23" s="109"/>
      <c r="K23" s="7" t="s">
        <v>459</v>
      </c>
      <c r="M23" s="27">
        <v>7</v>
      </c>
      <c r="N23" s="27">
        <v>14</v>
      </c>
      <c r="O23" s="27">
        <v>8</v>
      </c>
      <c r="P23" s="27">
        <f>SUM(M23:O23)</f>
        <v>29</v>
      </c>
    </row>
    <row r="24" spans="1:19" x14ac:dyDescent="0.25">
      <c r="H24" s="120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workbookViewId="0">
      <selection activeCell="J22" sqref="J22"/>
    </sheetView>
  </sheetViews>
  <sheetFormatPr defaultRowHeight="15" x14ac:dyDescent="0.25"/>
  <cols>
    <col min="11" max="28" width="9.140625" style="136"/>
  </cols>
  <sheetData>
    <row r="1" spans="1:26" x14ac:dyDescent="0.25">
      <c r="A1" s="108" t="s">
        <v>505</v>
      </c>
      <c r="B1" s="108"/>
      <c r="C1" s="47" t="s">
        <v>623</v>
      </c>
      <c r="D1" s="31"/>
      <c r="E1" s="31"/>
      <c r="F1" s="31"/>
      <c r="G1" s="31"/>
      <c r="H1" s="32"/>
      <c r="K1" s="136" t="s">
        <v>622</v>
      </c>
      <c r="T1" s="24"/>
      <c r="U1" s="24"/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24"/>
      <c r="S2" s="24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R3" s="24"/>
      <c r="S3" s="24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24"/>
      <c r="N4" s="24"/>
      <c r="O4" s="24"/>
      <c r="P4" s="24"/>
      <c r="Q4" s="24"/>
      <c r="R4" s="24"/>
      <c r="S4" s="24"/>
      <c r="V4" s="24"/>
      <c r="W4" s="24"/>
      <c r="X4" s="24"/>
      <c r="Y4" s="24"/>
      <c r="Z4" s="24"/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R5" s="24"/>
      <c r="S5" s="24"/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R6" s="24"/>
      <c r="S6" s="24"/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R7" s="24"/>
      <c r="S7" s="24"/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M8" s="24"/>
      <c r="N8" s="24"/>
      <c r="O8" s="24"/>
      <c r="P8" s="24"/>
      <c r="Q8" s="24"/>
      <c r="R8" s="24"/>
      <c r="S8" s="24"/>
      <c r="V8" s="24"/>
      <c r="W8" s="24"/>
      <c r="X8" s="24"/>
      <c r="Y8" s="24"/>
      <c r="Z8" s="24"/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24"/>
      <c r="S9" s="24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R10" s="24"/>
      <c r="S10" s="24"/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R11" s="24"/>
      <c r="S11" s="24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24"/>
      <c r="N12" s="24"/>
      <c r="O12" s="24"/>
      <c r="P12" s="24"/>
      <c r="Q12" s="24"/>
      <c r="R12" s="24"/>
      <c r="S12" s="24"/>
      <c r="V12" s="24"/>
      <c r="W12" s="24"/>
      <c r="X12" s="24"/>
      <c r="Y12" s="24"/>
      <c r="Z12" s="24"/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R13" s="24"/>
      <c r="S13" s="24"/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R14" s="24"/>
      <c r="S14" s="24"/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R15" s="24"/>
      <c r="S15" s="24"/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M16" s="24"/>
      <c r="N16" s="24"/>
      <c r="O16" s="24"/>
      <c r="P16" s="24"/>
      <c r="Q16" s="24"/>
      <c r="R16" s="24"/>
      <c r="S16" s="24"/>
      <c r="V16" s="24"/>
      <c r="W16" s="24"/>
      <c r="X16" s="24"/>
      <c r="Y16" s="24"/>
      <c r="Z16" s="24"/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24"/>
      <c r="S17" s="24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24"/>
      <c r="N18" s="24"/>
      <c r="O18" s="24"/>
      <c r="P18" s="24"/>
      <c r="Q18" s="133"/>
      <c r="R18" s="24"/>
      <c r="S18" s="24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M19" s="24"/>
      <c r="N19" s="24"/>
      <c r="O19" s="24"/>
      <c r="P19" s="24"/>
      <c r="Q19" s="24"/>
      <c r="R19" s="24"/>
      <c r="S19" s="24"/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24"/>
      <c r="N22" s="24"/>
      <c r="O22" s="24"/>
      <c r="P22" s="24"/>
    </row>
    <row r="23" spans="1:19" x14ac:dyDescent="0.25">
      <c r="A23" s="31" t="s">
        <v>459</v>
      </c>
      <c r="B23" s="31"/>
      <c r="C23" s="51">
        <v>9</v>
      </c>
      <c r="D23" s="51">
        <v>3</v>
      </c>
      <c r="E23" s="51">
        <v>1</v>
      </c>
      <c r="F23" s="51">
        <f>SUM(C23:E23)</f>
        <v>13</v>
      </c>
      <c r="G23" s="31"/>
      <c r="H23" s="109"/>
    </row>
    <row r="24" spans="1:19" x14ac:dyDescent="0.25">
      <c r="H24" s="120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G24" sqref="G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493</v>
      </c>
      <c r="D1" s="31"/>
      <c r="E1" s="31"/>
      <c r="F1" s="31"/>
      <c r="G1" s="31"/>
      <c r="H1" s="32"/>
      <c r="K1" s="119" t="s">
        <v>348</v>
      </c>
      <c r="L1" s="111"/>
      <c r="M1" s="140" t="s">
        <v>493</v>
      </c>
      <c r="N1" s="120"/>
      <c r="T1" s="16" t="s">
        <v>6</v>
      </c>
      <c r="U1" s="16"/>
      <c r="V1" t="s">
        <v>494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1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1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2</v>
      </c>
      <c r="H19" s="32">
        <f t="shared" si="0"/>
        <v>2</v>
      </c>
      <c r="I19">
        <v>0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3</v>
      </c>
      <c r="E23" s="51">
        <v>2</v>
      </c>
      <c r="F23" s="51">
        <f>SUM(C23:E23)</f>
        <v>7</v>
      </c>
      <c r="G23" s="31"/>
      <c r="H23" s="109"/>
      <c r="K23" s="7" t="s">
        <v>459</v>
      </c>
      <c r="M23" s="27">
        <v>4</v>
      </c>
      <c r="N23" s="27">
        <v>3</v>
      </c>
      <c r="O23" s="27">
        <v>3</v>
      </c>
      <c r="P23" s="27">
        <f>SUM(M23:O23)</f>
        <v>10</v>
      </c>
    </row>
    <row r="24" spans="1:19" x14ac:dyDescent="0.25">
      <c r="H24" s="120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3" sqref="I23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136</v>
      </c>
      <c r="D1" s="31"/>
      <c r="E1" s="31"/>
      <c r="F1" s="31"/>
      <c r="G1" s="31"/>
      <c r="H1" s="32"/>
      <c r="K1" s="119" t="s">
        <v>348</v>
      </c>
      <c r="L1" s="111"/>
      <c r="M1" s="140" t="s">
        <v>136</v>
      </c>
      <c r="N1" s="120"/>
      <c r="T1" s="16" t="s">
        <v>6</v>
      </c>
      <c r="U1" s="16"/>
      <c r="V1" t="s">
        <v>136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1</v>
      </c>
      <c r="E5" s="39">
        <v>3</v>
      </c>
      <c r="F5" s="39">
        <v>3</v>
      </c>
      <c r="G5" s="39">
        <v>3</v>
      </c>
      <c r="H5" s="32"/>
      <c r="K5" s="1" t="s">
        <v>2</v>
      </c>
      <c r="L5" s="3">
        <v>1</v>
      </c>
      <c r="M5" s="12">
        <v>1</v>
      </c>
      <c r="N5" s="12">
        <v>3</v>
      </c>
      <c r="O5" s="12">
        <v>2</v>
      </c>
      <c r="P5" s="12">
        <v>0</v>
      </c>
      <c r="Q5" s="12">
        <v>3</v>
      </c>
      <c r="R5" s="16"/>
      <c r="S5" s="16"/>
      <c r="T5" s="1" t="s">
        <v>2</v>
      </c>
      <c r="U5" s="3">
        <v>1</v>
      </c>
      <c r="V5" s="12">
        <v>0</v>
      </c>
      <c r="W5" s="12">
        <v>1</v>
      </c>
      <c r="X5" s="12">
        <v>2</v>
      </c>
      <c r="Y5" s="12">
        <v>0</v>
      </c>
      <c r="Z5" s="12">
        <v>3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3</v>
      </c>
      <c r="G6" s="39">
        <v>2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2</v>
      </c>
      <c r="Q6" s="12">
        <v>3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1</v>
      </c>
      <c r="Y6" s="12">
        <v>0</v>
      </c>
      <c r="Z6" s="12">
        <v>4</v>
      </c>
    </row>
    <row r="7" spans="1:26" x14ac:dyDescent="0.25">
      <c r="A7" s="42"/>
      <c r="B7" s="43">
        <v>3</v>
      </c>
      <c r="C7" s="39">
        <v>2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7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1</v>
      </c>
      <c r="Z7" s="12">
        <v>2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1</v>
      </c>
      <c r="E8" s="45">
        <f>SUM(E5:E7)</f>
        <v>3</v>
      </c>
      <c r="F8" s="45">
        <f>SUM(F5:F7)</f>
        <v>6</v>
      </c>
      <c r="G8" s="46">
        <f>SUM(G5:G7)</f>
        <v>7</v>
      </c>
      <c r="H8" s="32">
        <f>SUM(C8:G8)</f>
        <v>20</v>
      </c>
      <c r="I8">
        <v>22</v>
      </c>
      <c r="J8">
        <v>15</v>
      </c>
      <c r="K8" s="7" t="s">
        <v>5</v>
      </c>
      <c r="M8" s="13">
        <f>SUM(M5:M7)</f>
        <v>2</v>
      </c>
      <c r="N8" s="14">
        <f>SUM(N5:N7)</f>
        <v>3</v>
      </c>
      <c r="O8" s="14">
        <f>SUM(O5:O7)</f>
        <v>2</v>
      </c>
      <c r="P8" s="14">
        <f>SUM(P5:P7)</f>
        <v>2</v>
      </c>
      <c r="Q8" s="15">
        <f>SUM(Q5:Q7)</f>
        <v>13</v>
      </c>
      <c r="R8" s="16">
        <f>SUM(M8:Q8)</f>
        <v>22</v>
      </c>
      <c r="S8" s="16">
        <v>15</v>
      </c>
      <c r="T8" t="s">
        <v>5</v>
      </c>
      <c r="V8" s="13">
        <f>SUM(V5:V7)</f>
        <v>0</v>
      </c>
      <c r="W8" s="14">
        <f>SUM(W5:W7)</f>
        <v>2</v>
      </c>
      <c r="X8" s="14">
        <f>SUM(X5:X7)</f>
        <v>3</v>
      </c>
      <c r="Y8" s="14">
        <f>SUM(Y5:Y7)</f>
        <v>1</v>
      </c>
      <c r="Z8" s="15">
        <f>SUM(Z5:Z7)</f>
        <v>9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2</v>
      </c>
      <c r="E13" s="39">
        <v>2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3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1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2</v>
      </c>
      <c r="F14" s="39">
        <v>0</v>
      </c>
      <c r="G14" s="39">
        <v>3</v>
      </c>
      <c r="H14" s="32"/>
      <c r="L14" s="8">
        <v>2</v>
      </c>
      <c r="M14" s="12">
        <v>0</v>
      </c>
      <c r="N14" s="12">
        <v>0</v>
      </c>
      <c r="O14" s="12">
        <v>2</v>
      </c>
      <c r="P14" s="12">
        <v>0</v>
      </c>
      <c r="Q14" s="12">
        <v>3</v>
      </c>
      <c r="R14" s="16"/>
      <c r="S14" s="16"/>
      <c r="T14" s="7"/>
      <c r="U14" s="8">
        <v>2</v>
      </c>
      <c r="V14" s="12">
        <v>1</v>
      </c>
      <c r="W14" s="12">
        <v>2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2</v>
      </c>
      <c r="D15" s="39">
        <v>1</v>
      </c>
      <c r="E15" s="39">
        <v>1</v>
      </c>
      <c r="F15" s="39">
        <v>1</v>
      </c>
      <c r="G15" s="39">
        <v>3</v>
      </c>
      <c r="H15" s="32"/>
      <c r="K15" s="9"/>
      <c r="L15" s="10">
        <v>3</v>
      </c>
      <c r="M15" s="12">
        <v>3</v>
      </c>
      <c r="N15" s="12">
        <v>1</v>
      </c>
      <c r="O15" s="12">
        <v>0</v>
      </c>
      <c r="P15" s="12">
        <v>0</v>
      </c>
      <c r="Q15" s="12">
        <v>7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7</v>
      </c>
    </row>
    <row r="16" spans="1:26" x14ac:dyDescent="0.25">
      <c r="A16" s="31" t="s">
        <v>5</v>
      </c>
      <c r="B16" s="31"/>
      <c r="C16" s="44">
        <f>SUM(C13:C15)</f>
        <v>4</v>
      </c>
      <c r="D16" s="45">
        <f>SUM(D13:D15)</f>
        <v>3</v>
      </c>
      <c r="E16" s="45">
        <f>SUM(E13:E15)</f>
        <v>5</v>
      </c>
      <c r="F16" s="45">
        <f>SUM(F13:F15)</f>
        <v>1</v>
      </c>
      <c r="G16" s="46">
        <f>SUM(G13:G15)</f>
        <v>6</v>
      </c>
      <c r="H16" s="32">
        <f>SUM(C16:G16)</f>
        <v>19</v>
      </c>
      <c r="I16">
        <v>19</v>
      </c>
      <c r="J16">
        <v>14</v>
      </c>
      <c r="K16" s="7" t="s">
        <v>5</v>
      </c>
      <c r="M16" s="13">
        <f>SUM(M13:M15)</f>
        <v>3</v>
      </c>
      <c r="N16" s="14">
        <f>SUM(N13:N15)</f>
        <v>4</v>
      </c>
      <c r="O16" s="14">
        <f>SUM(O13:O15)</f>
        <v>2</v>
      </c>
      <c r="P16" s="14">
        <f>SUM(P13:P15)</f>
        <v>0</v>
      </c>
      <c r="Q16" s="15">
        <f>SUM(Q13:Q15)</f>
        <v>10</v>
      </c>
      <c r="R16" s="16">
        <f>SUM(M16:Q16)</f>
        <v>19</v>
      </c>
      <c r="S16" s="16">
        <v>14</v>
      </c>
      <c r="T16" t="s">
        <v>5</v>
      </c>
      <c r="V16" s="13">
        <f>SUM(V13:V15)</f>
        <v>3</v>
      </c>
      <c r="W16" s="14">
        <f>SUM(W13:W15)</f>
        <v>3</v>
      </c>
      <c r="X16" s="14">
        <f>SUM(X13:X15)</f>
        <v>0</v>
      </c>
      <c r="Y16" s="14">
        <f>SUM(Y13:Y15)</f>
        <v>0</v>
      </c>
      <c r="Z16" s="15">
        <f>SUM(Z13:Z15)</f>
        <v>8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7</v>
      </c>
      <c r="D19" s="113">
        <f t="shared" si="0"/>
        <v>4</v>
      </c>
      <c r="E19" s="114">
        <f t="shared" si="0"/>
        <v>8</v>
      </c>
      <c r="F19" s="47">
        <f t="shared" si="0"/>
        <v>7</v>
      </c>
      <c r="G19" s="47">
        <f t="shared" si="0"/>
        <v>13</v>
      </c>
      <c r="H19" s="32">
        <f t="shared" si="0"/>
        <v>39</v>
      </c>
      <c r="I19">
        <v>41</v>
      </c>
      <c r="J19">
        <v>29</v>
      </c>
      <c r="M19" s="115">
        <f t="shared" ref="M19:Q19" si="1">SUM(M16)+M8</f>
        <v>5</v>
      </c>
      <c r="N19" s="116">
        <f t="shared" si="1"/>
        <v>7</v>
      </c>
      <c r="O19" s="117">
        <f t="shared" si="1"/>
        <v>4</v>
      </c>
      <c r="P19" s="16">
        <f t="shared" si="1"/>
        <v>2</v>
      </c>
      <c r="Q19" s="16">
        <f t="shared" si="1"/>
        <v>23</v>
      </c>
      <c r="R19" s="16">
        <f>SUM(R16)+R8</f>
        <v>41</v>
      </c>
      <c r="S19" s="16">
        <f>SUM(S16)+S8</f>
        <v>29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19</v>
      </c>
      <c r="D23" s="51">
        <v>18</v>
      </c>
      <c r="E23" s="51">
        <v>19</v>
      </c>
      <c r="F23" s="51">
        <f>SUM(C23:E23)</f>
        <v>56</v>
      </c>
      <c r="G23" s="31"/>
      <c r="H23" s="109"/>
      <c r="K23" s="7" t="s">
        <v>459</v>
      </c>
      <c r="M23" s="27">
        <v>19</v>
      </c>
      <c r="N23" s="27">
        <v>18</v>
      </c>
      <c r="O23" s="27">
        <v>11</v>
      </c>
      <c r="P23" s="27">
        <f>SUM(M23:O23)</f>
        <v>48</v>
      </c>
    </row>
    <row r="24" spans="1:19" x14ac:dyDescent="0.25">
      <c r="H24" s="120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J24" sqref="J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139</v>
      </c>
      <c r="D1" s="31"/>
      <c r="E1" s="31"/>
      <c r="F1" s="31"/>
      <c r="G1" s="31"/>
      <c r="H1" s="32"/>
      <c r="K1" s="119" t="s">
        <v>348</v>
      </c>
      <c r="L1" s="111"/>
      <c r="M1" s="140" t="s">
        <v>139</v>
      </c>
      <c r="N1" s="120"/>
      <c r="T1" s="16" t="s">
        <v>6</v>
      </c>
      <c r="U1" s="16"/>
      <c r="V1" t="s">
        <v>139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3</v>
      </c>
      <c r="G5" s="39">
        <v>0</v>
      </c>
      <c r="H5" s="32"/>
      <c r="K5" s="1" t="s">
        <v>2</v>
      </c>
      <c r="L5" s="3">
        <v>1</v>
      </c>
      <c r="M5" s="12">
        <v>2</v>
      </c>
      <c r="N5" s="12">
        <v>0</v>
      </c>
      <c r="O5" s="12">
        <v>2</v>
      </c>
      <c r="P5" s="12">
        <v>1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3</v>
      </c>
      <c r="X5" s="12">
        <v>0</v>
      </c>
      <c r="Y5" s="12">
        <v>0</v>
      </c>
      <c r="Z5" s="12">
        <v>2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1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1</v>
      </c>
      <c r="P6" s="12">
        <v>0</v>
      </c>
      <c r="Q6" s="12">
        <v>3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0</v>
      </c>
      <c r="Q7" s="12">
        <v>4</v>
      </c>
      <c r="R7" s="16"/>
      <c r="S7" s="16"/>
      <c r="T7" s="9"/>
      <c r="U7" s="10">
        <v>3</v>
      </c>
      <c r="V7" s="12">
        <v>2</v>
      </c>
      <c r="W7" s="12">
        <v>1</v>
      </c>
      <c r="X7" s="12">
        <v>0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2</v>
      </c>
      <c r="D8" s="45">
        <f>SUM(D5:D7)</f>
        <v>1</v>
      </c>
      <c r="E8" s="45">
        <f>SUM(E5:E7)</f>
        <v>0</v>
      </c>
      <c r="F8" s="45">
        <f>SUM(F5:F7)</f>
        <v>4</v>
      </c>
      <c r="G8" s="46">
        <f>SUM(G5:G7)</f>
        <v>3</v>
      </c>
      <c r="H8" s="32">
        <f>SUM(C8:G8)</f>
        <v>10</v>
      </c>
      <c r="I8">
        <v>16</v>
      </c>
      <c r="J8">
        <v>14</v>
      </c>
      <c r="K8" s="7" t="s">
        <v>5</v>
      </c>
      <c r="M8" s="13">
        <f>SUM(M5:M7)</f>
        <v>3</v>
      </c>
      <c r="N8" s="14">
        <f>SUM(N5:N7)</f>
        <v>1</v>
      </c>
      <c r="O8" s="14">
        <f>SUM(O5:O7)</f>
        <v>3</v>
      </c>
      <c r="P8" s="14">
        <f>SUM(P5:P7)</f>
        <v>1</v>
      </c>
      <c r="Q8" s="15">
        <f>SUM(Q5:Q7)</f>
        <v>8</v>
      </c>
      <c r="R8" s="16">
        <f>SUM(M8:Q8)</f>
        <v>16</v>
      </c>
      <c r="S8" s="16">
        <v>14</v>
      </c>
      <c r="T8" t="s">
        <v>5</v>
      </c>
      <c r="V8" s="13">
        <f>SUM(V5:V7)</f>
        <v>2</v>
      </c>
      <c r="W8" s="14">
        <f>SUM(W5:W7)</f>
        <v>5</v>
      </c>
      <c r="X8" s="14">
        <f>SUM(X5:X7)</f>
        <v>0</v>
      </c>
      <c r="Y8" s="14">
        <f>SUM(Y5:Y7)</f>
        <v>0</v>
      </c>
      <c r="Z8" s="15">
        <f>SUM(Z5:Z7)</f>
        <v>7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1</v>
      </c>
      <c r="E13" s="39">
        <v>0</v>
      </c>
      <c r="F13" s="39">
        <v>0</v>
      </c>
      <c r="G13" s="39">
        <v>1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1</v>
      </c>
      <c r="Q13" s="12">
        <v>0</v>
      </c>
      <c r="R13" s="16"/>
      <c r="S13" s="16"/>
      <c r="T13" s="1" t="s">
        <v>2</v>
      </c>
      <c r="U13" s="3">
        <v>1</v>
      </c>
      <c r="V13" s="12">
        <v>3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1</v>
      </c>
      <c r="E14" s="39">
        <v>0</v>
      </c>
      <c r="F14" s="39">
        <v>0</v>
      </c>
      <c r="G14" s="39">
        <v>3</v>
      </c>
      <c r="H14" s="32"/>
      <c r="L14" s="8">
        <v>2</v>
      </c>
      <c r="M14" s="12">
        <v>2</v>
      </c>
      <c r="N14" s="12">
        <v>4</v>
      </c>
      <c r="O14" s="12">
        <v>0</v>
      </c>
      <c r="P14" s="12">
        <v>0</v>
      </c>
      <c r="Q14" s="12">
        <v>7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3</v>
      </c>
    </row>
    <row r="15" spans="1:26" x14ac:dyDescent="0.25">
      <c r="A15" s="42"/>
      <c r="B15" s="43">
        <v>3</v>
      </c>
      <c r="C15" s="39">
        <v>1</v>
      </c>
      <c r="D15" s="39">
        <v>1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4</v>
      </c>
      <c r="D16" s="45">
        <f>SUM(D13:D15)</f>
        <v>3</v>
      </c>
      <c r="E16" s="45">
        <f>SUM(E13:E15)</f>
        <v>0</v>
      </c>
      <c r="F16" s="45">
        <f>SUM(F13:F15)</f>
        <v>0</v>
      </c>
      <c r="G16" s="46">
        <f>SUM(G13:G15)</f>
        <v>5</v>
      </c>
      <c r="H16" s="32">
        <f>SUM(C16:G16)</f>
        <v>12</v>
      </c>
      <c r="I16">
        <v>16</v>
      </c>
      <c r="J16">
        <v>11</v>
      </c>
      <c r="K16" s="7" t="s">
        <v>5</v>
      </c>
      <c r="M16" s="13">
        <f>SUM(M13:M15)</f>
        <v>3</v>
      </c>
      <c r="N16" s="14">
        <f>SUM(N13:N15)</f>
        <v>5</v>
      </c>
      <c r="O16" s="14">
        <f>SUM(O13:O15)</f>
        <v>0</v>
      </c>
      <c r="P16" s="14">
        <f>SUM(P13:P15)</f>
        <v>1</v>
      </c>
      <c r="Q16" s="15">
        <f>SUM(Q13:Q15)</f>
        <v>7</v>
      </c>
      <c r="R16" s="16">
        <f>SUM(M16:Q16)</f>
        <v>16</v>
      </c>
      <c r="S16" s="16">
        <v>11</v>
      </c>
      <c r="T16" t="s">
        <v>5</v>
      </c>
      <c r="V16" s="13">
        <f>SUM(V13:V15)</f>
        <v>4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6</v>
      </c>
      <c r="D19" s="113">
        <f t="shared" si="0"/>
        <v>4</v>
      </c>
      <c r="E19" s="114">
        <f t="shared" si="0"/>
        <v>0</v>
      </c>
      <c r="F19" s="47">
        <f t="shared" si="0"/>
        <v>4</v>
      </c>
      <c r="G19" s="47">
        <f t="shared" si="0"/>
        <v>8</v>
      </c>
      <c r="H19" s="32">
        <f t="shared" si="0"/>
        <v>22</v>
      </c>
      <c r="I19">
        <v>32</v>
      </c>
      <c r="J19">
        <v>25</v>
      </c>
      <c r="M19" s="115">
        <f t="shared" ref="M19:Q19" si="1">SUM(M16)+M8</f>
        <v>6</v>
      </c>
      <c r="N19" s="116">
        <f t="shared" si="1"/>
        <v>6</v>
      </c>
      <c r="O19" s="117">
        <f t="shared" si="1"/>
        <v>3</v>
      </c>
      <c r="P19" s="16">
        <f t="shared" si="1"/>
        <v>2</v>
      </c>
      <c r="Q19" s="16">
        <f t="shared" si="1"/>
        <v>15</v>
      </c>
      <c r="R19" s="16">
        <f>SUM(R16)+R8</f>
        <v>32</v>
      </c>
      <c r="S19" s="16">
        <f>SUM(S16)+S8</f>
        <v>25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10</v>
      </c>
      <c r="D23" s="51">
        <v>8</v>
      </c>
      <c r="E23" s="51">
        <v>9</v>
      </c>
      <c r="F23" s="51">
        <f>SUM(C23:E23)</f>
        <v>27</v>
      </c>
      <c r="G23" s="31"/>
      <c r="H23" s="109"/>
      <c r="K23" s="7" t="s">
        <v>459</v>
      </c>
      <c r="M23" s="27">
        <v>26</v>
      </c>
      <c r="N23" s="27">
        <v>24</v>
      </c>
      <c r="O23" s="27">
        <v>10</v>
      </c>
      <c r="P23" s="27">
        <f>SUM(M23:O23)</f>
        <v>60</v>
      </c>
    </row>
    <row r="24" spans="1:19" x14ac:dyDescent="0.25">
      <c r="H24" s="12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177</v>
      </c>
      <c r="D1" s="31"/>
      <c r="E1" s="31"/>
      <c r="F1" s="31"/>
      <c r="G1" s="31"/>
      <c r="H1" s="32"/>
      <c r="K1" s="119" t="s">
        <v>348</v>
      </c>
      <c r="L1" s="111"/>
      <c r="M1" t="s">
        <v>177</v>
      </c>
      <c r="R1" s="16"/>
      <c r="S1" s="16"/>
      <c r="T1" t="s">
        <v>6</v>
      </c>
      <c r="V1" t="s">
        <v>177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5</v>
      </c>
      <c r="D5" s="39">
        <v>3</v>
      </c>
      <c r="E5" s="39">
        <v>1</v>
      </c>
      <c r="F5" s="39">
        <v>2</v>
      </c>
      <c r="G5" s="39">
        <v>0</v>
      </c>
      <c r="H5" s="32"/>
      <c r="K5" s="1" t="s">
        <v>2</v>
      </c>
      <c r="L5" s="3">
        <v>1</v>
      </c>
      <c r="M5" s="12">
        <v>2</v>
      </c>
      <c r="N5" s="12">
        <v>1</v>
      </c>
      <c r="O5" s="12">
        <v>1</v>
      </c>
      <c r="P5" s="12">
        <v>1</v>
      </c>
      <c r="Q5" s="12">
        <v>1</v>
      </c>
      <c r="R5" s="16"/>
      <c r="S5" s="16"/>
      <c r="T5" s="1" t="s">
        <v>2</v>
      </c>
      <c r="U5" s="3">
        <v>1</v>
      </c>
      <c r="V5" s="12">
        <v>2</v>
      </c>
      <c r="W5" s="12">
        <v>1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2</v>
      </c>
      <c r="E6" s="39">
        <v>1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0</v>
      </c>
      <c r="O6" s="12">
        <v>1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2</v>
      </c>
      <c r="W6" s="12">
        <v>1</v>
      </c>
      <c r="X6" s="12">
        <v>1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3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3</v>
      </c>
      <c r="N7" s="12">
        <v>2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6</v>
      </c>
      <c r="D8" s="45">
        <f>SUM(D5:D7)</f>
        <v>8</v>
      </c>
      <c r="E8" s="45">
        <f>SUM(E5:E7)</f>
        <v>2</v>
      </c>
      <c r="F8" s="45">
        <f>SUM(F5:F7)</f>
        <v>2</v>
      </c>
      <c r="G8" s="46">
        <f>SUM(G5:G7)</f>
        <v>1</v>
      </c>
      <c r="H8" s="32">
        <f>SUM(C8:G8)</f>
        <v>19</v>
      </c>
      <c r="I8">
        <v>13</v>
      </c>
      <c r="J8">
        <v>11</v>
      </c>
      <c r="K8" s="7" t="s">
        <v>5</v>
      </c>
      <c r="M8" s="13">
        <f>SUM(M5:M7)</f>
        <v>6</v>
      </c>
      <c r="N8" s="14">
        <f>SUM(N5:N7)</f>
        <v>3</v>
      </c>
      <c r="O8" s="14">
        <f>SUM(O5:O7)</f>
        <v>2</v>
      </c>
      <c r="P8" s="14">
        <f>SUM(P5:P7)</f>
        <v>1</v>
      </c>
      <c r="Q8" s="15">
        <f>SUM(Q5:Q7)</f>
        <v>1</v>
      </c>
      <c r="R8" s="16">
        <f>SUM(M8:Q8)</f>
        <v>13</v>
      </c>
      <c r="S8" s="16">
        <v>11</v>
      </c>
      <c r="T8" t="s">
        <v>5</v>
      </c>
      <c r="V8" s="13">
        <f>SUM(V5:V7)</f>
        <v>5</v>
      </c>
      <c r="W8" s="14">
        <f>SUM(W5:W7)</f>
        <v>2</v>
      </c>
      <c r="X8" s="14">
        <f>SUM(X5:X7)</f>
        <v>1</v>
      </c>
      <c r="Y8" s="14">
        <f>SUM(Y5:Y7)</f>
        <v>0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0</v>
      </c>
      <c r="F14" s="39">
        <v>0</v>
      </c>
      <c r="G14" s="39">
        <v>2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3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1</v>
      </c>
      <c r="N15" s="12">
        <v>1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3</v>
      </c>
      <c r="H16" s="32">
        <f>SUM(C16:G16)</f>
        <v>7</v>
      </c>
      <c r="I16">
        <v>5</v>
      </c>
      <c r="J16">
        <v>8</v>
      </c>
      <c r="K16" s="7" t="s">
        <v>5</v>
      </c>
      <c r="M16" s="13">
        <f>SUM(M13:M15)</f>
        <v>2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5</v>
      </c>
      <c r="S16" s="16">
        <v>8</v>
      </c>
      <c r="T16" t="s">
        <v>5</v>
      </c>
      <c r="V16" s="13">
        <f>SUM(V13:V15)</f>
        <v>3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9</v>
      </c>
      <c r="D19" s="113">
        <f t="shared" si="0"/>
        <v>9</v>
      </c>
      <c r="E19" s="114">
        <f t="shared" si="0"/>
        <v>2</v>
      </c>
      <c r="F19" s="47">
        <f t="shared" si="0"/>
        <v>2</v>
      </c>
      <c r="G19" s="47">
        <f t="shared" si="0"/>
        <v>4</v>
      </c>
      <c r="H19" s="32">
        <f t="shared" si="0"/>
        <v>26</v>
      </c>
      <c r="I19">
        <v>18</v>
      </c>
      <c r="J19">
        <v>19</v>
      </c>
      <c r="M19" s="115">
        <f t="shared" ref="M19:Q19" si="1">SUM(M16)+M8</f>
        <v>8</v>
      </c>
      <c r="N19" s="116">
        <f t="shared" si="1"/>
        <v>4</v>
      </c>
      <c r="O19" s="117">
        <f t="shared" si="1"/>
        <v>2</v>
      </c>
      <c r="P19" s="16">
        <f t="shared" si="1"/>
        <v>1</v>
      </c>
      <c r="Q19" s="16">
        <f t="shared" si="1"/>
        <v>3</v>
      </c>
      <c r="R19" s="16">
        <f>SUM(R16)+R8</f>
        <v>18</v>
      </c>
      <c r="S19" s="16">
        <f>SUM(S16)+S8</f>
        <v>19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23</v>
      </c>
      <c r="D23" s="51">
        <v>20</v>
      </c>
      <c r="E23" s="51">
        <v>13</v>
      </c>
      <c r="F23" s="51">
        <f>SUM(C23:E23)</f>
        <v>56</v>
      </c>
      <c r="G23" s="31"/>
      <c r="H23" s="109"/>
      <c r="K23" s="7" t="s">
        <v>459</v>
      </c>
      <c r="M23" s="27">
        <v>17</v>
      </c>
      <c r="N23" s="27">
        <v>8</v>
      </c>
      <c r="O23" s="27">
        <v>19</v>
      </c>
      <c r="P23" s="27">
        <f>SUM(M23:O23)</f>
        <v>44</v>
      </c>
    </row>
    <row r="24" spans="1:19" x14ac:dyDescent="0.25">
      <c r="H24" s="120"/>
    </row>
  </sheetData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4" sqref="I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150</v>
      </c>
      <c r="D1" s="31"/>
      <c r="E1" s="31"/>
      <c r="F1" s="31"/>
      <c r="G1" s="31"/>
      <c r="H1" s="32"/>
      <c r="K1" s="119" t="s">
        <v>348</v>
      </c>
      <c r="L1" s="111"/>
      <c r="M1" s="140" t="s">
        <v>150</v>
      </c>
      <c r="N1" s="120"/>
      <c r="T1" s="16" t="s">
        <v>6</v>
      </c>
      <c r="U1" s="16"/>
      <c r="V1" t="s">
        <v>150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1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1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0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1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3</v>
      </c>
      <c r="I8">
        <v>2</v>
      </c>
      <c r="J8">
        <v>6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2</v>
      </c>
      <c r="S8" s="16">
        <v>6</v>
      </c>
      <c r="T8" t="s">
        <v>5</v>
      </c>
      <c r="V8" s="13">
        <f>SUM(V5:V7)</f>
        <v>2</v>
      </c>
      <c r="W8" s="14">
        <f>SUM(W5:W7)</f>
        <v>1</v>
      </c>
      <c r="X8" s="14">
        <f>SUM(X5:X7)</f>
        <v>1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2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1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2</v>
      </c>
      <c r="G15" s="39">
        <v>1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1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2</v>
      </c>
      <c r="X15" s="12">
        <v>2</v>
      </c>
      <c r="Y15" s="12">
        <v>1</v>
      </c>
      <c r="Z15" s="12">
        <v>2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1</v>
      </c>
      <c r="F16" s="45">
        <f>SUM(F13:F15)</f>
        <v>2</v>
      </c>
      <c r="G16" s="46">
        <f>SUM(G13:G15)</f>
        <v>2</v>
      </c>
      <c r="H16" s="32">
        <f>SUM(C16:G16)</f>
        <v>5</v>
      </c>
      <c r="I16">
        <v>6</v>
      </c>
      <c r="J16">
        <v>9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3</v>
      </c>
      <c r="Q16" s="15">
        <f>SUM(Q13:Q15)</f>
        <v>2</v>
      </c>
      <c r="R16" s="16">
        <f>SUM(M16:Q16)</f>
        <v>6</v>
      </c>
      <c r="S16" s="16">
        <v>9</v>
      </c>
      <c r="T16" t="s">
        <v>5</v>
      </c>
      <c r="V16" s="13">
        <f>SUM(V13:V15)</f>
        <v>0</v>
      </c>
      <c r="W16" s="14">
        <f>SUM(W13:W15)</f>
        <v>2</v>
      </c>
      <c r="X16" s="14">
        <f>SUM(X13:X15)</f>
        <v>2</v>
      </c>
      <c r="Y16" s="14">
        <f>SUM(Y13:Y15)</f>
        <v>2</v>
      </c>
      <c r="Z16" s="15">
        <f>SUM(Z13:Z15)</f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1</v>
      </c>
      <c r="E19" s="114">
        <f t="shared" si="0"/>
        <v>1</v>
      </c>
      <c r="F19" s="47">
        <f t="shared" si="0"/>
        <v>2</v>
      </c>
      <c r="G19" s="47">
        <f t="shared" si="0"/>
        <v>3</v>
      </c>
      <c r="H19" s="32">
        <f t="shared" si="0"/>
        <v>8</v>
      </c>
      <c r="I19">
        <v>8</v>
      </c>
      <c r="J19">
        <v>15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0</v>
      </c>
      <c r="P19" s="16">
        <f t="shared" si="1"/>
        <v>3</v>
      </c>
      <c r="Q19" s="16">
        <f t="shared" si="1"/>
        <v>4</v>
      </c>
      <c r="R19" s="16">
        <f>SUM(R16)+R8</f>
        <v>8</v>
      </c>
      <c r="S19" s="16">
        <f>SUM(S16)+S8</f>
        <v>15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1</v>
      </c>
      <c r="F23" s="51">
        <f>SUM(C23:E23)</f>
        <v>3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G24" sqref="G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164</v>
      </c>
      <c r="D1" s="31"/>
      <c r="E1" s="31"/>
      <c r="F1" s="31"/>
      <c r="G1" s="31"/>
      <c r="H1" s="32"/>
      <c r="K1" s="119" t="s">
        <v>348</v>
      </c>
      <c r="L1" s="111"/>
      <c r="M1" s="140" t="s">
        <v>164</v>
      </c>
      <c r="N1" s="120"/>
      <c r="T1" s="16" t="s">
        <v>6</v>
      </c>
      <c r="U1" s="16"/>
      <c r="V1" t="s">
        <v>164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1</v>
      </c>
      <c r="O5" s="12">
        <v>1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1</v>
      </c>
      <c r="X5" s="12">
        <v>0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1</v>
      </c>
      <c r="F6" s="39">
        <v>0</v>
      </c>
      <c r="G6" s="39">
        <v>2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1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1</v>
      </c>
      <c r="G7" s="39">
        <v>2</v>
      </c>
      <c r="H7" s="32"/>
      <c r="K7" s="9"/>
      <c r="L7" s="10">
        <v>3</v>
      </c>
      <c r="M7" s="12">
        <v>1</v>
      </c>
      <c r="N7" s="12">
        <v>1</v>
      </c>
      <c r="O7" s="12">
        <v>1</v>
      </c>
      <c r="P7" s="12">
        <v>0</v>
      </c>
      <c r="Q7" s="12">
        <v>5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5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2</v>
      </c>
      <c r="E8" s="45">
        <f>SUM(E5:E7)</f>
        <v>1</v>
      </c>
      <c r="F8" s="45">
        <f>SUM(F5:F7)</f>
        <v>1</v>
      </c>
      <c r="G8" s="46">
        <f>SUM(G5:G7)</f>
        <v>4</v>
      </c>
      <c r="H8" s="32">
        <f>SUM(C8:G8)</f>
        <v>8</v>
      </c>
      <c r="I8">
        <v>12</v>
      </c>
      <c r="J8">
        <v>12</v>
      </c>
      <c r="K8" s="7" t="s">
        <v>5</v>
      </c>
      <c r="M8" s="13">
        <f>SUM(M5:M7)</f>
        <v>2</v>
      </c>
      <c r="N8" s="14">
        <f>SUM(N5:N7)</f>
        <v>2</v>
      </c>
      <c r="O8" s="14">
        <f>SUM(O5:O7)</f>
        <v>2</v>
      </c>
      <c r="P8" s="14">
        <f>SUM(P5:P7)</f>
        <v>0</v>
      </c>
      <c r="Q8" s="15">
        <f>SUM(Q5:Q7)</f>
        <v>6</v>
      </c>
      <c r="R8" s="16">
        <f>SUM(M8:Q8)</f>
        <v>12</v>
      </c>
      <c r="S8" s="16">
        <v>12</v>
      </c>
      <c r="T8" t="s">
        <v>5</v>
      </c>
      <c r="V8" s="13">
        <f>SUM(V5:V7)</f>
        <v>3</v>
      </c>
      <c r="W8" s="14">
        <f>SUM(W5:W7)</f>
        <v>1</v>
      </c>
      <c r="X8" s="14">
        <f>SUM(X5:X7)</f>
        <v>1</v>
      </c>
      <c r="Y8" s="14">
        <f>SUM(Y5:Y7)</f>
        <v>0</v>
      </c>
      <c r="Z8" s="15">
        <f>SUM(Z5:Z7)</f>
        <v>7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1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6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6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0</v>
      </c>
      <c r="G15" s="39">
        <v>3</v>
      </c>
      <c r="H15" s="32"/>
      <c r="K15" s="9"/>
      <c r="L15" s="10">
        <v>3</v>
      </c>
      <c r="M15" s="12">
        <v>0</v>
      </c>
      <c r="N15" s="12">
        <v>0</v>
      </c>
      <c r="O15" s="12">
        <v>1</v>
      </c>
      <c r="P15" s="12">
        <v>0</v>
      </c>
      <c r="Q15" s="12">
        <v>5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1</v>
      </c>
      <c r="Z15" s="12">
        <v>7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1</v>
      </c>
      <c r="F16" s="45">
        <f>SUM(F13:F15)</f>
        <v>0</v>
      </c>
      <c r="G16" s="46">
        <f>SUM(G13:G15)</f>
        <v>9</v>
      </c>
      <c r="H16" s="32">
        <f>SUM(C16:G16)</f>
        <v>11</v>
      </c>
      <c r="I16">
        <v>12</v>
      </c>
      <c r="J16">
        <v>14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11</v>
      </c>
      <c r="R16" s="16">
        <f>SUM(M16:Q16)</f>
        <v>12</v>
      </c>
      <c r="S16" s="16">
        <v>14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1</v>
      </c>
      <c r="Y16" s="14">
        <f>SUM(Y13:Y15)</f>
        <v>1</v>
      </c>
      <c r="Z16" s="15">
        <f>SUM(Z13:Z15)</f>
        <v>11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2</v>
      </c>
      <c r="E19" s="114">
        <f t="shared" si="0"/>
        <v>2</v>
      </c>
      <c r="F19" s="47">
        <f t="shared" si="0"/>
        <v>1</v>
      </c>
      <c r="G19" s="47">
        <f t="shared" si="0"/>
        <v>13</v>
      </c>
      <c r="H19" s="32">
        <f t="shared" si="0"/>
        <v>19</v>
      </c>
      <c r="I19">
        <v>24</v>
      </c>
      <c r="J19">
        <v>26</v>
      </c>
      <c r="M19" s="115">
        <f t="shared" ref="M19:Q19" si="1">SUM(M16)+M8</f>
        <v>2</v>
      </c>
      <c r="N19" s="116">
        <f t="shared" si="1"/>
        <v>2</v>
      </c>
      <c r="O19" s="117">
        <f t="shared" si="1"/>
        <v>3</v>
      </c>
      <c r="P19" s="16">
        <f t="shared" si="1"/>
        <v>0</v>
      </c>
      <c r="Q19" s="16">
        <f t="shared" si="1"/>
        <v>17</v>
      </c>
      <c r="R19" s="16">
        <f>SUM(R16)+R8</f>
        <v>24</v>
      </c>
      <c r="S19" s="16">
        <f>SUM(S16)+S8</f>
        <v>26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10</v>
      </c>
      <c r="D23" s="51">
        <v>6</v>
      </c>
      <c r="E23" s="51">
        <v>2</v>
      </c>
      <c r="F23" s="51">
        <f>SUM(C23:E23)</f>
        <v>18</v>
      </c>
      <c r="G23" s="31"/>
      <c r="H23" s="109"/>
      <c r="K23" s="7" t="s">
        <v>459</v>
      </c>
      <c r="M23" s="27">
        <v>18</v>
      </c>
      <c r="N23" s="27">
        <v>6</v>
      </c>
      <c r="O23" s="27">
        <v>4</v>
      </c>
      <c r="P23" s="27">
        <f>SUM(M23:O23)</f>
        <v>28</v>
      </c>
    </row>
    <row r="24" spans="1:19" x14ac:dyDescent="0.25">
      <c r="H24" s="120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4" sqref="P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173</v>
      </c>
      <c r="D1" s="31"/>
      <c r="E1" s="31"/>
      <c r="F1" s="31"/>
      <c r="G1" s="31"/>
      <c r="H1" s="32"/>
      <c r="K1" s="119" t="s">
        <v>348</v>
      </c>
      <c r="L1" s="111"/>
      <c r="M1" s="140" t="s">
        <v>173</v>
      </c>
      <c r="N1" s="120"/>
      <c r="T1" s="16" t="s">
        <v>6</v>
      </c>
      <c r="U1" s="16"/>
      <c r="V1" t="s">
        <v>173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0</v>
      </c>
      <c r="P5" s="12">
        <v>1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1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1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2</v>
      </c>
      <c r="W6" s="12">
        <v>2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1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1</v>
      </c>
      <c r="I8">
        <v>6</v>
      </c>
      <c r="J8">
        <v>6</v>
      </c>
      <c r="K8" s="7" t="s">
        <v>5</v>
      </c>
      <c r="M8" s="13">
        <f>SUM(M5:M7)</f>
        <v>2</v>
      </c>
      <c r="N8" s="14">
        <f>SUM(N5:N7)</f>
        <v>2</v>
      </c>
      <c r="O8" s="14">
        <f>SUM(O5:O7)</f>
        <v>1</v>
      </c>
      <c r="P8" s="14">
        <f>SUM(P5:P7)</f>
        <v>1</v>
      </c>
      <c r="Q8" s="15">
        <f>SUM(Q5:Q7)</f>
        <v>0</v>
      </c>
      <c r="R8" s="16">
        <f>SUM(M8:Q8)</f>
        <v>6</v>
      </c>
      <c r="S8" s="16">
        <v>6</v>
      </c>
      <c r="T8" t="s">
        <v>5</v>
      </c>
      <c r="V8" s="13">
        <f>SUM(V5:V7)</f>
        <v>3</v>
      </c>
      <c r="W8" s="14">
        <f>SUM(W5:W7)</f>
        <v>2</v>
      </c>
      <c r="X8" s="14">
        <f>SUM(X5:X7)</f>
        <v>0</v>
      </c>
      <c r="Y8" s="14">
        <f>SUM(Y5:Y7)</f>
        <v>1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1</v>
      </c>
      <c r="G13" s="39">
        <v>0</v>
      </c>
      <c r="H13" s="32"/>
      <c r="K13" s="1" t="s">
        <v>2</v>
      </c>
      <c r="L13" s="3">
        <v>1</v>
      </c>
      <c r="M13" s="12">
        <v>2</v>
      </c>
      <c r="N13" s="12">
        <v>2</v>
      </c>
      <c r="O13" s="12">
        <v>0</v>
      </c>
      <c r="P13" s="12">
        <v>1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2</v>
      </c>
      <c r="X13" s="12">
        <v>1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2</v>
      </c>
      <c r="F14" s="39">
        <v>0</v>
      </c>
      <c r="G14" s="39">
        <v>0</v>
      </c>
      <c r="H14" s="32"/>
      <c r="L14" s="8">
        <v>2</v>
      </c>
      <c r="M14" s="12">
        <v>6</v>
      </c>
      <c r="N14" s="12">
        <v>1</v>
      </c>
      <c r="O14" s="12">
        <v>2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5</v>
      </c>
      <c r="W14" s="12">
        <v>2</v>
      </c>
      <c r="X14" s="12">
        <v>1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5</v>
      </c>
      <c r="E15" s="39">
        <v>0</v>
      </c>
      <c r="F15" s="39">
        <v>1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6</v>
      </c>
      <c r="E16" s="45">
        <f>SUM(E13:E15)</f>
        <v>2</v>
      </c>
      <c r="F16" s="45">
        <f>SUM(F13:F15)</f>
        <v>2</v>
      </c>
      <c r="G16" s="46">
        <f>SUM(G13:G15)</f>
        <v>1</v>
      </c>
      <c r="H16" s="32">
        <f>SUM(C16:G16)</f>
        <v>13</v>
      </c>
      <c r="I16">
        <v>15</v>
      </c>
      <c r="J16">
        <v>16</v>
      </c>
      <c r="K16" s="7" t="s">
        <v>5</v>
      </c>
      <c r="M16" s="13">
        <f>SUM(M13:M15)</f>
        <v>8</v>
      </c>
      <c r="N16" s="14">
        <f>SUM(N13:N15)</f>
        <v>3</v>
      </c>
      <c r="O16" s="14">
        <f>SUM(O13:O15)</f>
        <v>2</v>
      </c>
      <c r="P16" s="14">
        <f>SUM(P13:P15)</f>
        <v>1</v>
      </c>
      <c r="Q16" s="15">
        <f>SUM(Q13:Q15)</f>
        <v>1</v>
      </c>
      <c r="R16" s="16">
        <f>SUM(M16:Q16)</f>
        <v>15</v>
      </c>
      <c r="S16" s="16">
        <v>16</v>
      </c>
      <c r="T16" t="s">
        <v>5</v>
      </c>
      <c r="V16" s="13">
        <f>SUM(V13:V15)</f>
        <v>6</v>
      </c>
      <c r="W16" s="14">
        <f>SUM(W13:W15)</f>
        <v>4</v>
      </c>
      <c r="X16" s="14">
        <f>SUM(X13:X15)</f>
        <v>2</v>
      </c>
      <c r="Y16" s="14">
        <f>SUM(Y13:Y15)</f>
        <v>0</v>
      </c>
      <c r="Z16" s="15">
        <f>SUM(Z13:Z15)</f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3</v>
      </c>
      <c r="D19" s="113">
        <f t="shared" si="0"/>
        <v>6</v>
      </c>
      <c r="E19" s="114">
        <f t="shared" si="0"/>
        <v>2</v>
      </c>
      <c r="F19" s="47">
        <f t="shared" si="0"/>
        <v>2</v>
      </c>
      <c r="G19" s="47">
        <f t="shared" si="0"/>
        <v>1</v>
      </c>
      <c r="H19" s="32">
        <f t="shared" si="0"/>
        <v>14</v>
      </c>
      <c r="I19">
        <v>21</v>
      </c>
      <c r="J19">
        <v>22</v>
      </c>
      <c r="M19" s="115">
        <f t="shared" ref="M19:Q19" si="1">SUM(M16)+M8</f>
        <v>10</v>
      </c>
      <c r="N19" s="116">
        <f t="shared" si="1"/>
        <v>5</v>
      </c>
      <c r="O19" s="117">
        <f t="shared" si="1"/>
        <v>3</v>
      </c>
      <c r="P19" s="16">
        <f t="shared" si="1"/>
        <v>2</v>
      </c>
      <c r="Q19" s="16">
        <f t="shared" si="1"/>
        <v>1</v>
      </c>
      <c r="R19" s="16">
        <f>SUM(R16)+R8</f>
        <v>21</v>
      </c>
      <c r="S19" s="16">
        <f>SUM(S16)+S8</f>
        <v>22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11</v>
      </c>
      <c r="D23" s="51">
        <v>8</v>
      </c>
      <c r="E23" s="51">
        <v>11</v>
      </c>
      <c r="F23" s="51">
        <f>SUM(C23:E23)</f>
        <v>30</v>
      </c>
      <c r="G23" s="31"/>
      <c r="H23" s="109"/>
      <c r="K23" s="7" t="s">
        <v>459</v>
      </c>
      <c r="M23" s="27">
        <v>10</v>
      </c>
      <c r="N23" s="27">
        <v>10</v>
      </c>
      <c r="O23" s="27">
        <v>10</v>
      </c>
      <c r="P23" s="27">
        <f>SUM(M23:O23)</f>
        <v>30</v>
      </c>
    </row>
    <row r="24" spans="1:19" x14ac:dyDescent="0.25">
      <c r="H24" s="120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workbookViewId="0">
      <selection activeCell="I24" sqref="I24"/>
    </sheetView>
  </sheetViews>
  <sheetFormatPr defaultRowHeight="15" x14ac:dyDescent="0.25"/>
  <cols>
    <col min="11" max="28" width="9.140625" style="136"/>
  </cols>
  <sheetData>
    <row r="1" spans="1:26" x14ac:dyDescent="0.25">
      <c r="A1" s="108" t="s">
        <v>505</v>
      </c>
      <c r="B1" s="108"/>
      <c r="C1" s="47" t="s">
        <v>621</v>
      </c>
      <c r="D1" s="31"/>
      <c r="E1" s="31"/>
      <c r="F1" s="31"/>
      <c r="G1" s="31"/>
      <c r="H1" s="32"/>
      <c r="K1" s="136" t="s">
        <v>622</v>
      </c>
      <c r="T1" s="24"/>
      <c r="U1" s="24"/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24"/>
      <c r="S2" s="24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R3" s="24"/>
      <c r="S3" s="24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24"/>
      <c r="N4" s="24"/>
      <c r="O4" s="24"/>
      <c r="P4" s="24"/>
      <c r="Q4" s="24"/>
      <c r="R4" s="24"/>
      <c r="S4" s="24"/>
      <c r="V4" s="24"/>
      <c r="W4" s="24"/>
      <c r="X4" s="24"/>
      <c r="Y4" s="24"/>
      <c r="Z4" s="24"/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R5" s="24"/>
      <c r="S5" s="24"/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R6" s="24"/>
      <c r="S6" s="24"/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R7" s="24"/>
      <c r="S7" s="24"/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M8" s="24"/>
      <c r="N8" s="24"/>
      <c r="O8" s="24"/>
      <c r="P8" s="24"/>
      <c r="Q8" s="24"/>
      <c r="R8" s="24"/>
      <c r="S8" s="24"/>
      <c r="V8" s="24"/>
      <c r="W8" s="24"/>
      <c r="X8" s="24"/>
      <c r="Y8" s="24"/>
      <c r="Z8" s="24"/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24"/>
      <c r="S9" s="24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R10" s="24"/>
      <c r="S10" s="24"/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R11" s="24"/>
      <c r="S11" s="24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24"/>
      <c r="N12" s="24"/>
      <c r="O12" s="24"/>
      <c r="P12" s="24"/>
      <c r="Q12" s="24"/>
      <c r="R12" s="24"/>
      <c r="S12" s="24"/>
      <c r="V12" s="24"/>
      <c r="W12" s="24"/>
      <c r="X12" s="24"/>
      <c r="Y12" s="24"/>
      <c r="Z12" s="24"/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R13" s="24"/>
      <c r="S13" s="24"/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R14" s="24"/>
      <c r="S14" s="24"/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R15" s="24"/>
      <c r="S15" s="24"/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M16" s="24"/>
      <c r="N16" s="24"/>
      <c r="O16" s="24"/>
      <c r="P16" s="24"/>
      <c r="Q16" s="24"/>
      <c r="R16" s="24"/>
      <c r="S16" s="24"/>
      <c r="V16" s="24"/>
      <c r="W16" s="24"/>
      <c r="X16" s="24"/>
      <c r="Y16" s="24"/>
      <c r="Z16" s="24"/>
    </row>
    <row r="17" spans="1:28" x14ac:dyDescent="0.25">
      <c r="A17" s="31"/>
      <c r="B17" s="31"/>
      <c r="C17" s="31"/>
      <c r="D17" s="31"/>
      <c r="E17" s="31"/>
      <c r="F17" s="31"/>
      <c r="G17" s="31"/>
      <c r="H17" s="32"/>
      <c r="R17" s="24"/>
      <c r="S17" s="24"/>
    </row>
    <row r="18" spans="1:28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K18" s="138"/>
      <c r="L18" s="138"/>
      <c r="M18" s="28"/>
      <c r="N18" s="28"/>
      <c r="O18" s="28"/>
      <c r="P18" s="28"/>
      <c r="Q18" s="121"/>
      <c r="R18" s="16"/>
      <c r="S18" s="16"/>
      <c r="T18"/>
      <c r="U18"/>
      <c r="V18"/>
      <c r="W18"/>
      <c r="X18"/>
      <c r="Y18"/>
      <c r="Z18"/>
      <c r="AA18"/>
      <c r="AB18"/>
    </row>
    <row r="19" spans="1:28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M19" s="24"/>
      <c r="N19" s="24"/>
      <c r="O19" s="24"/>
      <c r="P19" s="24"/>
      <c r="Q19" s="24"/>
      <c r="R19" s="24"/>
      <c r="S19" s="24"/>
    </row>
    <row r="20" spans="1:28" x14ac:dyDescent="0.25">
      <c r="A20" s="31"/>
      <c r="B20" s="31"/>
      <c r="C20" s="31"/>
      <c r="D20" s="31"/>
      <c r="E20" s="31"/>
      <c r="F20" s="31"/>
      <c r="G20" s="31"/>
      <c r="H20" s="109"/>
    </row>
    <row r="21" spans="1:28" x14ac:dyDescent="0.25">
      <c r="A21" s="31"/>
      <c r="B21" s="31"/>
      <c r="C21" s="33" t="s">
        <v>461</v>
      </c>
      <c r="D21" s="34"/>
      <c r="E21" s="34"/>
      <c r="F21" s="35"/>
      <c r="G21" s="31"/>
      <c r="H21" s="109"/>
    </row>
    <row r="22" spans="1:28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24"/>
      <c r="N22" s="24"/>
      <c r="O22" s="24"/>
      <c r="P22" s="24"/>
    </row>
    <row r="23" spans="1:28" x14ac:dyDescent="0.25">
      <c r="A23" s="31" t="s">
        <v>459</v>
      </c>
      <c r="B23" s="31"/>
      <c r="C23" s="51">
        <v>4</v>
      </c>
      <c r="D23" s="51">
        <v>2</v>
      </c>
      <c r="E23" s="51">
        <v>3</v>
      </c>
      <c r="F23" s="51">
        <f>SUM(C23:E23)</f>
        <v>9</v>
      </c>
      <c r="G23" s="31"/>
      <c r="H23" s="109"/>
    </row>
    <row r="24" spans="1:28" x14ac:dyDescent="0.25">
      <c r="H24" s="120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5"/>
  <dimension ref="A1:Z29"/>
  <sheetViews>
    <sheetView workbookViewId="0">
      <selection activeCell="I13" sqref="I13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540</v>
      </c>
      <c r="B1" s="91"/>
      <c r="C1" s="91"/>
      <c r="K1" s="88" t="s">
        <v>410</v>
      </c>
      <c r="L1" s="64"/>
      <c r="M1" s="64"/>
      <c r="S1" s="18"/>
      <c r="T1" s="89" t="s">
        <v>427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Kseur1EKU!C5+Kseur2Hiisi!C5+Kseur3HSU!C5+Kseur4KanSu!C5+Kseur5KoKV!C5+Kseur6LLuja!C5+Kseur7LLL!C5+Kseur8NaWi!C5+Kseur9PunKu!C5+Kseur10RasKa!C5+Kseur11RaLu!C5+Kseur12SiikSi!C5+Kseur13SuSe!C5+Kseur14UlvUra!C5+Kseur15ValSu!C5</f>
        <v>4</v>
      </c>
      <c r="D5" s="57">
        <f>Kseur1EKU!D5+Kseur2Hiisi!D5+Kseur3HSU!D5+Kseur4KanSu!D5+Kseur5KoKV!D5+Kseur6LLuja!D5+Kseur7LLL!D5+Kseur8NaWi!D5+Kseur9PunKu!D5+Kseur10RasKa!D5+Kseur11RaLu!D5+Kseur12SiikSi!D5+Kseur13SuSe!D5+Kseur14UlvUra!D5+Kseur15ValSu!D5</f>
        <v>6</v>
      </c>
      <c r="E5" s="57">
        <f>Kseur1EKU!E5+Kseur2Hiisi!E5+Kseur3HSU!E5+Kseur4KanSu!E5+Kseur5KoKV!E5+Kseur6LLuja!E5+Kseur7LLL!E5+Kseur8NaWi!E5+Kseur9PunKu!E5+Kseur10RasKa!E5+Kseur11RaLu!E5+Kseur12SiikSi!E5+Kseur13SuSe!E5+Kseur14UlvUra!E5+Kseur15ValSu!E5</f>
        <v>3</v>
      </c>
      <c r="F5" s="11">
        <f>Kseur1EKU!F5+Kseur2Hiisi!F5+Kseur3HSU!F5+Kseur4KanSu!F5+Kseur5KoKV!F5+Kseur6LLuja!F5+Kseur7LLL!F5+Kseur8NaWi!F5+Kseur9PunKu!F5+Kseur10RasKa!F5+Kseur11RaLu!F5+Kseur12SiikSi!F5+Kseur13SuSe!F5+Kseur14UlvUra!F5+Kseur15ValSu!F5</f>
        <v>6</v>
      </c>
      <c r="G5" s="11">
        <f>Kseur1EKU!G5+Kseur2Hiisi!G5+Kseur3HSU!G5+Kseur4KanSu!G5+Kseur5KoKV!G5+Kseur6LLuja!G5+Kseur7LLL!G5+Kseur8NaWi!G5+Kseur9PunKu!G5+Kseur10RasKa!G5+Kseur11RaLu!G5+Kseur12SiikSi!G5+Kseur13SuSe!G5+Kseur14UlvUra!G5+Kseur15ValSu!G5</f>
        <v>6</v>
      </c>
      <c r="K5" s="1" t="s">
        <v>2</v>
      </c>
      <c r="L5" s="3">
        <v>1</v>
      </c>
      <c r="M5" s="54">
        <f>Kseur2Hiisi!M5+KseurHinnYr!M5+Kseur3HSU!M5+Kseur4KanSu!M5+Kseur6LLuja!M5+Kseur7LLL!M5+Kseur10RasKa!M5+Kseur11RaLu!M5+Kseur12SiikSi!M5+Kseur13SuSe!M5+Kseur14UlvUra!M5</f>
        <v>8</v>
      </c>
      <c r="N5" s="54">
        <f>Kseur2Hiisi!N5+KseurHinnYr!N5+Kseur3HSU!N5+Kseur4KanSu!N5+Kseur6LLuja!N5+Kseur7LLL!N5+Kseur10RasKa!N5+Kseur11RaLu!N5+Kseur12SiikSi!N5+Kseur13SuSe!N5+Kseur14UlvUra!N5</f>
        <v>6</v>
      </c>
      <c r="O5" s="54">
        <f>Kseur2Hiisi!O5+KseurHinnYr!O5+Kseur3HSU!O5+Kseur4KanSu!O5+Kseur6LLuja!O5+Kseur7LLL!O5+Kseur10RasKa!O5+Kseur11RaLu!O5+Kseur12SiikSi!O5+Kseur13SuSe!O5+Kseur14UlvUra!O5</f>
        <v>6</v>
      </c>
      <c r="P5" s="11">
        <f>Kseur2Hiisi!P5+KseurHinnYr!P5+Kseur3HSU!P5+Kseur4KanSu!P5+Kseur6LLuja!P5+Kseur7LLL!P5+Kseur10RasKa!P5+Kseur11RaLu!P5+Kseur12SiikSi!P5+Kseur13SuSe!P5+Kseur14UlvUra!P5</f>
        <v>2</v>
      </c>
      <c r="Q5" s="11">
        <f>Kseur2Hiisi!Q5+KseurHinnYr!Q5+Kseur3HSU!Q5+Kseur4KanSu!Q5+Kseur6LLuja!Q5+Kseur7LLL!Q5+Kseur10RasKa!Q5+Kseur11RaLu!Q5+Kseur12SiikSi!Q5+Kseur13SuSe!Q5+Kseur14UlvUra!Q5</f>
        <v>8</v>
      </c>
      <c r="T5" s="71" t="s">
        <v>2</v>
      </c>
      <c r="U5" s="73">
        <v>1</v>
      </c>
      <c r="V5" s="77">
        <v>7</v>
      </c>
      <c r="W5" s="77">
        <v>6</v>
      </c>
      <c r="X5" s="77">
        <v>3</v>
      </c>
      <c r="Y5" s="23">
        <v>2</v>
      </c>
      <c r="Z5" s="23">
        <v>9</v>
      </c>
    </row>
    <row r="6" spans="1:26" x14ac:dyDescent="0.25">
      <c r="A6" s="7"/>
      <c r="B6" s="8">
        <v>2</v>
      </c>
      <c r="C6" s="57">
        <f>Kseur1EKU!C6+Kseur2Hiisi!C6+Kseur3HSU!C6+Kseur4KanSu!C6+Kseur5KoKV!C6+Kseur6LLuja!C6+Kseur7LLL!C6+Kseur8NaWi!C6+Kseur9PunKu!C6+Kseur10RasKa!C6+Kseur11RaLu!C6+Kseur12SiikSi!C6+Kseur13SuSe!C6+Kseur14UlvUra!C6+Kseur15ValSu!C6</f>
        <v>4</v>
      </c>
      <c r="D6" s="57">
        <f>Kseur1EKU!D6+Kseur2Hiisi!D6+Kseur3HSU!D6+Kseur4KanSu!D6+Kseur5KoKV!D6+Kseur6LLuja!D6+Kseur7LLL!D6+Kseur8NaWi!D6+Kseur9PunKu!D6+Kseur10RasKa!D6+Kseur11RaLu!D6+Kseur12SiikSi!D6+Kseur13SuSe!D6+Kseur14UlvUra!D6+Kseur15ValSu!D6</f>
        <v>6</v>
      </c>
      <c r="E6" s="57">
        <f>Kseur1EKU!E6+Kseur2Hiisi!E6+Kseur3HSU!E6+Kseur4KanSu!E6+Kseur5KoKV!E6+Kseur6LLuja!E6+Kseur7LLL!E6+Kseur8NaWi!E6+Kseur9PunKu!E6+Kseur10RasKa!E6+Kseur11RaLu!E6+Kseur12SiikSi!E6+Kseur13SuSe!E6+Kseur14UlvUra!E6+Kseur15ValSu!E6</f>
        <v>2</v>
      </c>
      <c r="F6" s="11">
        <f>Kseur1EKU!F6+Kseur2Hiisi!F6+Kseur3HSU!F6+Kseur4KanSu!F6+Kseur5KoKV!F6+Kseur6LLuja!F6+Kseur7LLL!F6+Kseur8NaWi!F6+Kseur9PunKu!F6+Kseur10RasKa!F6+Kseur11RaLu!F6+Kseur12SiikSi!F6+Kseur13SuSe!F6+Kseur14UlvUra!F6+Kseur15ValSu!F6</f>
        <v>4</v>
      </c>
      <c r="G6" s="11">
        <f>Kseur1EKU!G6+Kseur2Hiisi!G6+Kseur3HSU!G6+Kseur4KanSu!G6+Kseur5KoKV!G6+Kseur6LLuja!G6+Kseur7LLL!G6+Kseur8NaWi!G6+Kseur9PunKu!G6+Kseur10RasKa!G6+Kseur11RaLu!G6+Kseur12SiikSi!G6+Kseur13SuSe!G6+Kseur14UlvUra!G6+Kseur15ValSu!G6</f>
        <v>14</v>
      </c>
      <c r="L6" s="8">
        <v>2</v>
      </c>
      <c r="M6" s="54">
        <f>Kseur2Hiisi!M6+KseurHinnYr!M6+Kseur3HSU!M6+Kseur4KanSu!M6+Kseur6LLuja!M6+Kseur7LLL!M6+Kseur10RasKa!M6+Kseur11RaLu!M6+Kseur12SiikSi!M6+Kseur13SuSe!M6+Kseur14UlvUra!M6</f>
        <v>5</v>
      </c>
      <c r="N6" s="54">
        <f>Kseur2Hiisi!N6+KseurHinnYr!N6+Kseur3HSU!N6+Kseur4KanSu!N6+Kseur6LLuja!N6+Kseur7LLL!N6+Kseur10RasKa!N6+Kseur11RaLu!N6+Kseur12SiikSi!N6+Kseur13SuSe!N6+Kseur14UlvUra!N6</f>
        <v>6</v>
      </c>
      <c r="O6" s="54">
        <f>Kseur2Hiisi!O6+KseurHinnYr!O6+Kseur3HSU!O6+Kseur4KanSu!O6+Kseur6LLuja!O6+Kseur7LLL!O6+Kseur10RasKa!O6+Kseur11RaLu!O6+Kseur12SiikSi!O6+Kseur13SuSe!O6+Kseur14UlvUra!O6</f>
        <v>3</v>
      </c>
      <c r="P6" s="11">
        <f>Kseur2Hiisi!P6+KseurHinnYr!P6+Kseur3HSU!P6+Kseur4KanSu!P6+Kseur6LLuja!P6+Kseur7LLL!P6+Kseur10RasKa!P6+Kseur11RaLu!P6+Kseur12SiikSi!P6+Kseur13SuSe!P6+Kseur14UlvUra!P6</f>
        <v>2</v>
      </c>
      <c r="Q6" s="11">
        <f>Kseur2Hiisi!Q6+KseurHinnYr!Q6+Kseur3HSU!Q6+Kseur4KanSu!Q6+Kseur6LLuja!Q6+Kseur7LLL!Q6+Kseur10RasKa!Q6+Kseur11RaLu!Q6+Kseur12SiikSi!Q6+Kseur13SuSe!Q6+Kseur14UlvUra!Q6</f>
        <v>14</v>
      </c>
      <c r="T6" s="78"/>
      <c r="U6" s="79">
        <v>2</v>
      </c>
      <c r="V6" s="77">
        <v>11</v>
      </c>
      <c r="W6" s="77">
        <v>5</v>
      </c>
      <c r="X6" s="77">
        <v>4</v>
      </c>
      <c r="Y6" s="23">
        <v>0</v>
      </c>
      <c r="Z6" s="23">
        <v>16</v>
      </c>
    </row>
    <row r="7" spans="1:26" x14ac:dyDescent="0.25">
      <c r="A7" s="9"/>
      <c r="B7" s="10">
        <v>3</v>
      </c>
      <c r="C7" s="57">
        <f>Kseur1EKU!C7+Kseur2Hiisi!C7+Kseur3HSU!C7+Kseur4KanSu!C7+Kseur5KoKV!C7+Kseur6LLuja!C7+Kseur7LLL!C7+Kseur8NaWi!C7+Kseur9PunKu!C7+Kseur10RasKa!C7+Kseur11RaLu!C7+Kseur12SiikSi!C7+Kseur13SuSe!C7+Kseur14UlvUra!C7+Kseur15ValSu!C7</f>
        <v>4</v>
      </c>
      <c r="D7" s="57">
        <f>Kseur1EKU!D7+Kseur2Hiisi!D7+Kseur3HSU!D7+Kseur4KanSu!D7+Kseur5KoKV!D7+Kseur6LLuja!D7+Kseur7LLL!D7+Kseur8NaWi!D7+Kseur9PunKu!D7+Kseur10RasKa!D7+Kseur11RaLu!D7+Kseur12SiikSi!D7+Kseur13SuSe!D7+Kseur14UlvUra!D7+Kseur15ValSu!D7</f>
        <v>4</v>
      </c>
      <c r="E7" s="57">
        <f>Kseur1EKU!E7+Kseur2Hiisi!E7+Kseur3HSU!E7+Kseur4KanSu!E7+Kseur5KoKV!E7+Kseur6LLuja!E7+Kseur7LLL!E7+Kseur8NaWi!E7+Kseur9PunKu!E7+Kseur10RasKa!E7+Kseur11RaLu!E7+Kseur12SiikSi!E7+Kseur13SuSe!E7+Kseur14UlvUra!E7+Kseur15ValSu!E7</f>
        <v>2</v>
      </c>
      <c r="F7" s="11">
        <f>Kseur1EKU!F7+Kseur2Hiisi!F7+Kseur3HSU!F7+Kseur4KanSu!F7+Kseur5KoKV!F7+Kseur6LLuja!F7+Kseur7LLL!F7+Kseur8NaWi!F7+Kseur9PunKu!F7+Kseur10RasKa!F7+Kseur11RaLu!F7+Kseur12SiikSi!F7+Kseur13SuSe!F7+Kseur14UlvUra!F7+Kseur15ValSu!F7</f>
        <v>1</v>
      </c>
      <c r="G7" s="11">
        <f>Kseur1EKU!G7+Kseur2Hiisi!G7+Kseur3HSU!G7+Kseur4KanSu!G7+Kseur5KoKV!G7+Kseur6LLuja!G7+Kseur7LLL!G7+Kseur8NaWi!G7+Kseur9PunKu!G7+Kseur10RasKa!G7+Kseur11RaLu!G7+Kseur12SiikSi!G7+Kseur13SuSe!G7+Kseur14UlvUra!G7+Kseur15ValSu!G7</f>
        <v>12</v>
      </c>
      <c r="K7" s="9"/>
      <c r="L7" s="10">
        <v>3</v>
      </c>
      <c r="M7" s="54">
        <f>Kseur2Hiisi!M7+KseurHinnYr!M7+Kseur3HSU!M7+Kseur4KanSu!M7+Kseur6LLuja!M7+Kseur7LLL!M7+Kseur10RasKa!M7+Kseur11RaLu!M7+Kseur12SiikSi!M7+Kseur13SuSe!M7+Kseur14UlvUra!M7</f>
        <v>4</v>
      </c>
      <c r="N7" s="54">
        <f>Kseur2Hiisi!N7+KseurHinnYr!N7+Kseur3HSU!N7+Kseur4KanSu!N7+Kseur6LLuja!N7+Kseur7LLL!N7+Kseur10RasKa!N7+Kseur11RaLu!N7+Kseur12SiikSi!N7+Kseur13SuSe!N7+Kseur14UlvUra!N7</f>
        <v>9</v>
      </c>
      <c r="O7" s="54">
        <f>Kseur2Hiisi!O7+KseurHinnYr!O7+Kseur3HSU!O7+Kseur4KanSu!O7+Kseur6LLuja!O7+Kseur7LLL!O7+Kseur10RasKa!O7+Kseur11RaLu!O7+Kseur12SiikSi!O7+Kseur13SuSe!O7+Kseur14UlvUra!O7</f>
        <v>3</v>
      </c>
      <c r="P7" s="11">
        <f>Kseur2Hiisi!P7+KseurHinnYr!P7+Kseur3HSU!P7+Kseur4KanSu!P7+Kseur6LLuja!P7+Kseur7LLL!P7+Kseur10RasKa!P7+Kseur11RaLu!P7+Kseur12SiikSi!P7+Kseur13SuSe!P7+Kseur14UlvUra!P7</f>
        <v>0</v>
      </c>
      <c r="Q7" s="11">
        <f>Kseur2Hiisi!Q7+KseurHinnYr!Q7+Kseur3HSU!Q7+Kseur4KanSu!Q7+Kseur6LLuja!Q7+Kseur7LLL!Q7+Kseur10RasKa!Q7+Kseur11RaLu!Q7+Kseur12SiikSi!Q7+Kseur13SuSe!Q7+Kseur14UlvUra!Q7</f>
        <v>20</v>
      </c>
      <c r="T7" s="80"/>
      <c r="U7" s="81">
        <v>3</v>
      </c>
      <c r="V7" s="77">
        <v>8</v>
      </c>
      <c r="W7" s="77">
        <v>3</v>
      </c>
      <c r="X7" s="77">
        <v>2</v>
      </c>
      <c r="Y7" s="23">
        <v>1</v>
      </c>
      <c r="Z7" s="23">
        <v>14</v>
      </c>
    </row>
    <row r="8" spans="1:26" x14ac:dyDescent="0.25">
      <c r="A8" t="s">
        <v>5</v>
      </c>
      <c r="C8" s="58">
        <f>SUM(C5:C7)</f>
        <v>12</v>
      </c>
      <c r="D8" s="59">
        <f>SUM(D5:D7)</f>
        <v>16</v>
      </c>
      <c r="E8" s="59">
        <f>SUM(E5:E7)</f>
        <v>7</v>
      </c>
      <c r="F8" s="14">
        <f>SUM(F5:F7)</f>
        <v>11</v>
      </c>
      <c r="G8" s="15">
        <f>SUM(G5:G7)</f>
        <v>32</v>
      </c>
      <c r="H8" s="68">
        <f>SUM(C8:G8)</f>
        <v>78</v>
      </c>
      <c r="I8" s="66">
        <v>96</v>
      </c>
      <c r="J8" s="69">
        <v>91</v>
      </c>
      <c r="K8" s="7" t="s">
        <v>5</v>
      </c>
      <c r="M8" s="55">
        <f>SUM(M5:M7)</f>
        <v>17</v>
      </c>
      <c r="N8" s="56">
        <f>SUM(N5:N7)</f>
        <v>21</v>
      </c>
      <c r="O8" s="56">
        <f>SUM(O5:O7)</f>
        <v>12</v>
      </c>
      <c r="P8" s="14">
        <f>SUM(P5:P7)</f>
        <v>4</v>
      </c>
      <c r="Q8" s="15">
        <f>SUM(Q5:Q7)</f>
        <v>42</v>
      </c>
      <c r="R8" s="66">
        <f>SUM(M8:Q8)</f>
        <v>96</v>
      </c>
      <c r="S8" s="69">
        <f>SUM(V8:Z8)</f>
        <v>91</v>
      </c>
      <c r="T8" s="78"/>
      <c r="U8" s="23" t="s">
        <v>5</v>
      </c>
      <c r="V8" s="82">
        <f>SUM(V5:V7)</f>
        <v>26</v>
      </c>
      <c r="W8" s="83">
        <f>SUM(W5:W7)</f>
        <v>14</v>
      </c>
      <c r="X8" s="83">
        <f>SUM(X5:X7)</f>
        <v>9</v>
      </c>
      <c r="Y8" s="84">
        <f>SUM(Y5:Y7)</f>
        <v>3</v>
      </c>
      <c r="Z8" s="85">
        <f>SUM(Z5:Z7)</f>
        <v>39</v>
      </c>
    </row>
    <row r="9" spans="1:26" x14ac:dyDescent="0.25">
      <c r="H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Kseur1EKU!C13+Kseur2Hiisi!C13+Kseur3HSU!C13+Kseur4KanSu!C13+Kseur5KoKV!C13+Kseur6LLuja!C13+Kseur7LLL!C13+Kseur8NaWi!C13+Kseur9PunKu!C13+Kseur10RasKa!C13+Kseur11RaLu!C13+Kseur12SiikSi!C13+Kseur13SuSe!C13+Kseur14UlvUra!C13+Kseur15ValSu!C13</f>
        <v>4</v>
      </c>
      <c r="D13" s="57">
        <f>Kseur1EKU!D13+Kseur2Hiisi!D13+Kseur3HSU!D13+Kseur4KanSu!D13+Kseur5KoKV!D13+Kseur6LLuja!D13+Kseur7LLL!D13+Kseur8NaWi!D13+Kseur9PunKu!D13+Kseur10RasKa!D13+Kseur11RaLu!D13+Kseur12SiikSi!D13+Kseur13SuSe!D13+Kseur14UlvUra!D13+Kseur15ValSu!D13</f>
        <v>4</v>
      </c>
      <c r="E13" s="57">
        <f>Kseur1EKU!E13+Kseur2Hiisi!E13+Kseur3HSU!E13+Kseur4KanSu!E13+Kseur5KoKV!E13+Kseur6LLuja!E13+Kseur7LLL!E13+Kseur8NaWi!E13+Kseur9PunKu!E13+Kseur10RasKa!E13+Kseur11RaLu!E13+Kseur12SiikSi!E13+Kseur13SuSe!E13+Kseur14UlvUra!E13+Kseur15ValSu!E13</f>
        <v>2</v>
      </c>
      <c r="F13" s="11">
        <f>Kseur1EKU!F13+Kseur2Hiisi!F13+Kseur3HSU!F13+Kseur4KanSu!F13+Kseur5KoKV!F13+Kseur6LLuja!F13+Kseur7LLL!F13+Kseur8NaWi!F13+Kseur9PunKu!F13+Kseur10RasKa!F13+Kseur11RaLu!F13+Kseur12SiikSi!F13+Kseur13SuSe!F13+Kseur14UlvUra!F13+Kseur15ValSu!F13</f>
        <v>2</v>
      </c>
      <c r="G13" s="11">
        <f>Kseur1EKU!G13+Kseur2Hiisi!G13+Kseur3HSU!G13+Kseur4KanSu!G13+Kseur5KoKV!G13+Kseur6LLuja!G13+Kseur7LLL!G13+Kseur8NaWi!G13+Kseur9PunKu!G13+Kseur10RasKa!G13+Kseur11RaLu!G13+Kseur12SiikSi!G13+Kseur13SuSe!G13+Kseur14UlvUra!G13+Kseur15ValSu!G13</f>
        <v>12</v>
      </c>
      <c r="K13" s="1" t="s">
        <v>2</v>
      </c>
      <c r="L13" s="3">
        <v>1</v>
      </c>
      <c r="M13" s="54">
        <f>Kseur2Hiisi!M13+KseurHinnYr!M13+Kseur3HSU!M13+Kseur4KanSu!M13+Kseur6LLuja!M13+Kseur7LLL!M13+Kseur10RasKa!M13+Kseur11RaLu!M13+Kseur12SiikSi!M13+Kseur13SuSe!M13+Kseur14UlvUra!M13</f>
        <v>3</v>
      </c>
      <c r="N13" s="54">
        <f>Kseur2Hiisi!N13+KseurHinnYr!N13+Kseur3HSU!N13+Kseur4KanSu!N13+Kseur6LLuja!N13+Kseur7LLL!N13+Kseur10RasKa!N13+Kseur11RaLu!N13+Kseur12SiikSi!N13+Kseur13SuSe!N13+Kseur14UlvUra!N13</f>
        <v>8</v>
      </c>
      <c r="O13" s="54">
        <f>Kseur2Hiisi!O13+KseurHinnYr!O13+Kseur3HSU!O13+Kseur4KanSu!O13+Kseur6LLuja!O13+Kseur7LLL!O13+Kseur10RasKa!O13+Kseur11RaLu!O13+Kseur12SiikSi!O13+Kseur13SuSe!O13+Kseur14UlvUra!O13</f>
        <v>0</v>
      </c>
      <c r="P13" s="11">
        <f>Kseur2Hiisi!P13+KseurHinnYr!P13+Kseur3HSU!P13+Kseur4KanSu!P13+Kseur6LLuja!P13+Kseur7LLL!P13+Kseur10RasKa!P13+Kseur11RaLu!P13+Kseur12SiikSi!P13+Kseur13SuSe!P13+Kseur14UlvUra!P13</f>
        <v>3</v>
      </c>
      <c r="Q13" s="11">
        <f>Kseur2Hiisi!Q13+KseurHinnYr!Q13+Kseur3HSU!Q13+Kseur4KanSu!Q13+Kseur6LLuja!Q13+Kseur7LLL!Q13+Kseur10RasKa!Q13+Kseur11RaLu!Q13+Kseur12SiikSi!Q13+Kseur13SuSe!Q13+Kseur14UlvUra!Q13</f>
        <v>10</v>
      </c>
      <c r="T13" s="71" t="s">
        <v>2</v>
      </c>
      <c r="U13" s="73">
        <v>1</v>
      </c>
      <c r="V13" s="77">
        <v>5</v>
      </c>
      <c r="W13" s="77">
        <v>4</v>
      </c>
      <c r="X13" s="77">
        <v>3</v>
      </c>
      <c r="Y13" s="23">
        <v>2</v>
      </c>
      <c r="Z13" s="23">
        <v>14</v>
      </c>
    </row>
    <row r="14" spans="1:26" x14ac:dyDescent="0.25">
      <c r="A14" s="7"/>
      <c r="B14" s="8">
        <v>2</v>
      </c>
      <c r="C14" s="57">
        <f>Kseur1EKU!C14+Kseur2Hiisi!C14+Kseur3HSU!C14+Kseur4KanSu!C14+Kseur5KoKV!C14+Kseur6LLuja!C14+Kseur7LLL!C14+Kseur8NaWi!C14+Kseur9PunKu!C14+Kseur10RasKa!C14+Kseur11RaLu!C14+Kseur12SiikSi!C14+Kseur13SuSe!C14+Kseur14UlvUra!C14+Kseur15ValSu!C14</f>
        <v>9</v>
      </c>
      <c r="D14" s="57">
        <f>Kseur1EKU!D14+Kseur2Hiisi!D14+Kseur3HSU!D14+Kseur4KanSu!D14+Kseur5KoKV!D14+Kseur6LLuja!D14+Kseur7LLL!D14+Kseur8NaWi!D14+Kseur9PunKu!D14+Kseur10RasKa!D14+Kseur11RaLu!D14+Kseur12SiikSi!D14+Kseur13SuSe!D14+Kseur14UlvUra!D14+Kseur15ValSu!D14</f>
        <v>2</v>
      </c>
      <c r="E14" s="57">
        <f>Kseur1EKU!E14+Kseur2Hiisi!E14+Kseur3HSU!E14+Kseur4KanSu!E14+Kseur5KoKV!E14+Kseur6LLuja!E14+Kseur7LLL!E14+Kseur8NaWi!E14+Kseur9PunKu!E14+Kseur10RasKa!E14+Kseur11RaLu!E14+Kseur12SiikSi!E14+Kseur13SuSe!E14+Kseur14UlvUra!E14+Kseur15ValSu!E14</f>
        <v>4</v>
      </c>
      <c r="F14" s="11">
        <f>Kseur1EKU!F14+Kseur2Hiisi!F14+Kseur3HSU!F14+Kseur4KanSu!F14+Kseur5KoKV!F14+Kseur6LLuja!F14+Kseur7LLL!F14+Kseur8NaWi!F14+Kseur9PunKu!F14+Kseur10RasKa!F14+Kseur11RaLu!F14+Kseur12SiikSi!F14+Kseur13SuSe!F14+Kseur14UlvUra!F14+Kseur15ValSu!F14</f>
        <v>1</v>
      </c>
      <c r="G14" s="11">
        <f>Kseur1EKU!G14+Kseur2Hiisi!G14+Kseur3HSU!G14+Kseur4KanSu!G14+Kseur5KoKV!G14+Kseur6LLuja!G14+Kseur7LLL!G14+Kseur8NaWi!G14+Kseur9PunKu!G14+Kseur10RasKa!G14+Kseur11RaLu!G14+Kseur12SiikSi!G14+Kseur13SuSe!G14+Kseur14UlvUra!G14+Kseur15ValSu!G14</f>
        <v>24</v>
      </c>
      <c r="L14" s="8">
        <v>2</v>
      </c>
      <c r="M14" s="54">
        <f>Kseur2Hiisi!M14+KseurHinnYr!M14+Kseur3HSU!M14+Kseur4KanSu!M14+Kseur6LLuja!M14+Kseur7LLL!M14+Kseur10RasKa!M14+Kseur11RaLu!M14+Kseur12SiikSi!M14+Kseur13SuSe!M14+Kseur14UlvUra!M14</f>
        <v>9</v>
      </c>
      <c r="N14" s="54">
        <f>Kseur2Hiisi!N14+KseurHinnYr!N14+Kseur3HSU!N14+Kseur4KanSu!N14+Kseur6LLuja!N14+Kseur7LLL!N14+Kseur10RasKa!N14+Kseur11RaLu!N14+Kseur12SiikSi!N14+Kseur13SuSe!N14+Kseur14UlvUra!N14</f>
        <v>5</v>
      </c>
      <c r="O14" s="54">
        <f>Kseur2Hiisi!O14+KseurHinnYr!O14+Kseur3HSU!O14+Kseur4KanSu!O14+Kseur6LLuja!O14+Kseur7LLL!O14+Kseur10RasKa!O14+Kseur11RaLu!O14+Kseur12SiikSi!O14+Kseur13SuSe!O14+Kseur14UlvUra!O14</f>
        <v>7</v>
      </c>
      <c r="P14" s="11">
        <f>Kseur2Hiisi!P14+KseurHinnYr!P14+Kseur3HSU!P14+Kseur4KanSu!P14+Kseur6LLuja!P14+Kseur7LLL!P14+Kseur10RasKa!P14+Kseur11RaLu!P14+Kseur12SiikSi!P14+Kseur13SuSe!P14+Kseur14UlvUra!P14</f>
        <v>4</v>
      </c>
      <c r="Q14" s="11">
        <f>Kseur2Hiisi!Q14+KseurHinnYr!Q14+Kseur3HSU!Q14+Kseur4KanSu!Q14+Kseur6LLuja!Q14+Kseur7LLL!Q14+Kseur10RasKa!Q14+Kseur11RaLu!Q14+Kseur12SiikSi!Q14+Kseur13SuSe!Q14+Kseur14UlvUra!Q14</f>
        <v>31</v>
      </c>
      <c r="T14" s="78"/>
      <c r="U14" s="79">
        <v>2</v>
      </c>
      <c r="V14" s="77">
        <v>7</v>
      </c>
      <c r="W14" s="77">
        <v>6</v>
      </c>
      <c r="X14" s="77">
        <v>3</v>
      </c>
      <c r="Y14" s="23">
        <v>2</v>
      </c>
      <c r="Z14" s="23">
        <v>20</v>
      </c>
    </row>
    <row r="15" spans="1:26" x14ac:dyDescent="0.25">
      <c r="A15" s="9"/>
      <c r="B15" s="10">
        <v>3</v>
      </c>
      <c r="C15" s="57">
        <f>Kseur1EKU!C15+Kseur2Hiisi!C15+Kseur3HSU!C15+Kseur4KanSu!C15+Kseur5KoKV!C15+Kseur6LLuja!C15+Kseur7LLL!C15+Kseur8NaWi!C15+Kseur9PunKu!C15+Kseur10RasKa!C15+Kseur11RaLu!C15+Kseur12SiikSi!C15+Kseur13SuSe!C15+Kseur14UlvUra!C15+Kseur15ValSu!C15</f>
        <v>4</v>
      </c>
      <c r="D15" s="57">
        <f>Kseur1EKU!D15+Kseur2Hiisi!D15+Kseur3HSU!D15+Kseur4KanSu!D15+Kseur5KoKV!D15+Kseur6LLuja!D15+Kseur7LLL!D15+Kseur8NaWi!D15+Kseur9PunKu!D15+Kseur10RasKa!D15+Kseur11RaLu!D15+Kseur12SiikSi!D15+Kseur13SuSe!D15+Kseur14UlvUra!D15+Kseur15ValSu!D15</f>
        <v>8</v>
      </c>
      <c r="E15" s="57">
        <f>Kseur1EKU!E15+Kseur2Hiisi!E15+Kseur3HSU!E15+Kseur4KanSu!E15+Kseur5KoKV!E15+Kseur6LLuja!E15+Kseur7LLL!E15+Kseur8NaWi!E15+Kseur9PunKu!E15+Kseur10RasKa!E15+Kseur11RaLu!E15+Kseur12SiikSi!E15+Kseur13SuSe!E15+Kseur14UlvUra!E15+Kseur15ValSu!E15</f>
        <v>3</v>
      </c>
      <c r="F15" s="11">
        <f>Kseur1EKU!F15+Kseur2Hiisi!F15+Kseur3HSU!F15+Kseur4KanSu!F15+Kseur5KoKV!F15+Kseur6LLuja!F15+Kseur7LLL!F15+Kseur8NaWi!F15+Kseur9PunKu!F15+Kseur10RasKa!F15+Kseur11RaLu!F15+Kseur12SiikSi!F15+Kseur13SuSe!F15+Kseur14UlvUra!F15+Kseur15ValSu!F15</f>
        <v>5</v>
      </c>
      <c r="G15" s="11">
        <f>Kseur1EKU!G15+Kseur2Hiisi!G15+Kseur3HSU!G15+Kseur4KanSu!G15+Kseur5KoKV!G15+Kseur6LLuja!G15+Kseur7LLL!G15+Kseur8NaWi!G15+Kseur9PunKu!G15+Kseur10RasKa!G15+Kseur11RaLu!G15+Kseur12SiikSi!G15+Kseur13SuSe!G15+Kseur14UlvUra!G15+Kseur15ValSu!G15</f>
        <v>17</v>
      </c>
      <c r="K15" s="9"/>
      <c r="L15" s="10">
        <v>3</v>
      </c>
      <c r="M15" s="54">
        <f>Kseur2Hiisi!M15+KseurHinnYr!M15+Kseur3HSU!M15+Kseur4KanSu!M15+Kseur6LLuja!M15+Kseur7LLL!M15+Kseur10RasKa!M15+Kseur11RaLu!M15+Kseur12SiikSi!M15+Kseur13SuSe!M15+Kseur14UlvUra!M15</f>
        <v>7</v>
      </c>
      <c r="N15" s="54">
        <f>Kseur2Hiisi!N15+KseurHinnYr!N15+Kseur3HSU!N15+Kseur4KanSu!N15+Kseur6LLuja!N15+Kseur7LLL!N15+Kseur10RasKa!N15+Kseur11RaLu!N15+Kseur12SiikSi!N15+Kseur13SuSe!N15+Kseur14UlvUra!N15</f>
        <v>3</v>
      </c>
      <c r="O15" s="54">
        <f>Kseur2Hiisi!O15+KseurHinnYr!O15+Kseur3HSU!O15+Kseur4KanSu!O15+Kseur6LLuja!O15+Kseur7LLL!O15+Kseur10RasKa!O15+Kseur11RaLu!O15+Kseur12SiikSi!O15+Kseur13SuSe!O15+Kseur14UlvUra!O15</f>
        <v>5</v>
      </c>
      <c r="P15" s="11">
        <f>Kseur2Hiisi!P15+KseurHinnYr!P15+Kseur3HSU!P15+Kseur4KanSu!P15+Kseur6LLuja!P15+Kseur7LLL!P15+Kseur10RasKa!P15+Kseur11RaLu!P15+Kseur12SiikSi!P15+Kseur13SuSe!P15+Kseur14UlvUra!P15</f>
        <v>3</v>
      </c>
      <c r="Q15" s="11">
        <f>Kseur2Hiisi!Q15+KseurHinnYr!Q15+Kseur3HSU!Q15+Kseur4KanSu!Q15+Kseur6LLuja!Q15+Kseur7LLL!Q15+Kseur10RasKa!Q15+Kseur11RaLu!Q15+Kseur12SiikSi!Q15+Kseur13SuSe!Q15+Kseur14UlvUra!Q15</f>
        <v>28</v>
      </c>
      <c r="T15" s="80"/>
      <c r="U15" s="81">
        <v>3</v>
      </c>
      <c r="V15" s="77">
        <v>5</v>
      </c>
      <c r="W15" s="77">
        <v>7</v>
      </c>
      <c r="X15" s="77">
        <v>3</v>
      </c>
      <c r="Y15" s="23">
        <v>7</v>
      </c>
      <c r="Z15" s="23">
        <v>38</v>
      </c>
    </row>
    <row r="16" spans="1:26" x14ac:dyDescent="0.25">
      <c r="A16" t="s">
        <v>5</v>
      </c>
      <c r="C16" s="58">
        <f>SUM(C13:C15)</f>
        <v>17</v>
      </c>
      <c r="D16" s="59">
        <f>SUM(D13:D15)</f>
        <v>14</v>
      </c>
      <c r="E16" s="59">
        <f>SUM(E13:E15)</f>
        <v>9</v>
      </c>
      <c r="F16" s="14">
        <f>SUM(F13:F15)</f>
        <v>8</v>
      </c>
      <c r="G16" s="15">
        <f>SUM(G13:G15)</f>
        <v>53</v>
      </c>
      <c r="H16" s="68">
        <f>SUM(C16:G16)</f>
        <v>101</v>
      </c>
      <c r="I16" s="66">
        <v>126</v>
      </c>
      <c r="J16" s="69">
        <v>126</v>
      </c>
      <c r="K16" s="7" t="s">
        <v>5</v>
      </c>
      <c r="M16" s="55">
        <f>SUM(M13:M15)</f>
        <v>19</v>
      </c>
      <c r="N16" s="56">
        <f>SUM(N13:N15)</f>
        <v>16</v>
      </c>
      <c r="O16" s="56">
        <f>SUM(O13:O15)</f>
        <v>12</v>
      </c>
      <c r="P16" s="14">
        <f>SUM(P13:P15)</f>
        <v>10</v>
      </c>
      <c r="Q16" s="15">
        <f>SUM(Q13:Q15)</f>
        <v>69</v>
      </c>
      <c r="R16" s="66">
        <f>SUM(M16:Q16)</f>
        <v>126</v>
      </c>
      <c r="S16" s="69">
        <f>SUM(V16:Z16)</f>
        <v>126</v>
      </c>
      <c r="T16" s="78"/>
      <c r="U16" s="23" t="s">
        <v>5</v>
      </c>
      <c r="V16" s="82">
        <f>SUM(V13:V15)</f>
        <v>17</v>
      </c>
      <c r="W16" s="83">
        <f>SUM(W13:W15)</f>
        <v>17</v>
      </c>
      <c r="X16" s="83">
        <f>SUM(X13:X15)</f>
        <v>9</v>
      </c>
      <c r="Y16" s="84">
        <f>SUM(Y13:Y15)</f>
        <v>11</v>
      </c>
      <c r="Z16" s="85">
        <f>SUM(Z13:Z15)</f>
        <v>72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29</v>
      </c>
      <c r="D19" s="95">
        <f t="shared" si="0"/>
        <v>30</v>
      </c>
      <c r="E19" s="96">
        <f t="shared" si="0"/>
        <v>16</v>
      </c>
      <c r="F19" s="52">
        <f t="shared" si="0"/>
        <v>19</v>
      </c>
      <c r="G19" s="52">
        <f t="shared" si="0"/>
        <v>85</v>
      </c>
      <c r="H19" s="67">
        <f t="shared" si="0"/>
        <v>179</v>
      </c>
      <c r="I19" s="65">
        <v>222</v>
      </c>
      <c r="J19" s="70">
        <v>217</v>
      </c>
      <c r="K19" s="30"/>
      <c r="M19" s="98">
        <f t="shared" ref="M19:S19" si="1">SUM(M16)+M8</f>
        <v>36</v>
      </c>
      <c r="N19" s="99">
        <f t="shared" si="1"/>
        <v>37</v>
      </c>
      <c r="O19" s="100">
        <f t="shared" si="1"/>
        <v>24</v>
      </c>
      <c r="P19" s="52">
        <f t="shared" si="1"/>
        <v>14</v>
      </c>
      <c r="Q19" s="52">
        <f t="shared" si="1"/>
        <v>111</v>
      </c>
      <c r="R19" s="65">
        <f t="shared" si="1"/>
        <v>222</v>
      </c>
      <c r="S19" s="70">
        <f t="shared" si="1"/>
        <v>217</v>
      </c>
      <c r="T19" s="90"/>
      <c r="U19" s="52"/>
      <c r="V19" s="82">
        <f>SUM(V16)+V8</f>
        <v>43</v>
      </c>
      <c r="W19" s="83">
        <f>SUM(W16)+W8</f>
        <v>31</v>
      </c>
      <c r="X19" s="101">
        <f>SUM(X16)+X8</f>
        <v>18</v>
      </c>
      <c r="Y19" s="52">
        <f>SUM(Y16)+Y8</f>
        <v>14</v>
      </c>
      <c r="Z19" s="52">
        <f>SUM(Z16)+Z8</f>
        <v>111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75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97</v>
      </c>
      <c r="T20" s="92" t="s">
        <v>454</v>
      </c>
      <c r="U20" s="61"/>
      <c r="V20" s="61"/>
      <c r="W20" s="61" t="s">
        <v>556</v>
      </c>
      <c r="X20" s="61">
        <f>SUM(V19:X19)</f>
        <v>92</v>
      </c>
    </row>
    <row r="21" spans="1:26" x14ac:dyDescent="0.25">
      <c r="C21" s="67" t="s">
        <v>567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Kseur1EKU!C23+Kseur2Hiisi!C23+Kseur3HSU!C23+Kseur4KanSu!C23+Kseur5KoKV!C23+Kseur6LLuja!C23+Kseur7LLL!C23+Kseur8NaWi!C23+Kseur9PunKu!C23+Kseur10RasKa!C23+Kseur11RaLu!C23+Kseur12SiikSi!C23+Kseur13SuSe!C23+Kseur14UlvUra!C23+Kseur15ValSu!C23</f>
        <v>79</v>
      </c>
      <c r="D27" s="86">
        <f>Kseur1EKU!D23+Kseur2Hiisi!D23+Kseur3HSU!D23+Kseur4KanSu!D23+Kseur5KoKV!D23+Kseur6LLuja!D23+Kseur7LLL!D23+Kseur8NaWi!D23+Kseur9PunKu!D23+Kseur10RasKa!D23+Kseur11RaLu!D23+Kseur12SiikSi!D23+Kseur13SuSe!D23+Kseur14UlvUra!D23+Kseur15ValSu!D23</f>
        <v>72</v>
      </c>
      <c r="E27" s="86">
        <f>Kseur1EKU!E23+Kseur2Hiisi!E23+Kseur3HSU!E23+Kseur4KanSu!E23+Kseur5KoKV!E23+Kseur6LLuja!E23+Kseur7LLL!E23+Kseur8NaWi!E23+Kseur9PunKu!E23+Kseur10RasKa!E23+Kseur11RaLu!E23+Kseur12SiikSi!E23+Kseur13SuSe!E23+Kseur14UlvUra!E23+Kseur15ValSu!E23</f>
        <v>84</v>
      </c>
      <c r="F27" s="87">
        <f>SUM(C27:E27)</f>
        <v>235</v>
      </c>
      <c r="L27" t="s">
        <v>459</v>
      </c>
      <c r="M27" s="86">
        <f>SUM(Kseur1EKU!M23+Kseur2Hiisi!M23+KseurHinnYr!M23+Kseur3HSU!M23+Kseur4KanSu!M23+Kseur5KoKV!M23+Kseur6LLuja!M23+Kseur7LLL!M23+Kseur9PunKu!M23+Kseur10RasKa!M23+Kseur11RaLu!M23+Kseur12SiikSi!M23+Kseur13SuSe!M23+Kseur14UlvUra!M23)</f>
        <v>96</v>
      </c>
      <c r="N27" s="86">
        <f>SUM(Kseur1EKU!N23+Kseur2Hiisi!N23+KseurHinnYr!N23+Kseur3HSU!N23+Kseur4KanSu!N23+Kseur5KoKV!N23+Kseur6LLuja!N23+Kseur7LLL!N23+Kseur9PunKu!N23+Kseur10RasKa!N23+Kseur11RaLu!N23+Kseur12SiikSi!N23+Kseur13SuSe!N23+Kseur14UlvUra!N23)</f>
        <v>91</v>
      </c>
      <c r="O27" s="86">
        <f>SUM(Kseur1EKU!O23+Kseur2Hiisi!O23+KseurHinnYr!O23+Kseur3HSU!O23+Kseur4KanSu!O23+Kseur5KoKV!O23+Kseur6LLuja!O23+Kseur7LLL!O23+Kseur9PunKu!O23+Kseur10RasKa!O23+Kseur11RaLu!O23+Kseur12SiikSi!O23+Kseur13SuSe!O23+Kseur14UlvUra!O23)</f>
        <v>65</v>
      </c>
      <c r="P27" s="87">
        <f>SUM(M27:O27)</f>
        <v>252</v>
      </c>
    </row>
    <row r="28" spans="1:26" x14ac:dyDescent="0.25">
      <c r="A28" s="7"/>
      <c r="C28" t="s">
        <v>568</v>
      </c>
      <c r="M28" t="s">
        <v>568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G25" sqref="G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40</v>
      </c>
      <c r="D1" s="31"/>
      <c r="E1" s="31"/>
      <c r="F1" s="31"/>
      <c r="G1" s="31"/>
      <c r="H1" s="32"/>
      <c r="K1" s="119" t="s">
        <v>3</v>
      </c>
      <c r="L1" s="111" t="s">
        <v>348</v>
      </c>
      <c r="M1" s="140"/>
      <c r="N1" s="120"/>
      <c r="T1" s="16" t="s">
        <v>3</v>
      </c>
      <c r="U1" s="16" t="s">
        <v>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40</v>
      </c>
      <c r="R2" s="16"/>
      <c r="S2" s="16"/>
      <c r="T2" t="s">
        <v>40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4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3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2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5</v>
      </c>
      <c r="H8" s="32">
        <f>SUM(C8:G8)</f>
        <v>7</v>
      </c>
      <c r="I8">
        <v>4</v>
      </c>
      <c r="J8">
        <v>4</v>
      </c>
      <c r="K8" s="7" t="s">
        <v>5</v>
      </c>
      <c r="L8" t="s">
        <v>0</v>
      </c>
      <c r="M8" s="13">
        <f>SUM(M5:M7)</f>
        <v>0</v>
      </c>
      <c r="N8" s="14">
        <f t="shared" ref="N8:Q8" si="1">SUM(N5:N7)</f>
        <v>0</v>
      </c>
      <c r="O8" s="14">
        <f t="shared" si="1"/>
        <v>0</v>
      </c>
      <c r="P8" s="14">
        <f t="shared" si="1"/>
        <v>0</v>
      </c>
      <c r="Q8" s="15">
        <f t="shared" si="1"/>
        <v>4</v>
      </c>
      <c r="R8" s="16">
        <f>SUM(M8:Q8)</f>
        <v>4</v>
      </c>
      <c r="S8" s="16">
        <v>4</v>
      </c>
      <c r="T8" t="s">
        <v>5</v>
      </c>
      <c r="U8" t="s">
        <v>0</v>
      </c>
      <c r="V8" s="13">
        <f>SUM(V5:V7)</f>
        <v>0</v>
      </c>
      <c r="W8" s="14">
        <f t="shared" ref="W8:Z8" si="2">SUM(W5:W7)</f>
        <v>0</v>
      </c>
      <c r="X8" s="14">
        <f t="shared" si="2"/>
        <v>0</v>
      </c>
      <c r="Y8" s="14">
        <f t="shared" si="2"/>
        <v>0</v>
      </c>
      <c r="Z8" s="15">
        <f t="shared" si="2"/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3">SUM(C13:C15)</f>
        <v>0</v>
      </c>
      <c r="D16" s="45">
        <f t="shared" si="3"/>
        <v>0</v>
      </c>
      <c r="E16" s="45">
        <f t="shared" si="3"/>
        <v>1</v>
      </c>
      <c r="F16" s="45">
        <f t="shared" si="3"/>
        <v>0</v>
      </c>
      <c r="G16" s="46">
        <f t="shared" si="3"/>
        <v>0</v>
      </c>
      <c r="H16" s="32">
        <f>SUM(C16:G16)</f>
        <v>1</v>
      </c>
      <c r="I16">
        <v>3</v>
      </c>
      <c r="J16">
        <v>4</v>
      </c>
      <c r="K16" s="7" t="s">
        <v>5</v>
      </c>
      <c r="M16" s="13">
        <f t="shared" ref="M16:Q16" si="4">SUM(M13:M15)</f>
        <v>0</v>
      </c>
      <c r="N16" s="14">
        <f t="shared" si="4"/>
        <v>2</v>
      </c>
      <c r="O16" s="14">
        <f t="shared" si="4"/>
        <v>0</v>
      </c>
      <c r="P16" s="14">
        <f t="shared" si="4"/>
        <v>0</v>
      </c>
      <c r="Q16" s="15">
        <f t="shared" si="4"/>
        <v>1</v>
      </c>
      <c r="R16" s="16">
        <f>SUM(M16:Q16)</f>
        <v>3</v>
      </c>
      <c r="S16" s="16">
        <v>4</v>
      </c>
      <c r="T16" t="s">
        <v>5</v>
      </c>
      <c r="V16" s="13">
        <f t="shared" ref="V16:Z16" si="5">SUM(V13:V15)</f>
        <v>1</v>
      </c>
      <c r="W16" s="14">
        <f t="shared" si="5"/>
        <v>2</v>
      </c>
      <c r="X16" s="14">
        <f t="shared" si="5"/>
        <v>0</v>
      </c>
      <c r="Y16" s="14">
        <f t="shared" si="5"/>
        <v>0</v>
      </c>
      <c r="Z16" s="15">
        <f t="shared" si="5"/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2</v>
      </c>
      <c r="D19" s="113">
        <f>SUM(D16)+D8</f>
        <v>0</v>
      </c>
      <c r="E19" s="114">
        <f t="shared" ref="E19:G19" si="6">SUM(E16)+E8</f>
        <v>1</v>
      </c>
      <c r="F19" s="47">
        <f t="shared" si="6"/>
        <v>0</v>
      </c>
      <c r="G19" s="47">
        <f t="shared" si="6"/>
        <v>5</v>
      </c>
      <c r="H19" s="32">
        <f>SUM(H16)+H8</f>
        <v>8</v>
      </c>
      <c r="I19">
        <v>7</v>
      </c>
      <c r="J19">
        <v>8</v>
      </c>
      <c r="M19" s="115">
        <f t="shared" ref="M19:Q19" si="7">SUM(M16)+M8</f>
        <v>0</v>
      </c>
      <c r="N19" s="116">
        <f t="shared" si="7"/>
        <v>2</v>
      </c>
      <c r="O19" s="117">
        <f t="shared" si="7"/>
        <v>0</v>
      </c>
      <c r="P19" s="16">
        <f t="shared" si="7"/>
        <v>0</v>
      </c>
      <c r="Q19" s="16">
        <f t="shared" si="7"/>
        <v>5</v>
      </c>
      <c r="R19" s="16">
        <f>SUM(R16)+R8</f>
        <v>7</v>
      </c>
      <c r="S19" s="16">
        <f>SUM(S16)+S8</f>
        <v>8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13</v>
      </c>
      <c r="D23" s="51">
        <v>4</v>
      </c>
      <c r="E23" s="51">
        <v>7</v>
      </c>
      <c r="F23" s="51">
        <f>SUM(C23:E23)</f>
        <v>24</v>
      </c>
      <c r="G23" s="31"/>
      <c r="H23" s="109"/>
      <c r="K23" s="7" t="s">
        <v>459</v>
      </c>
      <c r="M23" s="27">
        <v>5</v>
      </c>
      <c r="N23" s="27">
        <v>0</v>
      </c>
      <c r="O23" s="27">
        <v>3</v>
      </c>
      <c r="P23" s="27">
        <f>SUM(M23:O23)</f>
        <v>8</v>
      </c>
    </row>
    <row r="24" spans="1:19" x14ac:dyDescent="0.25">
      <c r="H24" s="120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D25" sqref="D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46</v>
      </c>
      <c r="D1" s="31"/>
      <c r="E1" s="31"/>
      <c r="F1" s="31"/>
      <c r="G1" s="31"/>
      <c r="H1" s="32"/>
      <c r="K1" s="119" t="s">
        <v>3</v>
      </c>
      <c r="L1" s="111" t="s">
        <v>348</v>
      </c>
      <c r="M1" s="140"/>
      <c r="N1" s="120"/>
      <c r="O1" t="s">
        <v>46</v>
      </c>
      <c r="T1" s="16" t="s">
        <v>3</v>
      </c>
      <c r="U1" s="16" t="s">
        <v>6</v>
      </c>
      <c r="X1" t="s">
        <v>46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16"/>
      <c r="S2" s="16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1</v>
      </c>
      <c r="I8">
        <v>1</v>
      </c>
      <c r="J8">
        <v>1</v>
      </c>
      <c r="K8" s="7" t="s">
        <v>5</v>
      </c>
      <c r="L8" t="s">
        <v>0</v>
      </c>
      <c r="M8" s="13">
        <f>SUM(M5:M7)</f>
        <v>1</v>
      </c>
      <c r="N8" s="14">
        <f t="shared" ref="N8:Q8" si="1">SUM(N5:N7)</f>
        <v>0</v>
      </c>
      <c r="O8" s="14">
        <f t="shared" si="1"/>
        <v>0</v>
      </c>
      <c r="P8" s="14">
        <f t="shared" si="1"/>
        <v>0</v>
      </c>
      <c r="Q8" s="15">
        <f t="shared" si="1"/>
        <v>0</v>
      </c>
      <c r="R8" s="16">
        <f>SUM(M8:Q8)</f>
        <v>1</v>
      </c>
      <c r="S8" s="16">
        <v>1</v>
      </c>
      <c r="T8" t="s">
        <v>5</v>
      </c>
      <c r="U8" t="s">
        <v>0</v>
      </c>
      <c r="V8" s="13">
        <f>SUM(V5:V7)</f>
        <v>1</v>
      </c>
      <c r="W8" s="14">
        <f t="shared" ref="W8:Z8" si="2">SUM(W5:W7)</f>
        <v>0</v>
      </c>
      <c r="X8" s="14">
        <f t="shared" si="2"/>
        <v>0</v>
      </c>
      <c r="Y8" s="14">
        <f t="shared" si="2"/>
        <v>0</v>
      </c>
      <c r="Z8" s="15">
        <f t="shared" si="2"/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1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1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3">SUM(C13:C15)</f>
        <v>1</v>
      </c>
      <c r="D16" s="45">
        <f t="shared" si="3"/>
        <v>1</v>
      </c>
      <c r="E16" s="45">
        <f t="shared" si="3"/>
        <v>0</v>
      </c>
      <c r="F16" s="45">
        <f t="shared" si="3"/>
        <v>0</v>
      </c>
      <c r="G16" s="46">
        <f t="shared" si="3"/>
        <v>0</v>
      </c>
      <c r="H16" s="32">
        <f>SUM(C16:G16)</f>
        <v>2</v>
      </c>
      <c r="I16">
        <v>2</v>
      </c>
      <c r="J16">
        <v>1</v>
      </c>
      <c r="K16" s="7" t="s">
        <v>5</v>
      </c>
      <c r="M16" s="13">
        <f t="shared" ref="M16:Q16" si="4">SUM(M13:M15)</f>
        <v>1</v>
      </c>
      <c r="N16" s="14">
        <f t="shared" si="4"/>
        <v>1</v>
      </c>
      <c r="O16" s="14">
        <f t="shared" si="4"/>
        <v>0</v>
      </c>
      <c r="P16" s="14">
        <f t="shared" si="4"/>
        <v>0</v>
      </c>
      <c r="Q16" s="15">
        <f t="shared" si="4"/>
        <v>0</v>
      </c>
      <c r="R16" s="16">
        <f>SUM(M16:Q16)</f>
        <v>2</v>
      </c>
      <c r="S16" s="16">
        <v>1</v>
      </c>
      <c r="T16" t="s">
        <v>5</v>
      </c>
      <c r="V16" s="13">
        <f t="shared" ref="V16:Z16" si="5">SUM(V13:V15)</f>
        <v>0</v>
      </c>
      <c r="W16" s="14">
        <f t="shared" si="5"/>
        <v>0</v>
      </c>
      <c r="X16" s="14">
        <f t="shared" si="5"/>
        <v>0</v>
      </c>
      <c r="Y16" s="14">
        <f t="shared" si="5"/>
        <v>0</v>
      </c>
      <c r="Z16" s="15">
        <f t="shared" si="5"/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2</v>
      </c>
      <c r="D19" s="113">
        <f>SUM(D16)+D8</f>
        <v>1</v>
      </c>
      <c r="E19" s="114">
        <f t="shared" ref="E19:G19" si="6">SUM(E16)+E8</f>
        <v>0</v>
      </c>
      <c r="F19" s="47">
        <f t="shared" si="6"/>
        <v>0</v>
      </c>
      <c r="G19" s="47">
        <f t="shared" si="6"/>
        <v>0</v>
      </c>
      <c r="H19" s="32">
        <f>SUM(H16)+H8</f>
        <v>3</v>
      </c>
      <c r="I19">
        <v>3</v>
      </c>
      <c r="J19">
        <v>2</v>
      </c>
      <c r="M19" s="115">
        <f t="shared" ref="M19:Q19" si="7">SUM(M16)+M8</f>
        <v>2</v>
      </c>
      <c r="N19" s="116">
        <f t="shared" si="7"/>
        <v>1</v>
      </c>
      <c r="O19" s="117">
        <f t="shared" si="7"/>
        <v>0</v>
      </c>
      <c r="P19" s="16">
        <f t="shared" si="7"/>
        <v>0</v>
      </c>
      <c r="Q19" s="16">
        <f t="shared" si="7"/>
        <v>0</v>
      </c>
      <c r="R19" s="16">
        <f>SUM(R16)+R8</f>
        <v>3</v>
      </c>
      <c r="S19" s="16">
        <f>SUM(S16)+S8</f>
        <v>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1</v>
      </c>
      <c r="F23" s="51">
        <f>SUM(C23:E23)</f>
        <v>2</v>
      </c>
      <c r="G23" s="31"/>
      <c r="H23" s="109"/>
      <c r="K23" s="7" t="s">
        <v>459</v>
      </c>
      <c r="M23" s="27">
        <v>2</v>
      </c>
      <c r="N23" s="27">
        <v>0</v>
      </c>
      <c r="O23" s="27">
        <v>3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E25" sqref="E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56</v>
      </c>
      <c r="D1" s="31"/>
      <c r="E1" s="31"/>
      <c r="F1" s="31"/>
      <c r="G1" s="31"/>
      <c r="H1" s="32"/>
      <c r="K1" s="119" t="s">
        <v>348</v>
      </c>
      <c r="L1" s="111"/>
      <c r="M1" s="140" t="s">
        <v>56</v>
      </c>
      <c r="N1" s="120"/>
      <c r="T1" s="16" t="s">
        <v>6</v>
      </c>
      <c r="U1" s="16"/>
      <c r="V1" t="s">
        <v>56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8</v>
      </c>
      <c r="H5" s="32"/>
      <c r="K5" s="1" t="s">
        <v>2</v>
      </c>
      <c r="L5" s="3">
        <v>1</v>
      </c>
      <c r="M5" s="12">
        <v>0</v>
      </c>
      <c r="N5" s="12">
        <v>1</v>
      </c>
      <c r="O5" s="12">
        <v>1</v>
      </c>
      <c r="P5" s="12">
        <v>1</v>
      </c>
      <c r="Q5" s="12">
        <v>5</v>
      </c>
      <c r="R5" s="16"/>
      <c r="S5" s="16"/>
      <c r="T5" s="1" t="s">
        <v>2</v>
      </c>
      <c r="U5" s="3">
        <v>1</v>
      </c>
      <c r="V5" s="12">
        <v>0</v>
      </c>
      <c r="W5" s="12">
        <v>2</v>
      </c>
      <c r="X5" s="12">
        <v>0</v>
      </c>
      <c r="Y5" s="12">
        <v>0</v>
      </c>
      <c r="Z5" s="12">
        <v>7</v>
      </c>
    </row>
    <row r="6" spans="1:26" x14ac:dyDescent="0.25">
      <c r="A6" s="40"/>
      <c r="B6" s="41">
        <v>2</v>
      </c>
      <c r="C6" s="39">
        <v>2</v>
      </c>
      <c r="D6" s="39">
        <v>0</v>
      </c>
      <c r="E6" s="39">
        <v>1</v>
      </c>
      <c r="F6" s="39">
        <v>0</v>
      </c>
      <c r="G6" s="39">
        <v>3</v>
      </c>
      <c r="H6" s="32"/>
      <c r="L6" s="8">
        <v>2</v>
      </c>
      <c r="M6" s="12">
        <v>1</v>
      </c>
      <c r="N6" s="12">
        <v>1</v>
      </c>
      <c r="O6" s="12">
        <v>1</v>
      </c>
      <c r="P6" s="12">
        <v>0</v>
      </c>
      <c r="Q6" s="12">
        <v>4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1</v>
      </c>
      <c r="Z6" s="12">
        <v>5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1</v>
      </c>
      <c r="F7" s="39">
        <v>1</v>
      </c>
      <c r="G7" s="39">
        <v>1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3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2</v>
      </c>
      <c r="D8" s="45">
        <f t="shared" ref="D8:G8" si="0">SUM(D5:D7)</f>
        <v>1</v>
      </c>
      <c r="E8" s="45">
        <f t="shared" si="0"/>
        <v>2</v>
      </c>
      <c r="F8" s="45">
        <f t="shared" si="0"/>
        <v>1</v>
      </c>
      <c r="G8" s="46">
        <f t="shared" si="0"/>
        <v>12</v>
      </c>
      <c r="H8" s="32">
        <f>SUM(C8:G8)</f>
        <v>18</v>
      </c>
      <c r="I8">
        <v>16</v>
      </c>
      <c r="J8">
        <v>20</v>
      </c>
      <c r="K8" s="7" t="s">
        <v>5</v>
      </c>
      <c r="M8" s="13">
        <f>SUM(M5:M7)</f>
        <v>1</v>
      </c>
      <c r="N8" s="14">
        <f>SUM(N5:N7)</f>
        <v>3</v>
      </c>
      <c r="O8" s="14">
        <f>SUM(O5:O7)</f>
        <v>2</v>
      </c>
      <c r="P8" s="14">
        <f>SUM(P5:P7)</f>
        <v>1</v>
      </c>
      <c r="Q8" s="15">
        <f>SUM(Q5:Q7)</f>
        <v>9</v>
      </c>
      <c r="R8" s="16">
        <f>SUM(M8:Q8)</f>
        <v>16</v>
      </c>
      <c r="S8" s="16">
        <v>20</v>
      </c>
      <c r="T8" t="s">
        <v>5</v>
      </c>
      <c r="V8" s="13">
        <f>SUM(V5:V7)</f>
        <v>0</v>
      </c>
      <c r="W8" s="14">
        <f>SUM(W5:W7)</f>
        <v>4</v>
      </c>
      <c r="X8" s="14">
        <f>SUM(X5:X7)</f>
        <v>3</v>
      </c>
      <c r="Y8" s="14">
        <f>SUM(Y5:Y7)</f>
        <v>1</v>
      </c>
      <c r="Z8" s="15">
        <f>SUM(Z5:Z7)</f>
        <v>12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1</v>
      </c>
      <c r="F13" s="39">
        <v>0</v>
      </c>
      <c r="G13" s="39">
        <v>14</v>
      </c>
      <c r="H13" s="32"/>
      <c r="K13" s="1" t="s">
        <v>2</v>
      </c>
      <c r="L13" s="3">
        <v>1</v>
      </c>
      <c r="M13" s="12">
        <v>0</v>
      </c>
      <c r="N13" s="12">
        <v>2</v>
      </c>
      <c r="O13" s="12">
        <v>0</v>
      </c>
      <c r="P13" s="12">
        <v>0</v>
      </c>
      <c r="Q13" s="12">
        <v>16</v>
      </c>
      <c r="R13" s="16"/>
      <c r="S13" s="16"/>
      <c r="T13" s="1" t="s">
        <v>2</v>
      </c>
      <c r="U13" s="3">
        <v>1</v>
      </c>
      <c r="V13" s="12">
        <v>0</v>
      </c>
      <c r="W13" s="12">
        <v>1</v>
      </c>
      <c r="X13" s="12">
        <v>0</v>
      </c>
      <c r="Y13" s="12">
        <v>0</v>
      </c>
      <c r="Z13" s="12">
        <v>14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2</v>
      </c>
      <c r="F14" s="39">
        <v>0</v>
      </c>
      <c r="G14" s="39">
        <v>5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7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6</v>
      </c>
    </row>
    <row r="15" spans="1:26" x14ac:dyDescent="0.25">
      <c r="A15" s="42"/>
      <c r="B15" s="43">
        <v>3</v>
      </c>
      <c r="C15" s="39">
        <v>2</v>
      </c>
      <c r="D15" s="39">
        <v>1</v>
      </c>
      <c r="E15" s="39">
        <v>0</v>
      </c>
      <c r="F15" s="39">
        <v>0</v>
      </c>
      <c r="G15" s="39">
        <v>7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1</v>
      </c>
      <c r="Z15" s="12">
        <v>7</v>
      </c>
    </row>
    <row r="16" spans="1:26" x14ac:dyDescent="0.25">
      <c r="A16" s="31" t="s">
        <v>5</v>
      </c>
      <c r="B16" s="31"/>
      <c r="C16" s="44">
        <f t="shared" ref="C16:G16" si="1">SUM(C13:C15)</f>
        <v>2</v>
      </c>
      <c r="D16" s="45">
        <f t="shared" si="1"/>
        <v>1</v>
      </c>
      <c r="E16" s="45">
        <f t="shared" si="1"/>
        <v>3</v>
      </c>
      <c r="F16" s="45">
        <f t="shared" si="1"/>
        <v>0</v>
      </c>
      <c r="G16" s="46">
        <f t="shared" si="1"/>
        <v>26</v>
      </c>
      <c r="H16" s="32">
        <f>SUM(C16:G16)</f>
        <v>32</v>
      </c>
      <c r="I16">
        <v>29</v>
      </c>
      <c r="J16">
        <v>31</v>
      </c>
      <c r="K16" s="7" t="s">
        <v>5</v>
      </c>
      <c r="M16" s="13">
        <f>SUM(M13:M15)</f>
        <v>0</v>
      </c>
      <c r="N16" s="14">
        <f>SUM(N13:N15)</f>
        <v>3</v>
      </c>
      <c r="O16" s="14">
        <f>SUM(O13:O15)</f>
        <v>0</v>
      </c>
      <c r="P16" s="14">
        <f>SUM(P13:P15)</f>
        <v>0</v>
      </c>
      <c r="Q16" s="15">
        <f>SUM(Q13:Q15)</f>
        <v>26</v>
      </c>
      <c r="R16" s="16">
        <f>SUM(M16:Q16)</f>
        <v>29</v>
      </c>
      <c r="S16" s="16">
        <v>31</v>
      </c>
      <c r="T16" t="s">
        <v>5</v>
      </c>
      <c r="V16" s="13">
        <f>SUM(V13:V15)</f>
        <v>0</v>
      </c>
      <c r="W16" s="14">
        <f>SUM(W13:W15)</f>
        <v>3</v>
      </c>
      <c r="X16" s="14">
        <f>SUM(X13:X15)</f>
        <v>0</v>
      </c>
      <c r="Y16" s="14">
        <f>SUM(Y13:Y15)</f>
        <v>1</v>
      </c>
      <c r="Z16" s="15">
        <f>SUM(Z13:Z15)</f>
        <v>27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4</v>
      </c>
      <c r="D19" s="113">
        <f>SUM(D16)+D8</f>
        <v>2</v>
      </c>
      <c r="E19" s="114">
        <f t="shared" ref="E19:G19" si="2">SUM(E16)+E8</f>
        <v>5</v>
      </c>
      <c r="F19" s="47">
        <f t="shared" si="2"/>
        <v>1</v>
      </c>
      <c r="G19" s="47">
        <f t="shared" si="2"/>
        <v>38</v>
      </c>
      <c r="H19" s="32">
        <f>SUM(H16)+H8</f>
        <v>50</v>
      </c>
      <c r="I19">
        <v>45</v>
      </c>
      <c r="J19">
        <v>51</v>
      </c>
      <c r="M19" s="115"/>
      <c r="N19" s="116"/>
      <c r="O19" s="117"/>
      <c r="P19" s="16"/>
      <c r="Q19" s="16"/>
      <c r="R19" s="16">
        <f>SUM(R16)+R8</f>
        <v>45</v>
      </c>
      <c r="S19" s="16">
        <f>SUM(S16)+S8</f>
        <v>51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6</v>
      </c>
      <c r="E23" s="51">
        <v>7</v>
      </c>
      <c r="F23" s="51">
        <f>SUM(C23:E23)</f>
        <v>14</v>
      </c>
      <c r="G23" s="31"/>
      <c r="H23" s="109"/>
      <c r="K23" s="7" t="s">
        <v>459</v>
      </c>
      <c r="M23" s="27">
        <v>2</v>
      </c>
      <c r="N23" s="27">
        <v>8</v>
      </c>
      <c r="O23" s="27">
        <v>4</v>
      </c>
      <c r="P23" s="27">
        <f>SUM(M23:O23)</f>
        <v>14</v>
      </c>
    </row>
    <row r="24" spans="1:19" x14ac:dyDescent="0.25">
      <c r="H24" s="120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5" sqref="F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379</v>
      </c>
      <c r="D1" s="31"/>
      <c r="E1" s="31"/>
      <c r="F1" s="31"/>
      <c r="G1" s="31"/>
      <c r="H1" s="32"/>
      <c r="K1" s="119" t="s">
        <v>348</v>
      </c>
      <c r="L1" s="111"/>
      <c r="M1" s="140" t="s">
        <v>379</v>
      </c>
      <c r="N1" s="120"/>
      <c r="T1" s="16" t="s">
        <v>6</v>
      </c>
      <c r="U1" s="16"/>
      <c r="V1" t="s">
        <v>379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1</v>
      </c>
      <c r="O15" s="12">
        <v>1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1</v>
      </c>
      <c r="F16" s="45">
        <f t="shared" si="1"/>
        <v>0</v>
      </c>
      <c r="G16" s="46">
        <f t="shared" si="1"/>
        <v>1</v>
      </c>
      <c r="H16" s="32">
        <f>SUM(C16:G16)</f>
        <v>2</v>
      </c>
      <c r="I16">
        <v>2</v>
      </c>
      <c r="J16">
        <v>0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1</v>
      </c>
      <c r="P16" s="14">
        <f>SUM(P13:P15)</f>
        <v>0</v>
      </c>
      <c r="Q16" s="15">
        <f>SUM(Q13:Q15)</f>
        <v>0</v>
      </c>
      <c r="R16" s="16">
        <f>SUM(M16:Q16)</f>
        <v>2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1</v>
      </c>
      <c r="F19" s="47">
        <f t="shared" si="2"/>
        <v>0</v>
      </c>
      <c r="G19" s="47">
        <f t="shared" si="2"/>
        <v>1</v>
      </c>
      <c r="H19" s="32">
        <f>SUM(H16)+H8</f>
        <v>2</v>
      </c>
      <c r="I19">
        <v>2</v>
      </c>
      <c r="J19">
        <v>0</v>
      </c>
      <c r="M19" s="115">
        <f t="shared" ref="M19:Q19" si="3">SUM(M16)+M8</f>
        <v>0</v>
      </c>
      <c r="N19" s="116">
        <f t="shared" si="3"/>
        <v>1</v>
      </c>
      <c r="O19" s="117">
        <f t="shared" si="3"/>
        <v>1</v>
      </c>
      <c r="P19" s="16">
        <f t="shared" si="3"/>
        <v>0</v>
      </c>
      <c r="Q19" s="16">
        <f t="shared" si="3"/>
        <v>0</v>
      </c>
      <c r="R19" s="16">
        <f>SUM(R16)+R8</f>
        <v>2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J20" t="s">
        <v>406</v>
      </c>
      <c r="S20" t="s">
        <v>406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1</v>
      </c>
      <c r="O23" s="27">
        <v>0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5" sqref="H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74</v>
      </c>
      <c r="D1" s="31"/>
      <c r="E1" s="31"/>
      <c r="F1" s="31"/>
      <c r="G1" s="31"/>
      <c r="H1" s="32"/>
      <c r="K1" s="119" t="s">
        <v>348</v>
      </c>
      <c r="L1" s="111"/>
      <c r="M1" s="140" t="s">
        <v>74</v>
      </c>
      <c r="N1" s="120"/>
      <c r="T1" s="16" t="s">
        <v>6</v>
      </c>
      <c r="U1" s="16"/>
      <c r="V1" t="s">
        <v>74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4</v>
      </c>
      <c r="D5" s="39">
        <v>1</v>
      </c>
      <c r="E5" s="39">
        <v>2</v>
      </c>
      <c r="F5" s="39">
        <v>1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2</v>
      </c>
      <c r="P5" s="12">
        <v>1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2</v>
      </c>
      <c r="X5" s="12">
        <v>1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4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1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2</v>
      </c>
      <c r="X7" s="12">
        <v>1</v>
      </c>
      <c r="Y7" s="12">
        <v>2</v>
      </c>
      <c r="Z7" s="12">
        <v>1</v>
      </c>
    </row>
    <row r="8" spans="1:26" x14ac:dyDescent="0.25">
      <c r="A8" s="31" t="s">
        <v>5</v>
      </c>
      <c r="B8" s="31"/>
      <c r="C8" s="44">
        <f>SUM(C5:C7)</f>
        <v>5</v>
      </c>
      <c r="D8" s="45">
        <f t="shared" ref="D8:G8" si="0">SUM(D5:D7)</f>
        <v>1</v>
      </c>
      <c r="E8" s="45">
        <f t="shared" si="0"/>
        <v>2</v>
      </c>
      <c r="F8" s="45">
        <f t="shared" si="0"/>
        <v>1</v>
      </c>
      <c r="G8" s="46">
        <f t="shared" si="0"/>
        <v>0</v>
      </c>
      <c r="H8" s="32">
        <f>SUM(C8:G8)</f>
        <v>9</v>
      </c>
      <c r="I8">
        <v>14</v>
      </c>
      <c r="J8">
        <v>10</v>
      </c>
      <c r="K8" s="7" t="s">
        <v>5</v>
      </c>
      <c r="M8" s="13">
        <f>SUM(M5:M7)</f>
        <v>6</v>
      </c>
      <c r="N8" s="14">
        <f>SUM(N5:N7)</f>
        <v>1</v>
      </c>
      <c r="O8" s="14">
        <f>SUM(O5:O7)</f>
        <v>2</v>
      </c>
      <c r="P8" s="14">
        <f>SUM(P5:P7)</f>
        <v>2</v>
      </c>
      <c r="Q8" s="15">
        <f>SUM(Q5:Q7)</f>
        <v>3</v>
      </c>
      <c r="R8" s="16">
        <f>SUM(M8:Q8)</f>
        <v>14</v>
      </c>
      <c r="S8" s="16">
        <v>10</v>
      </c>
      <c r="T8" t="s">
        <v>5</v>
      </c>
      <c r="V8" s="13">
        <f>SUM(V5:V7)</f>
        <v>0</v>
      </c>
      <c r="W8" s="14">
        <f>SUM(W5:W7)</f>
        <v>4</v>
      </c>
      <c r="X8" s="14">
        <f>SUM(X5:X7)</f>
        <v>2</v>
      </c>
      <c r="Y8" s="14">
        <f>SUM(Y5:Y7)</f>
        <v>2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1</v>
      </c>
      <c r="F13" s="39">
        <v>1</v>
      </c>
      <c r="G13" s="39">
        <v>1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2</v>
      </c>
      <c r="P13" s="12">
        <v>1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1</v>
      </c>
      <c r="X13" s="12">
        <v>1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1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1</v>
      </c>
      <c r="Z14" s="12">
        <v>3</v>
      </c>
    </row>
    <row r="15" spans="1:26" x14ac:dyDescent="0.25">
      <c r="A15" s="42"/>
      <c r="B15" s="43">
        <v>3</v>
      </c>
      <c r="C15" s="39">
        <v>1</v>
      </c>
      <c r="D15" s="39">
        <v>2</v>
      </c>
      <c r="E15" s="39">
        <v>0</v>
      </c>
      <c r="F15" s="39">
        <v>1</v>
      </c>
      <c r="G15" s="39">
        <v>0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4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1</v>
      </c>
      <c r="Z15" s="12">
        <v>2</v>
      </c>
    </row>
    <row r="16" spans="1:26" x14ac:dyDescent="0.25">
      <c r="A16" s="31" t="s">
        <v>5</v>
      </c>
      <c r="B16" s="31"/>
      <c r="C16" s="44">
        <f t="shared" ref="C16:G16" si="1">SUM(C13:C15)</f>
        <v>3</v>
      </c>
      <c r="D16" s="45">
        <f t="shared" si="1"/>
        <v>3</v>
      </c>
      <c r="E16" s="45">
        <f t="shared" si="1"/>
        <v>1</v>
      </c>
      <c r="F16" s="45">
        <f t="shared" si="1"/>
        <v>2</v>
      </c>
      <c r="G16" s="46">
        <f t="shared" si="1"/>
        <v>1</v>
      </c>
      <c r="H16" s="32">
        <f>SUM(C16:G16)</f>
        <v>10</v>
      </c>
      <c r="I16">
        <v>11</v>
      </c>
      <c r="J16">
        <v>11</v>
      </c>
      <c r="K16" s="7" t="s">
        <v>5</v>
      </c>
      <c r="M16" s="13">
        <f>SUM(M13:M15)</f>
        <v>1</v>
      </c>
      <c r="N16" s="14">
        <f>SUM(N13:N15)</f>
        <v>2</v>
      </c>
      <c r="O16" s="14">
        <f>SUM(O13:O15)</f>
        <v>2</v>
      </c>
      <c r="P16" s="14">
        <f>SUM(P13:P15)</f>
        <v>2</v>
      </c>
      <c r="Q16" s="15">
        <f>SUM(Q13:Q15)</f>
        <v>4</v>
      </c>
      <c r="R16" s="16">
        <f>SUM(M16:Q16)</f>
        <v>11</v>
      </c>
      <c r="S16" s="16">
        <v>11</v>
      </c>
      <c r="T16" t="s">
        <v>5</v>
      </c>
      <c r="V16" s="13">
        <f>SUM(V13:V15)</f>
        <v>1</v>
      </c>
      <c r="W16" s="14">
        <f>SUM(W13:W15)</f>
        <v>1</v>
      </c>
      <c r="X16" s="14">
        <f>SUM(X13:X15)</f>
        <v>2</v>
      </c>
      <c r="Y16" s="14">
        <f>SUM(Y13:Y15)</f>
        <v>2</v>
      </c>
      <c r="Z16" s="15">
        <f>SUM(Z13:Z15)</f>
        <v>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8</v>
      </c>
      <c r="D19" s="113">
        <f>SUM(D16)+D8</f>
        <v>4</v>
      </c>
      <c r="E19" s="114">
        <f t="shared" ref="E19:G19" si="2">SUM(E16)+E8</f>
        <v>3</v>
      </c>
      <c r="F19" s="47">
        <f t="shared" si="2"/>
        <v>3</v>
      </c>
      <c r="G19" s="47">
        <f t="shared" si="2"/>
        <v>1</v>
      </c>
      <c r="H19" s="32">
        <f>SUM(H16)+H8</f>
        <v>19</v>
      </c>
      <c r="I19">
        <v>25</v>
      </c>
      <c r="J19">
        <v>21</v>
      </c>
      <c r="M19" s="115">
        <f t="shared" ref="M19:Q19" si="3">SUM(M16)+M8</f>
        <v>7</v>
      </c>
      <c r="N19" s="116">
        <f t="shared" si="3"/>
        <v>3</v>
      </c>
      <c r="O19" s="117">
        <f t="shared" si="3"/>
        <v>4</v>
      </c>
      <c r="P19" s="16">
        <f t="shared" si="3"/>
        <v>4</v>
      </c>
      <c r="Q19" s="16">
        <f t="shared" si="3"/>
        <v>7</v>
      </c>
      <c r="R19" s="16">
        <f>SUM(R16)+R8</f>
        <v>25</v>
      </c>
      <c r="S19" s="16">
        <f>SUM(S16)+S8</f>
        <v>21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21</v>
      </c>
      <c r="D23" s="51">
        <v>12</v>
      </c>
      <c r="E23" s="51">
        <v>7</v>
      </c>
      <c r="F23" s="51">
        <f>SUM(C23:E23)</f>
        <v>40</v>
      </c>
      <c r="G23" s="31"/>
      <c r="H23" s="109"/>
      <c r="K23" s="7" t="s">
        <v>459</v>
      </c>
      <c r="M23" s="27">
        <v>18</v>
      </c>
      <c r="N23" s="27">
        <v>12</v>
      </c>
      <c r="O23" s="27">
        <v>12</v>
      </c>
      <c r="P23" s="27">
        <f>SUM(M23:O23)</f>
        <v>42</v>
      </c>
    </row>
    <row r="24" spans="1:19" x14ac:dyDescent="0.25">
      <c r="H24" s="12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532</v>
      </c>
      <c r="D1" s="31"/>
      <c r="E1" s="31"/>
      <c r="F1" s="31"/>
      <c r="G1" s="31"/>
      <c r="H1" s="32"/>
      <c r="K1" s="119" t="s">
        <v>348</v>
      </c>
      <c r="L1" s="111"/>
      <c r="M1" t="s">
        <v>532</v>
      </c>
      <c r="O1" t="s">
        <v>514</v>
      </c>
      <c r="R1" s="16"/>
      <c r="S1" s="16"/>
      <c r="T1" t="s">
        <v>6</v>
      </c>
      <c r="V1" t="s">
        <v>532</v>
      </c>
      <c r="X1" t="s">
        <v>516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0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5" sqref="I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495</v>
      </c>
      <c r="D1" s="31"/>
      <c r="E1" s="31"/>
      <c r="F1" s="31"/>
      <c r="G1" s="31"/>
      <c r="H1" s="32"/>
      <c r="K1" s="119" t="s">
        <v>348</v>
      </c>
      <c r="L1" s="111"/>
      <c r="M1" s="140" t="s">
        <v>495</v>
      </c>
      <c r="N1" s="120"/>
      <c r="T1" s="16" t="s">
        <v>6</v>
      </c>
      <c r="U1" s="16"/>
      <c r="V1" t="s">
        <v>496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1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1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1</v>
      </c>
      <c r="R19" s="16">
        <f>SUM(R16)+R8</f>
        <v>1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0</v>
      </c>
      <c r="E23" s="51">
        <v>0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1</v>
      </c>
      <c r="O23" s="27">
        <v>0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J25" sqref="J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142</v>
      </c>
      <c r="D1" s="31"/>
      <c r="E1" s="31"/>
      <c r="F1" s="31"/>
      <c r="G1" s="31"/>
      <c r="H1" s="32"/>
      <c r="K1" s="119" t="s">
        <v>348</v>
      </c>
      <c r="L1" s="111"/>
      <c r="M1" s="140" t="s">
        <v>142</v>
      </c>
      <c r="N1" s="120"/>
      <c r="T1" s="16" t="s">
        <v>6</v>
      </c>
      <c r="U1" s="16"/>
      <c r="V1" t="s">
        <v>142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2</v>
      </c>
      <c r="H8" s="32">
        <f>SUM(C8:G8)</f>
        <v>3</v>
      </c>
      <c r="I8">
        <v>0</v>
      </c>
      <c r="J8">
        <v>2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2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1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1</v>
      </c>
      <c r="G13" s="39">
        <v>1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1</v>
      </c>
      <c r="P13" s="12">
        <v>0</v>
      </c>
      <c r="Q13" s="12">
        <v>1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1</v>
      </c>
      <c r="Y13" s="12">
        <v>0</v>
      </c>
      <c r="Z13" s="12">
        <v>2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2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4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3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0</v>
      </c>
      <c r="F16" s="45">
        <f>SUM(F13:F15)</f>
        <v>1</v>
      </c>
      <c r="G16" s="46">
        <f>SUM(G13:G15)</f>
        <v>4</v>
      </c>
      <c r="H16" s="32">
        <f>SUM(C16:G16)</f>
        <v>6</v>
      </c>
      <c r="I16">
        <v>7</v>
      </c>
      <c r="J16">
        <v>7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6</v>
      </c>
      <c r="R16" s="16">
        <f>SUM(M16:Q16)</f>
        <v>7</v>
      </c>
      <c r="S16" s="16">
        <v>7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0</v>
      </c>
      <c r="E19" s="114">
        <f t="shared" si="0"/>
        <v>0</v>
      </c>
      <c r="F19" s="47">
        <f t="shared" si="0"/>
        <v>1</v>
      </c>
      <c r="G19" s="47">
        <f t="shared" si="0"/>
        <v>6</v>
      </c>
      <c r="H19" s="32">
        <f t="shared" si="0"/>
        <v>9</v>
      </c>
      <c r="I19">
        <v>7</v>
      </c>
      <c r="J19">
        <v>9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1</v>
      </c>
      <c r="P19" s="16">
        <f t="shared" si="1"/>
        <v>0</v>
      </c>
      <c r="Q19" s="16">
        <f t="shared" si="1"/>
        <v>6</v>
      </c>
      <c r="R19" s="16">
        <f>SUM(R16)+R8</f>
        <v>7</v>
      </c>
      <c r="S19" s="16">
        <f>SUM(S16)+S8</f>
        <v>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L25" sqref="L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149</v>
      </c>
      <c r="D1" s="31"/>
      <c r="E1" s="31"/>
      <c r="F1" s="31"/>
      <c r="G1" s="31"/>
      <c r="H1" s="32"/>
      <c r="K1" s="119" t="s">
        <v>348</v>
      </c>
      <c r="L1" s="111"/>
      <c r="M1" s="140" t="s">
        <v>149</v>
      </c>
      <c r="N1" s="120"/>
      <c r="T1" s="16" t="s">
        <v>6</v>
      </c>
      <c r="U1" s="16"/>
      <c r="V1" t="s">
        <v>149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2</v>
      </c>
      <c r="I8">
        <v>0</v>
      </c>
      <c r="J8">
        <v>2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2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1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1</v>
      </c>
      <c r="I16">
        <v>1</v>
      </c>
      <c r="J16">
        <v>1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1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1</v>
      </c>
      <c r="H19" s="32">
        <f t="shared" si="0"/>
        <v>3</v>
      </c>
      <c r="I19">
        <v>1</v>
      </c>
      <c r="J19">
        <v>3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1</v>
      </c>
      <c r="S19" s="16">
        <f>SUM(S16)+S8</f>
        <v>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1</v>
      </c>
      <c r="N23" s="27">
        <v>0</v>
      </c>
      <c r="O23" s="27">
        <v>4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24" sqref="M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151</v>
      </c>
      <c r="D1" s="31"/>
      <c r="E1" s="31"/>
      <c r="F1" s="31"/>
      <c r="G1" s="31"/>
      <c r="H1" s="32"/>
      <c r="K1" s="119" t="s">
        <v>348</v>
      </c>
      <c r="L1" s="111"/>
      <c r="M1" s="140" t="s">
        <v>151</v>
      </c>
      <c r="N1" s="120"/>
      <c r="T1" s="16" t="s">
        <v>6</v>
      </c>
      <c r="U1" s="16"/>
      <c r="V1" t="s">
        <v>151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2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3</v>
      </c>
      <c r="I8">
        <v>2</v>
      </c>
      <c r="J8">
        <v>2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2</v>
      </c>
      <c r="S8" s="16">
        <v>2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1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1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1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4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8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9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5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1</v>
      </c>
      <c r="F16" s="45">
        <f>SUM(F13:F15)</f>
        <v>0</v>
      </c>
      <c r="G16" s="46">
        <f>SUM(G13:G15)</f>
        <v>6</v>
      </c>
      <c r="H16" s="32">
        <f>SUM(C16:G16)</f>
        <v>7</v>
      </c>
      <c r="I16">
        <v>10</v>
      </c>
      <c r="J16">
        <v>15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9</v>
      </c>
      <c r="R16" s="16">
        <f>SUM(M16:Q16)</f>
        <v>10</v>
      </c>
      <c r="S16" s="16">
        <v>15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14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0</v>
      </c>
      <c r="E19" s="114">
        <f t="shared" si="0"/>
        <v>1</v>
      </c>
      <c r="F19" s="47">
        <f t="shared" si="0"/>
        <v>0</v>
      </c>
      <c r="G19" s="47">
        <f t="shared" si="0"/>
        <v>7</v>
      </c>
      <c r="H19" s="32">
        <f t="shared" si="0"/>
        <v>10</v>
      </c>
      <c r="I19">
        <v>12</v>
      </c>
      <c r="J19">
        <v>17</v>
      </c>
      <c r="M19" s="115">
        <f t="shared" ref="M19:Q19" si="1">SUM(M16)+M8</f>
        <v>1</v>
      </c>
      <c r="N19" s="116">
        <f t="shared" si="1"/>
        <v>0</v>
      </c>
      <c r="O19" s="117">
        <f t="shared" si="1"/>
        <v>1</v>
      </c>
      <c r="P19" s="16">
        <f t="shared" si="1"/>
        <v>0</v>
      </c>
      <c r="Q19" s="16">
        <f t="shared" si="1"/>
        <v>10</v>
      </c>
      <c r="R19" s="16">
        <f>SUM(R16)+R8</f>
        <v>12</v>
      </c>
      <c r="S19" s="16">
        <f>SUM(S16)+S8</f>
        <v>17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1</v>
      </c>
      <c r="E23" s="51">
        <v>1</v>
      </c>
      <c r="F23" s="51">
        <f>SUM(C23:E23)</f>
        <v>3</v>
      </c>
      <c r="G23" s="31"/>
      <c r="H23" s="109"/>
      <c r="K23" s="7" t="s">
        <v>459</v>
      </c>
      <c r="M23" s="27">
        <v>0</v>
      </c>
      <c r="N23" s="27">
        <v>0</v>
      </c>
      <c r="O23" s="27">
        <v>1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N25" sqref="N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158</v>
      </c>
      <c r="D1" s="31"/>
      <c r="E1" s="31"/>
      <c r="F1" s="31"/>
      <c r="G1" s="31"/>
      <c r="H1" s="32"/>
      <c r="K1" s="119" t="s">
        <v>348</v>
      </c>
      <c r="L1" s="111"/>
      <c r="M1" s="140" t="s">
        <v>158</v>
      </c>
      <c r="N1" s="120"/>
      <c r="T1" s="16" t="s">
        <v>6</v>
      </c>
      <c r="U1" s="16"/>
      <c r="V1" t="s">
        <v>158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1</v>
      </c>
      <c r="E6" s="39">
        <v>1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2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1</v>
      </c>
      <c r="E8" s="45">
        <f>SUM(E5:E7)</f>
        <v>1</v>
      </c>
      <c r="F8" s="45">
        <f>SUM(F5:F7)</f>
        <v>0</v>
      </c>
      <c r="G8" s="46">
        <f>SUM(G5:G7)</f>
        <v>0</v>
      </c>
      <c r="H8" s="32">
        <f>SUM(C8:G8)</f>
        <v>2</v>
      </c>
      <c r="I8">
        <v>2</v>
      </c>
      <c r="J8">
        <v>2</v>
      </c>
      <c r="K8" s="7" t="s">
        <v>5</v>
      </c>
      <c r="M8" s="13">
        <f>SUM(M5:M7)</f>
        <v>0</v>
      </c>
      <c r="N8" s="14">
        <f>SUM(N5:N7)</f>
        <v>2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2</v>
      </c>
      <c r="S8" s="16">
        <v>2</v>
      </c>
      <c r="T8" t="s">
        <v>5</v>
      </c>
      <c r="V8" s="13">
        <f>SUM(V5:V7)</f>
        <v>1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1</v>
      </c>
      <c r="E13" s="39">
        <v>1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2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1</v>
      </c>
      <c r="G15" s="39">
        <v>1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3</v>
      </c>
      <c r="Y15" s="12">
        <v>1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2</v>
      </c>
      <c r="E16" s="45">
        <f>SUM(E13:E15)</f>
        <v>1</v>
      </c>
      <c r="F16" s="45">
        <f>SUM(F13:F15)</f>
        <v>1</v>
      </c>
      <c r="G16" s="46">
        <f>SUM(G13:G15)</f>
        <v>1</v>
      </c>
      <c r="H16" s="32">
        <f>SUM(C16:G16)</f>
        <v>6</v>
      </c>
      <c r="I16">
        <v>3</v>
      </c>
      <c r="J16">
        <v>7</v>
      </c>
      <c r="K16" s="7" t="s">
        <v>5</v>
      </c>
      <c r="M16" s="13">
        <f>SUM(M13:M15)</f>
        <v>0</v>
      </c>
      <c r="N16" s="14">
        <f>SUM(N13:N15)</f>
        <v>3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3</v>
      </c>
      <c r="S16" s="16">
        <v>7</v>
      </c>
      <c r="T16" t="s">
        <v>5</v>
      </c>
      <c r="V16" s="13">
        <f>SUM(V13:V15)</f>
        <v>2</v>
      </c>
      <c r="W16" s="14">
        <f>SUM(W13:W15)</f>
        <v>1</v>
      </c>
      <c r="X16" s="14">
        <f>SUM(X13:X15)</f>
        <v>3</v>
      </c>
      <c r="Y16" s="14">
        <f>SUM(Y13:Y15)</f>
        <v>1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3</v>
      </c>
      <c r="E19" s="114">
        <f t="shared" si="0"/>
        <v>2</v>
      </c>
      <c r="F19" s="47">
        <f t="shared" si="0"/>
        <v>1</v>
      </c>
      <c r="G19" s="47">
        <f t="shared" si="0"/>
        <v>1</v>
      </c>
      <c r="H19" s="32">
        <f t="shared" si="0"/>
        <v>8</v>
      </c>
      <c r="I19">
        <v>5</v>
      </c>
      <c r="J19">
        <v>9</v>
      </c>
      <c r="M19" s="115">
        <f t="shared" ref="M19:Q19" si="1">SUM(M16)+M8</f>
        <v>0</v>
      </c>
      <c r="N19" s="116">
        <f t="shared" si="1"/>
        <v>5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5</v>
      </c>
      <c r="S19" s="16">
        <f>SUM(S16)+S8</f>
        <v>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2</v>
      </c>
      <c r="E23" s="51">
        <v>2</v>
      </c>
      <c r="F23" s="51">
        <f>SUM(C23:E23)</f>
        <v>6</v>
      </c>
      <c r="G23" s="31"/>
      <c r="H23" s="109"/>
      <c r="K23" s="7" t="s">
        <v>459</v>
      </c>
      <c r="M23" s="27">
        <v>1</v>
      </c>
      <c r="N23" s="27">
        <v>1</v>
      </c>
      <c r="O23" s="27">
        <v>3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404</v>
      </c>
      <c r="D1" s="31"/>
      <c r="E1" s="31"/>
      <c r="F1" s="31"/>
      <c r="G1" s="31"/>
      <c r="H1" s="32"/>
      <c r="K1" s="119" t="s">
        <v>348</v>
      </c>
      <c r="L1" s="111"/>
      <c r="M1" s="140" t="s">
        <v>404</v>
      </c>
      <c r="N1" s="120"/>
      <c r="T1" s="16" t="s">
        <v>6</v>
      </c>
      <c r="U1" s="16"/>
      <c r="V1" t="s">
        <v>404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1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2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3</v>
      </c>
      <c r="H16" s="32">
        <f>SUM(C16:G16)</f>
        <v>3</v>
      </c>
      <c r="I16">
        <v>3</v>
      </c>
      <c r="J16">
        <v>0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3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4</v>
      </c>
      <c r="H19" s="32">
        <f t="shared" si="0"/>
        <v>4</v>
      </c>
      <c r="I19">
        <v>3</v>
      </c>
      <c r="J19">
        <v>0</v>
      </c>
      <c r="M19" s="115">
        <f t="shared" ref="M19:Q19" si="1">SUM(M16)+M8</f>
        <v>1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2</v>
      </c>
      <c r="R19" s="16">
        <f>SUM(R16)+R8</f>
        <v>3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S20" t="s">
        <v>394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3</v>
      </c>
      <c r="E23" s="51">
        <v>2</v>
      </c>
      <c r="F23" s="51">
        <f>SUM(C23:E23)</f>
        <v>9</v>
      </c>
      <c r="G23" s="31"/>
      <c r="H23" s="109"/>
      <c r="K23" s="7" t="s">
        <v>459</v>
      </c>
      <c r="M23" s="27">
        <v>6</v>
      </c>
      <c r="N23" s="27">
        <v>3</v>
      </c>
      <c r="O23" s="27">
        <v>0</v>
      </c>
      <c r="P23" s="27">
        <f>SUM(M23:O23)</f>
        <v>9</v>
      </c>
    </row>
    <row r="24" spans="1:19" x14ac:dyDescent="0.25">
      <c r="H24" s="120"/>
    </row>
  </sheetData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6"/>
  <dimension ref="A1:Z29"/>
  <sheetViews>
    <sheetView workbookViewId="0">
      <selection activeCell="E2" sqref="E2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539</v>
      </c>
      <c r="B1" s="91"/>
      <c r="C1" s="91"/>
      <c r="K1" s="88" t="s">
        <v>425</v>
      </c>
      <c r="L1" s="64"/>
      <c r="M1" s="64"/>
      <c r="S1" s="18"/>
      <c r="T1" s="89" t="s">
        <v>426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Lseur1IisVi!C5+Lseur2IlU!C5+Lseur3KR!C5+Lseur4KeKaRa!C5+Lseur5KuoSu!C5+Lseur6LipTa!C5+Lseur7RasPi!C5+Lseur8SaSu!C5+Lseur9SiiRa!C5+Lseur10SonPa!C5+Lseur11TuuSe!C5</f>
        <v>7</v>
      </c>
      <c r="D5" s="57">
        <f>Lseur1IisVi!D5+Lseur2IlU!D5+Lseur3KR!D5+Lseur4KeKaRa!D5+Lseur5KuoSu!D5+Lseur6LipTa!D5+Lseur7RasPi!D5+Lseur8SaSu!D5+Lseur9SiiRa!D5+Lseur10SonPa!D5+Lseur11TuuSe!D5</f>
        <v>1</v>
      </c>
      <c r="E5" s="57">
        <f>Lseur1IisVi!E5+Lseur2IlU!E5+Lseur3KR!E5+Lseur4KeKaRa!E5+Lseur5KuoSu!E5+Lseur6LipTa!E5+Lseur7RasPi!E5+Lseur8SaSu!E5+Lseur9SiiRa!E5+Lseur10SonPa!E5+Lseur11TuuSe!E5</f>
        <v>2</v>
      </c>
      <c r="F5" s="11">
        <f>Lseur1IisVi!F5+Lseur2IlU!F5+Lseur3KR!F5+Lseur4KeKaRa!F5+Lseur5KuoSu!F5+Lseur6LipTa!F5+Lseur7RasPi!F5+Lseur8SaSu!F5+Lseur9SiiRa!F5+Lseur10SonPa!F5+Lseur11TuuSe!F5</f>
        <v>1</v>
      </c>
      <c r="G5" s="11">
        <f>Lseur1IisVi!G5+Lseur2IlU!G5+Lseur3KR!G5+Lseur4KeKaRa!G5+Lseur5KuoSu!G5+Lseur6LipTa!G5+Lseur7RasPi!G5+Lseur8SaSu!G5+Lseur9SiiRa!G5+Lseur10SonPa!G5+Lseur11TuuSe!G5</f>
        <v>8</v>
      </c>
      <c r="K5" s="1" t="s">
        <v>2</v>
      </c>
      <c r="L5" s="3">
        <v>1</v>
      </c>
      <c r="M5" s="54">
        <f>Lseur1IisVi!M5+Lseur2IlU!M5+Lseur3KR!M5+Lseur4KeKaRa!M5+Lseur5KuoSu!M5+Lseur7RasPi!M5+Lseur8SaSu!M5+Lseur9SiiRa!M5+Lseur10SonPa!M5+Lseur11TuuSe!M5</f>
        <v>1</v>
      </c>
      <c r="N5" s="54">
        <f>Lseur1IisVi!N5+Lseur2IlU!N5+Lseur3KR!N5+Lseur4KeKaRa!N5+Lseur5KuoSu!N5+Lseur7RasPi!N5+Lseur8SaSu!N5+Lseur9SiiRa!N5+Lseur10SonPa!N5+Lseur11TuuSe!N5</f>
        <v>1</v>
      </c>
      <c r="O5" s="54">
        <f>Lseur1IisVi!O5+Lseur2IlU!O5+Lseur3KR!O5+Lseur4KeKaRa!O5+Lseur5KuoSu!O5+Lseur7RasPi!O5+Lseur8SaSu!O5+Lseur9SiiRa!O5+Lseur10SonPa!O5+Lseur11TuuSe!O5</f>
        <v>3</v>
      </c>
      <c r="P5" s="11">
        <f>Lseur1IisVi!P5+Lseur2IlU!P5+Lseur3KR!P5+Lseur4KeKaRa!P5+Lseur5KuoSu!P5+Lseur7RasPi!P5+Lseur8SaSu!P5+Lseur9SiiRa!P5+Lseur10SonPa!P5+Lseur11TuuSe!P5</f>
        <v>2</v>
      </c>
      <c r="Q5" s="11">
        <f>Lseur1IisVi!Q5+Lseur2IlU!Q5+Lseur3KR!Q5+Lseur4KeKaRa!Q5+Lseur5KuoSu!Q5+Lseur7RasPi!Q5+Lseur8SaSu!Q5+Lseur9SiiRa!Q5+Lseur10SonPa!Q5+Lseur11TuuSe!Q5</f>
        <v>7</v>
      </c>
      <c r="T5" s="71" t="s">
        <v>2</v>
      </c>
      <c r="U5" s="73">
        <v>1</v>
      </c>
      <c r="V5" s="77">
        <v>0</v>
      </c>
      <c r="W5" s="77">
        <v>4</v>
      </c>
      <c r="X5" s="77">
        <v>1</v>
      </c>
      <c r="Y5" s="23">
        <v>0</v>
      </c>
      <c r="Z5" s="23">
        <v>8</v>
      </c>
    </row>
    <row r="6" spans="1:26" x14ac:dyDescent="0.25">
      <c r="A6" s="7"/>
      <c r="B6" s="8">
        <v>2</v>
      </c>
      <c r="C6" s="57">
        <f>Lseur1IisVi!C6+Lseur2IlU!C6+Lseur3KR!C6+Lseur4KeKaRa!C6+Lseur5KuoSu!C6+Lseur6LipTa!C6+Lseur7RasPi!C6+Lseur8SaSu!C6+Lseur9SiiRa!C6+Lseur10SonPa!C6+Lseur11TuuSe!C6</f>
        <v>4</v>
      </c>
      <c r="D6" s="57">
        <f>Lseur1IisVi!D6+Lseur2IlU!D6+Lseur3KR!D6+Lseur4KeKaRa!D6+Lseur5KuoSu!D6+Lseur6LipTa!D6+Lseur7RasPi!D6+Lseur8SaSu!D6+Lseur9SiiRa!D6+Lseur10SonPa!D6+Lseur11TuuSe!D6</f>
        <v>1</v>
      </c>
      <c r="E6" s="57">
        <f>Lseur1IisVi!E6+Lseur2IlU!E6+Lseur3KR!E6+Lseur4KeKaRa!E6+Lseur5KuoSu!E6+Lseur6LipTa!E6+Lseur7RasPi!E6+Lseur8SaSu!E6+Lseur9SiiRa!E6+Lseur10SonPa!E6+Lseur11TuuSe!E6</f>
        <v>2</v>
      </c>
      <c r="F6" s="11">
        <f>Lseur1IisVi!F6+Lseur2IlU!F6+Lseur3KR!F6+Lseur4KeKaRa!F6+Lseur5KuoSu!F6+Lseur6LipTa!F6+Lseur7RasPi!F6+Lseur8SaSu!F6+Lseur9SiiRa!F6+Lseur10SonPa!F6+Lseur11TuuSe!F6</f>
        <v>0</v>
      </c>
      <c r="G6" s="11">
        <f>Lseur1IisVi!G6+Lseur2IlU!G6+Lseur3KR!G6+Lseur4KeKaRa!G6+Lseur5KuoSu!G6+Lseur6LipTa!G6+Lseur7RasPi!G6+Lseur8SaSu!G6+Lseur9SiiRa!G6+Lseur10SonPa!G6+Lseur11TuuSe!G6</f>
        <v>8</v>
      </c>
      <c r="L6" s="8">
        <v>2</v>
      </c>
      <c r="M6" s="54">
        <f>Lseur1IisVi!M6+Lseur2IlU!M6+Lseur3KR!M6+Lseur4KeKaRa!M6+Lseur5KuoSu!M6+Lseur7RasPi!M6+Lseur8SaSu!M6+Lseur9SiiRa!M6+Lseur10SonPa!M6+Lseur11TuuSe!M6</f>
        <v>6</v>
      </c>
      <c r="N6" s="54">
        <f>Lseur1IisVi!N6+Lseur2IlU!N6+Lseur3KR!N6+Lseur4KeKaRa!N6+Lseur5KuoSu!N6+Lseur7RasPi!N6+Lseur8SaSu!N6+Lseur9SiiRa!N6+Lseur10SonPa!N6+Lseur11TuuSe!N6</f>
        <v>3</v>
      </c>
      <c r="O6" s="54">
        <f>Lseur1IisVi!O6+Lseur2IlU!O6+Lseur3KR!O6+Lseur4KeKaRa!O6+Lseur5KuoSu!O6+Lseur7RasPi!O6+Lseur8SaSu!O6+Lseur9SiiRa!O6+Lseur10SonPa!O6+Lseur11TuuSe!O6</f>
        <v>1</v>
      </c>
      <c r="P6" s="11">
        <f>Lseur1IisVi!P6+Lseur2IlU!P6+Lseur3KR!P6+Lseur4KeKaRa!P6+Lseur5KuoSu!P6+Lseur7RasPi!P6+Lseur8SaSu!P6+Lseur9SiiRa!P6+Lseur10SonPa!P6+Lseur11TuuSe!P6</f>
        <v>0</v>
      </c>
      <c r="Q6" s="11">
        <f>Lseur1IisVi!Q6+Lseur2IlU!Q6+Lseur3KR!Q6+Lseur4KeKaRa!Q6+Lseur5KuoSu!Q6+Lseur7RasPi!Q6+Lseur8SaSu!Q6+Lseur9SiiRa!Q6+Lseur10SonPa!Q6+Lseur11TuuSe!Q6</f>
        <v>8</v>
      </c>
      <c r="T6" s="78"/>
      <c r="U6" s="79">
        <v>2</v>
      </c>
      <c r="V6" s="77">
        <v>2</v>
      </c>
      <c r="W6" s="77">
        <v>1</v>
      </c>
      <c r="X6" s="77">
        <v>0</v>
      </c>
      <c r="Y6" s="23">
        <v>1</v>
      </c>
      <c r="Z6" s="23">
        <v>11</v>
      </c>
    </row>
    <row r="7" spans="1:26" x14ac:dyDescent="0.25">
      <c r="A7" s="9"/>
      <c r="B7" s="10">
        <v>3</v>
      </c>
      <c r="C7" s="57">
        <f>Lseur1IisVi!C7+Lseur2IlU!C7+Lseur3KR!C7+Lseur4KeKaRa!C7+Lseur5KuoSu!C7+Lseur6LipTa!C7+Lseur7RasPi!C7+Lseur8SaSu!C7+Lseur9SiiRa!C7+Lseur10SonPa!C7+Lseur11TuuSe!C7</f>
        <v>3</v>
      </c>
      <c r="D7" s="57">
        <f>Lseur1IisVi!D7+Lseur2IlU!D7+Lseur3KR!D7+Lseur4KeKaRa!D7+Lseur5KuoSu!D7+Lseur6LipTa!D7+Lseur7RasPi!D7+Lseur8SaSu!D7+Lseur9SiiRa!D7+Lseur10SonPa!D7+Lseur11TuuSe!D7</f>
        <v>1</v>
      </c>
      <c r="E7" s="57">
        <f>Lseur1IisVi!E7+Lseur2IlU!E7+Lseur3KR!E7+Lseur4KeKaRa!E7+Lseur5KuoSu!E7+Lseur6LipTa!E7+Lseur7RasPi!E7+Lseur8SaSu!E7+Lseur9SiiRa!E7+Lseur10SonPa!E7+Lseur11TuuSe!E7</f>
        <v>1</v>
      </c>
      <c r="F7" s="11">
        <f>Lseur1IisVi!F7+Lseur2IlU!F7+Lseur3KR!F7+Lseur4KeKaRa!F7+Lseur5KuoSu!F7+Lseur6LipTa!F7+Lseur7RasPi!F7+Lseur8SaSu!F7+Lseur9SiiRa!F7+Lseur10SonPa!F7+Lseur11TuuSe!F7</f>
        <v>1</v>
      </c>
      <c r="G7" s="11">
        <f>Lseur1IisVi!G7+Lseur2IlU!G7+Lseur3KR!G7+Lseur4KeKaRa!G7+Lseur5KuoSu!G7+Lseur6LipTa!G7+Lseur7RasPi!G7+Lseur8SaSu!G7+Lseur9SiiRa!G7+Lseur10SonPa!G7+Lseur11TuuSe!G7</f>
        <v>6</v>
      </c>
      <c r="K7" s="9"/>
      <c r="L7" s="10">
        <v>3</v>
      </c>
      <c r="M7" s="54">
        <f>Lseur1IisVi!M7+Lseur2IlU!M7+Lseur3KR!M7+Lseur4KeKaRa!M7+Lseur5KuoSu!M7+Lseur7RasPi!M7+Lseur8SaSu!M7+Lseur9SiiRa!M7+Lseur10SonPa!M7+Lseur11TuuSe!M7</f>
        <v>2</v>
      </c>
      <c r="N7" s="54">
        <f>Lseur1IisVi!N7+Lseur2IlU!N7+Lseur3KR!N7+Lseur4KeKaRa!N7+Lseur5KuoSu!N7+Lseur7RasPi!N7+Lseur8SaSu!N7+Lseur9SiiRa!N7+Lseur10SonPa!N7+Lseur11TuuSe!N7</f>
        <v>2</v>
      </c>
      <c r="O7" s="54">
        <f>Lseur1IisVi!O7+Lseur2IlU!O7+Lseur3KR!O7+Lseur4KeKaRa!O7+Lseur5KuoSu!O7+Lseur7RasPi!O7+Lseur8SaSu!O7+Lseur9SiiRa!O7+Lseur10SonPa!O7+Lseur11TuuSe!O7</f>
        <v>0</v>
      </c>
      <c r="P7" s="11">
        <f>Lseur1IisVi!P7+Lseur2IlU!P7+Lseur3KR!P7+Lseur4KeKaRa!P7+Lseur5KuoSu!P7+Lseur7RasPi!P7+Lseur8SaSu!P7+Lseur9SiiRa!P7+Lseur10SonPa!P7+Lseur11TuuSe!P7</f>
        <v>1</v>
      </c>
      <c r="Q7" s="11">
        <f>Lseur1IisVi!Q7+Lseur2IlU!Q7+Lseur3KR!Q7+Lseur4KeKaRa!Q7+Lseur5KuoSu!Q7+Lseur7RasPi!Q7+Lseur8SaSu!Q7+Lseur9SiiRa!Q7+Lseur10SonPa!Q7+Lseur11TuuSe!Q7</f>
        <v>2</v>
      </c>
      <c r="T7" s="80"/>
      <c r="U7" s="81">
        <v>3</v>
      </c>
      <c r="V7" s="77">
        <v>1</v>
      </c>
      <c r="W7" s="77">
        <v>4</v>
      </c>
      <c r="X7" s="77">
        <v>6</v>
      </c>
      <c r="Y7" s="23">
        <v>2</v>
      </c>
      <c r="Z7" s="23">
        <v>2</v>
      </c>
    </row>
    <row r="8" spans="1:26" x14ac:dyDescent="0.25">
      <c r="A8" t="s">
        <v>5</v>
      </c>
      <c r="C8" s="58">
        <f>SUM(C5:C7)</f>
        <v>14</v>
      </c>
      <c r="D8" s="59">
        <f>SUM(D5:D7)</f>
        <v>3</v>
      </c>
      <c r="E8" s="59">
        <f>SUM(E5:E7)</f>
        <v>5</v>
      </c>
      <c r="F8" s="14">
        <f>SUM(F5:F7)</f>
        <v>2</v>
      </c>
      <c r="G8" s="15">
        <f>SUM(G5:G7)</f>
        <v>22</v>
      </c>
      <c r="H8" s="68">
        <f>SUM(C8:G8)</f>
        <v>46</v>
      </c>
      <c r="I8" s="66">
        <v>39</v>
      </c>
      <c r="J8" s="69">
        <v>43</v>
      </c>
      <c r="K8" s="7" t="s">
        <v>5</v>
      </c>
      <c r="M8" s="55">
        <f>SUM(M5:M7)</f>
        <v>9</v>
      </c>
      <c r="N8" s="56">
        <f>SUM(N5:N7)</f>
        <v>6</v>
      </c>
      <c r="O8" s="56">
        <f>SUM(O5:O7)</f>
        <v>4</v>
      </c>
      <c r="P8" s="14">
        <f>SUM(P5:P7)</f>
        <v>3</v>
      </c>
      <c r="Q8" s="15">
        <f>SUM(Q5:Q7)</f>
        <v>17</v>
      </c>
      <c r="R8" s="66">
        <f>SUM(M8:Q8)</f>
        <v>39</v>
      </c>
      <c r="S8" s="69">
        <f>SUM(V8:Z8)</f>
        <v>43</v>
      </c>
      <c r="T8" s="78"/>
      <c r="U8" s="23" t="s">
        <v>5</v>
      </c>
      <c r="V8" s="82">
        <f>SUM(V5:V7)</f>
        <v>3</v>
      </c>
      <c r="W8" s="83">
        <f>SUM(W5:W7)</f>
        <v>9</v>
      </c>
      <c r="X8" s="83">
        <f>SUM(X5:X7)</f>
        <v>7</v>
      </c>
      <c r="Y8" s="84">
        <f>SUM(Y5:Y7)</f>
        <v>3</v>
      </c>
      <c r="Z8" s="85">
        <f>SUM(Z5:Z7)</f>
        <v>21</v>
      </c>
    </row>
    <row r="9" spans="1:26" x14ac:dyDescent="0.25">
      <c r="H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Lseur1IisVi!C13+Lseur2IlU!C13+Lseur3KR!C13+Lseur4KeKaRa!C13+Lseur5KuoSu!C13+Lseur6LipTa!C13+Lseur7RasPi!C13+Lseur8SaSu!C13+Lseur9SiiRa!C13+Lseur10SonPa!C13+Lseur11TuuSe!C13</f>
        <v>2</v>
      </c>
      <c r="D13" s="57">
        <f>Lseur1IisVi!D13+Lseur2IlU!D13+Lseur3KR!D13+Lseur4KeKaRa!D13+Lseur5KuoSu!D13+Lseur6LipTa!D13+Lseur7RasPi!D13+Lseur8SaSu!D13+Lseur9SiiRa!D13+Lseur10SonPa!D13+Lseur11TuuSe!D13</f>
        <v>2</v>
      </c>
      <c r="E13" s="57">
        <f>Lseur1IisVi!E13+Lseur2IlU!E13+Lseur3KR!E13+Lseur4KeKaRa!E13+Lseur5KuoSu!E13+Lseur6LipTa!E13+Lseur7RasPi!E13+Lseur8SaSu!E13+Lseur9SiiRa!E13+Lseur10SonPa!E13+Lseur11TuuSe!E13</f>
        <v>4</v>
      </c>
      <c r="F13" s="11">
        <f>Lseur1IisVi!F13+Lseur2IlU!F13+Lseur3KR!F13+Lseur4KeKaRa!F13+Lseur5KuoSu!F13+Lseur6LipTa!F13+Lseur7RasPi!F13+Lseur8SaSu!F13+Lseur9SiiRa!F13+Lseur10SonPa!F13+Lseur11TuuSe!F13</f>
        <v>2</v>
      </c>
      <c r="G13" s="11">
        <f>Lseur1IisVi!G13+Lseur2IlU!G13+Lseur3KR!G13+Lseur4KeKaRa!G13+Lseur5KuoSu!G13+Lseur6LipTa!G13+Lseur7RasPi!G13+Lseur8SaSu!G13+Lseur9SiiRa!G13+Lseur10SonPa!G13+Lseur11TuuSe!G13</f>
        <v>16</v>
      </c>
      <c r="K13" s="1" t="s">
        <v>2</v>
      </c>
      <c r="L13" s="3">
        <v>1</v>
      </c>
      <c r="M13" s="54">
        <f>Lseur1IisVi!M13+Lseur2IlU!M13+Lseur3KR!M13+Lseur4KeKaRa!M13+Lseur5KuoSu!M13+Lseur7RasPi!M13+Lseur8SaSu!M13+Lseur9SiiRa!M13+Lseur10SonPa!M13+Lseur11TuuSe!M13</f>
        <v>0</v>
      </c>
      <c r="N13" s="54">
        <f>Lseur1IisVi!N13+Lseur2IlU!N13+Lseur3KR!N13+Lseur4KeKaRa!N13+Lseur5KuoSu!N13+Lseur7RasPi!N13+Lseur8SaSu!N13+Lseur9SiiRa!N13+Lseur10SonPa!N13+Lseur11TuuSe!N13</f>
        <v>6</v>
      </c>
      <c r="O13" s="54">
        <f>Lseur1IisVi!O13+Lseur2IlU!O13+Lseur3KR!O13+Lseur4KeKaRa!O13+Lseur5KuoSu!O13+Lseur7RasPi!O13+Lseur8SaSu!O13+Lseur9SiiRa!O13+Lseur10SonPa!O13+Lseur11TuuSe!O13</f>
        <v>4</v>
      </c>
      <c r="P13" s="11">
        <f>Lseur1IisVi!P13+Lseur2IlU!P13+Lseur3KR!P13+Lseur4KeKaRa!P13+Lseur5KuoSu!P13+Lseur7RasPi!P13+Lseur8SaSu!P13+Lseur9SiiRa!P13+Lseur10SonPa!P13+Lseur11TuuSe!P13</f>
        <v>1</v>
      </c>
      <c r="Q13" s="11">
        <f>Lseur1IisVi!Q13+Lseur2IlU!Q13+Lseur3KR!Q13+Lseur4KeKaRa!Q13+Lseur5KuoSu!Q13+Lseur7RasPi!Q13+Lseur8SaSu!Q13+Lseur9SiiRa!Q13+Lseur10SonPa!Q13+Lseur11TuuSe!Q13</f>
        <v>17</v>
      </c>
      <c r="T13" s="71" t="s">
        <v>2</v>
      </c>
      <c r="U13" s="73">
        <v>1</v>
      </c>
      <c r="V13" s="77">
        <v>3</v>
      </c>
      <c r="W13" s="77">
        <v>3</v>
      </c>
      <c r="X13" s="77">
        <v>2</v>
      </c>
      <c r="Y13" s="23">
        <v>0</v>
      </c>
      <c r="Z13" s="23">
        <v>16</v>
      </c>
    </row>
    <row r="14" spans="1:26" x14ac:dyDescent="0.25">
      <c r="A14" s="7"/>
      <c r="B14" s="8">
        <v>2</v>
      </c>
      <c r="C14" s="57">
        <f>Lseur1IisVi!C14+Lseur2IlU!C14+Lseur3KR!C14+Lseur4KeKaRa!C14+Lseur5KuoSu!C14+Lseur6LipTa!C14+Lseur7RasPi!C14+Lseur8SaSu!C14+Lseur9SiiRa!C14+Lseur10SonPa!C14+Lseur11TuuSe!C14</f>
        <v>2</v>
      </c>
      <c r="D14" s="57">
        <f>Lseur1IisVi!D14+Lseur2IlU!D14+Lseur3KR!D14+Lseur4KeKaRa!D14+Lseur5KuoSu!D14+Lseur6LipTa!D14+Lseur7RasPi!D14+Lseur8SaSu!D14+Lseur9SiiRa!D14+Lseur10SonPa!D14+Lseur11TuuSe!D14</f>
        <v>0</v>
      </c>
      <c r="E14" s="57">
        <f>Lseur1IisVi!E14+Lseur2IlU!E14+Lseur3KR!E14+Lseur4KeKaRa!E14+Lseur5KuoSu!E14+Lseur6LipTa!E14+Lseur7RasPi!E14+Lseur8SaSu!E14+Lseur9SiiRa!E14+Lseur10SonPa!E14+Lseur11TuuSe!E14</f>
        <v>2</v>
      </c>
      <c r="F14" s="11">
        <f>Lseur1IisVi!F14+Lseur2IlU!F14+Lseur3KR!F14+Lseur4KeKaRa!F14+Lseur5KuoSu!F14+Lseur6LipTa!F14+Lseur7RasPi!F14+Lseur8SaSu!F14+Lseur9SiiRa!F14+Lseur10SonPa!F14+Lseur11TuuSe!F14</f>
        <v>0</v>
      </c>
      <c r="G14" s="11">
        <f>Lseur1IisVi!G14+Lseur2IlU!G14+Lseur3KR!G14+Lseur4KeKaRa!G14+Lseur5KuoSu!G14+Lseur6LipTa!G14+Lseur7RasPi!G14+Lseur8SaSu!G14+Lseur9SiiRa!G14+Lseur10SonPa!G14+Lseur11TuuSe!G14</f>
        <v>13</v>
      </c>
      <c r="L14" s="8">
        <v>2</v>
      </c>
      <c r="M14" s="54">
        <f>Lseur1IisVi!M14+Lseur2IlU!M14+Lseur3KR!M14+Lseur4KeKaRa!M14+Lseur5KuoSu!M14+Lseur7RasPi!M14+Lseur8SaSu!M14+Lseur9SiiRa!M14+Lseur10SonPa!M14+Lseur11TuuSe!M14</f>
        <v>1</v>
      </c>
      <c r="N14" s="54">
        <f>Lseur1IisVi!N14+Lseur2IlU!N14+Lseur3KR!N14+Lseur4KeKaRa!N14+Lseur5KuoSu!N14+Lseur7RasPi!N14+Lseur8SaSu!N14+Lseur9SiiRa!N14+Lseur10SonPa!N14+Lseur11TuuSe!N14</f>
        <v>2</v>
      </c>
      <c r="O14" s="54">
        <f>Lseur1IisVi!O14+Lseur2IlU!O14+Lseur3KR!O14+Lseur4KeKaRa!O14+Lseur5KuoSu!O14+Lseur7RasPi!O14+Lseur8SaSu!O14+Lseur9SiiRa!O14+Lseur10SonPa!O14+Lseur11TuuSe!O14</f>
        <v>0</v>
      </c>
      <c r="P14" s="11">
        <f>Lseur1IisVi!P14+Lseur2IlU!P14+Lseur3KR!P14+Lseur4KeKaRa!P14+Lseur5KuoSu!P14+Lseur7RasPi!P14+Lseur8SaSu!P14+Lseur9SiiRa!P14+Lseur10SonPa!P14+Lseur11TuuSe!P14</f>
        <v>1</v>
      </c>
      <c r="Q14" s="11">
        <f>Lseur1IisVi!Q14+Lseur2IlU!Q14+Lseur3KR!Q14+Lseur4KeKaRa!Q14+Lseur5KuoSu!Q14+Lseur7RasPi!Q14+Lseur8SaSu!Q14+Lseur9SiiRa!Q14+Lseur10SonPa!Q14+Lseur11TuuSe!Q14</f>
        <v>20</v>
      </c>
      <c r="T14" s="78"/>
      <c r="U14" s="79">
        <v>2</v>
      </c>
      <c r="V14" s="77">
        <v>0</v>
      </c>
      <c r="W14" s="77">
        <v>3</v>
      </c>
      <c r="X14" s="77">
        <v>0</v>
      </c>
      <c r="Y14" s="23">
        <v>1</v>
      </c>
      <c r="Z14" s="23">
        <v>21</v>
      </c>
    </row>
    <row r="15" spans="1:26" x14ac:dyDescent="0.25">
      <c r="A15" s="9"/>
      <c r="B15" s="10">
        <v>3</v>
      </c>
      <c r="C15" s="57">
        <f>Lseur1IisVi!C15+Lseur2IlU!C15+Lseur3KR!C15+Lseur4KeKaRa!C15+Lseur5KuoSu!C15+Lseur6LipTa!C15+Lseur7RasPi!C15+Lseur8SaSu!C15+Lseur9SiiRa!C15+Lseur10SonPa!C15+Lseur11TuuSe!C15</f>
        <v>5</v>
      </c>
      <c r="D15" s="57">
        <f>Lseur1IisVi!D15+Lseur2IlU!D15+Lseur3KR!D15+Lseur4KeKaRa!D15+Lseur5KuoSu!D15+Lseur6LipTa!D15+Lseur7RasPi!D15+Lseur8SaSu!D15+Lseur9SiiRa!D15+Lseur10SonPa!D15+Lseur11TuuSe!D15</f>
        <v>5</v>
      </c>
      <c r="E15" s="57">
        <f>Lseur1IisVi!E15+Lseur2IlU!E15+Lseur3KR!E15+Lseur4KeKaRa!E15+Lseur5KuoSu!E15+Lseur6LipTa!E15+Lseur7RasPi!E15+Lseur8SaSu!E15+Lseur9SiiRa!E15+Lseur10SonPa!E15+Lseur11TuuSe!E15</f>
        <v>2</v>
      </c>
      <c r="F15" s="11">
        <f>Lseur1IisVi!F15+Lseur2IlU!F15+Lseur3KR!F15+Lseur4KeKaRa!F15+Lseur5KuoSu!F15+Lseur6LipTa!F15+Lseur7RasPi!F15+Lseur8SaSu!F15+Lseur9SiiRa!F15+Lseur10SonPa!F15+Lseur11TuuSe!F15</f>
        <v>2</v>
      </c>
      <c r="G15" s="11">
        <f>Lseur1IisVi!G15+Lseur2IlU!G15+Lseur3KR!G15+Lseur4KeKaRa!G15+Lseur5KuoSu!G15+Lseur6LipTa!G15+Lseur7RasPi!G15+Lseur8SaSu!G15+Lseur9SiiRa!G15+Lseur10SonPa!G15+Lseur11TuuSe!G15</f>
        <v>13</v>
      </c>
      <c r="K15" s="9"/>
      <c r="L15" s="10">
        <v>3</v>
      </c>
      <c r="M15" s="54">
        <f>Lseur1IisVi!M15+Lseur2IlU!M15+Lseur3KR!M15+Lseur4KeKaRa!M15+Lseur5KuoSu!M15+Lseur7RasPi!M15+Lseur8SaSu!M15+Lseur9SiiRa!M15+Lseur10SonPa!M15+Lseur11TuuSe!M15</f>
        <v>2</v>
      </c>
      <c r="N15" s="54">
        <f>Lseur1IisVi!N15+Lseur2IlU!N15+Lseur3KR!N15+Lseur4KeKaRa!N15+Lseur5KuoSu!N15+Lseur7RasPi!N15+Lseur8SaSu!N15+Lseur9SiiRa!N15+Lseur10SonPa!N15+Lseur11TuuSe!N15</f>
        <v>5</v>
      </c>
      <c r="O15" s="54">
        <f>Lseur1IisVi!O15+Lseur2IlU!O15+Lseur3KR!O15+Lseur4KeKaRa!O15+Lseur5KuoSu!O15+Lseur7RasPi!O15+Lseur8SaSu!O15+Lseur9SiiRa!O15+Lseur10SonPa!O15+Lseur11TuuSe!O15</f>
        <v>1</v>
      </c>
      <c r="P15" s="11">
        <f>Lseur1IisVi!P15+Lseur2IlU!P15+Lseur3KR!P15+Lseur4KeKaRa!P15+Lseur5KuoSu!P15+Lseur7RasPi!P15+Lseur8SaSu!P15+Lseur9SiiRa!P15+Lseur10SonPa!P15+Lseur11TuuSe!P15</f>
        <v>0</v>
      </c>
      <c r="Q15" s="11">
        <f>Lseur1IisVi!Q15+Lseur2IlU!Q15+Lseur3KR!Q15+Lseur4KeKaRa!Q15+Lseur5KuoSu!Q15+Lseur7RasPi!Q15+Lseur8SaSu!Q15+Lseur9SiiRa!Q15+Lseur10SonPa!Q15+Lseur11TuuSe!Q15</f>
        <v>11</v>
      </c>
      <c r="T15" s="80"/>
      <c r="U15" s="81">
        <v>3</v>
      </c>
      <c r="V15" s="77">
        <v>1</v>
      </c>
      <c r="W15" s="77">
        <v>3</v>
      </c>
      <c r="X15" s="77">
        <v>4</v>
      </c>
      <c r="Y15" s="23">
        <v>3</v>
      </c>
      <c r="Z15" s="23">
        <v>17</v>
      </c>
    </row>
    <row r="16" spans="1:26" x14ac:dyDescent="0.25">
      <c r="A16" t="s">
        <v>5</v>
      </c>
      <c r="C16" s="58">
        <f>SUM(C13:C15)</f>
        <v>9</v>
      </c>
      <c r="D16" s="59">
        <f>SUM(D13:D15)</f>
        <v>7</v>
      </c>
      <c r="E16" s="59">
        <f>SUM(E13:E15)</f>
        <v>8</v>
      </c>
      <c r="F16" s="14">
        <f>SUM(F13:F15)</f>
        <v>4</v>
      </c>
      <c r="G16" s="15">
        <f>SUM(G13:G15)</f>
        <v>42</v>
      </c>
      <c r="H16" s="68">
        <f>SUM(C16:G16)</f>
        <v>70</v>
      </c>
      <c r="I16" s="66">
        <v>71</v>
      </c>
      <c r="J16" s="69">
        <v>77</v>
      </c>
      <c r="K16" s="7" t="s">
        <v>5</v>
      </c>
      <c r="M16" s="55">
        <f>SUM(M13:M15)</f>
        <v>3</v>
      </c>
      <c r="N16" s="56">
        <f>SUM(N13:N15)</f>
        <v>13</v>
      </c>
      <c r="O16" s="56">
        <f>SUM(O13:O15)</f>
        <v>5</v>
      </c>
      <c r="P16" s="14">
        <f>SUM(P13:P15)</f>
        <v>2</v>
      </c>
      <c r="Q16" s="15">
        <f>SUM(Q13:Q15)</f>
        <v>48</v>
      </c>
      <c r="R16" s="66">
        <f>SUM(M16:Q16)</f>
        <v>71</v>
      </c>
      <c r="S16" s="69">
        <f>SUM(V16:Z16)</f>
        <v>77</v>
      </c>
      <c r="T16" s="78"/>
      <c r="U16" s="23" t="s">
        <v>5</v>
      </c>
      <c r="V16" s="82">
        <f>SUM(V13:V15)</f>
        <v>4</v>
      </c>
      <c r="W16" s="83">
        <f>SUM(W13:W15)</f>
        <v>9</v>
      </c>
      <c r="X16" s="83">
        <f>SUM(X13:X15)</f>
        <v>6</v>
      </c>
      <c r="Y16" s="84">
        <f>SUM(Y13:Y15)</f>
        <v>4</v>
      </c>
      <c r="Z16" s="85">
        <f>SUM(Z13:Z15)</f>
        <v>54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23</v>
      </c>
      <c r="D19" s="95">
        <f t="shared" si="0"/>
        <v>10</v>
      </c>
      <c r="E19" s="96">
        <f t="shared" si="0"/>
        <v>13</v>
      </c>
      <c r="F19" s="52">
        <f t="shared" si="0"/>
        <v>6</v>
      </c>
      <c r="G19" s="52">
        <f t="shared" si="0"/>
        <v>64</v>
      </c>
      <c r="H19" s="67">
        <f t="shared" si="0"/>
        <v>116</v>
      </c>
      <c r="I19" s="65">
        <v>110</v>
      </c>
      <c r="J19" s="70">
        <v>120</v>
      </c>
      <c r="K19" s="30"/>
      <c r="M19" s="98">
        <f t="shared" ref="M19:S19" si="1">SUM(M16)+M8</f>
        <v>12</v>
      </c>
      <c r="N19" s="99">
        <f t="shared" si="1"/>
        <v>19</v>
      </c>
      <c r="O19" s="100">
        <f t="shared" si="1"/>
        <v>9</v>
      </c>
      <c r="P19" s="52">
        <f t="shared" si="1"/>
        <v>5</v>
      </c>
      <c r="Q19" s="52">
        <f t="shared" si="1"/>
        <v>65</v>
      </c>
      <c r="R19" s="65">
        <f t="shared" si="1"/>
        <v>110</v>
      </c>
      <c r="S19" s="70">
        <f t="shared" si="1"/>
        <v>120</v>
      </c>
      <c r="T19" s="90"/>
      <c r="U19" s="52"/>
      <c r="V19" s="82">
        <f>SUM(V16)+V8</f>
        <v>7</v>
      </c>
      <c r="W19" s="83">
        <f>SUM(W16)+W8</f>
        <v>18</v>
      </c>
      <c r="X19" s="101">
        <f>SUM(X16)+X8</f>
        <v>13</v>
      </c>
      <c r="Y19" s="52">
        <f>SUM(Y16)+Y8</f>
        <v>7</v>
      </c>
      <c r="Z19" s="52">
        <f>SUM(Z16)+Z8</f>
        <v>75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46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40</v>
      </c>
      <c r="T20" s="92" t="s">
        <v>454</v>
      </c>
      <c r="U20" s="61"/>
      <c r="V20" s="61"/>
      <c r="W20" s="61" t="s">
        <v>556</v>
      </c>
      <c r="X20" s="61">
        <f>SUM(V19:X19)</f>
        <v>38</v>
      </c>
    </row>
    <row r="21" spans="1:26" x14ac:dyDescent="0.25">
      <c r="C21" s="67" t="s">
        <v>569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Lseur1IisVi!C23+Lseur2IlU!C23+Lseur3KR!C23+Lseur4KeKaRa!C23+Lseur5KuoSu!C23+Lseur6LipTa!C23+Lseur7RasPi!C23+Lseur8SaSu!C23+Lseur9SiiRa!C23+Lseur10SonPa!C23+Lseur11TuuSe!C23</f>
        <v>43</v>
      </c>
      <c r="D27" s="86">
        <f>Lseur1IisVi!D23+Lseur2IlU!D23+Lseur3KR!D23+Lseur4KeKaRa!D23+Lseur5KuoSu!D23+Lseur6LipTa!D23+Lseur7RasPi!D23+Lseur8SaSu!D23+Lseur9SiiRa!D23+Lseur10SonPa!D23+Lseur11TuuSe!D23</f>
        <v>29</v>
      </c>
      <c r="E27" s="86">
        <f>Lseur1IisVi!E23+Lseur2IlU!E23+Lseur3KR!E23+Lseur4KeKaRa!E23+Lseur5KuoSu!E23+Lseur6LipTa!E23+Lseur7RasPi!E23+Lseur8SaSu!E23+Lseur9SiiRa!E23+Lseur10SonPa!E23+Lseur11TuuSe!E23</f>
        <v>29</v>
      </c>
      <c r="F27" s="87">
        <f>SUM(C27:E27)</f>
        <v>101</v>
      </c>
      <c r="L27" t="s">
        <v>459</v>
      </c>
      <c r="M27" s="86">
        <f>SUM(Lseur1IisVi!M23+Lseur2IlU!M23+Lseur3KR!M23+Lseur4KeKaRa!M23+Lseur5KuoSu!M23+Lseur6LipTa!M23+Lseur7RasPi!M23+Lseur8SaSu!M23+Lseur9SiiRa!M23+Lseur10SonPa!M23+Lseur11TuuSe!M23)</f>
        <v>35</v>
      </c>
      <c r="N27" s="86">
        <f>SUM(Lseur1IisVi!N23+Lseur2IlU!N23+Lseur3KR!N23+Lseur4KeKaRa!N23+Lseur5KuoSu!N23+Lseur6LipTa!N23+Lseur7RasPi!N23+Lseur8SaSu!N23+Lseur9SiiRa!N23+Lseur10SonPa!N23+Lseur11TuuSe!N23)</f>
        <v>26</v>
      </c>
      <c r="O27" s="86">
        <f>SUM(Lseur1IisVi!O23+Lseur2IlU!O23+Lseur3KR!O23+Lseur4KeKaRa!O23+Lseur5KuoSu!O23+Lseur6LipTa!O23+Lseur7RasPi!O23+Lseur8SaSu!O23+Lseur9SiiRa!O23+Lseur10SonPa!O23+Lseur11TuuSe!O23)</f>
        <v>30</v>
      </c>
      <c r="P27" s="87">
        <f>SUM(M27:O27)</f>
        <v>91</v>
      </c>
    </row>
    <row r="28" spans="1:26" x14ac:dyDescent="0.25">
      <c r="A28" s="7"/>
      <c r="C28" t="s">
        <v>570</v>
      </c>
      <c r="M28" t="s">
        <v>570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4"/>
  <dimension ref="A1:Z24"/>
  <sheetViews>
    <sheetView workbookViewId="0">
      <selection activeCell="M25" sqref="M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17</v>
      </c>
      <c r="D1" s="31"/>
      <c r="E1" s="31"/>
      <c r="F1" s="31"/>
      <c r="G1" s="31"/>
      <c r="H1" s="32"/>
      <c r="K1" s="119" t="s">
        <v>348</v>
      </c>
      <c r="L1" s="111"/>
      <c r="M1" s="140" t="s">
        <v>17</v>
      </c>
      <c r="N1" s="120"/>
      <c r="T1" s="16" t="s">
        <v>6</v>
      </c>
      <c r="U1" s="16"/>
      <c r="V1" t="s">
        <v>17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2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3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2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1</v>
      </c>
      <c r="H8" s="32">
        <f>SUM(C8:G8)</f>
        <v>3</v>
      </c>
      <c r="I8">
        <v>3</v>
      </c>
      <c r="J8">
        <v>0</v>
      </c>
      <c r="K8" s="7" t="s">
        <v>5</v>
      </c>
      <c r="M8" s="13">
        <f>SUM(M5:M7)</f>
        <v>3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3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1</v>
      </c>
      <c r="Z15" s="12">
        <v>3</v>
      </c>
    </row>
    <row r="16" spans="1:26" x14ac:dyDescent="0.25">
      <c r="A16" s="31" t="s">
        <v>5</v>
      </c>
      <c r="B16" s="31"/>
      <c r="C16" s="44">
        <f t="shared" ref="C16:G16" si="1">SUM(C13:C15)</f>
        <v>1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1</v>
      </c>
      <c r="I16">
        <v>0</v>
      </c>
      <c r="J16">
        <v>4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4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1</v>
      </c>
      <c r="Z16" s="15">
        <f>SUM(Z13:Z15)</f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3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1</v>
      </c>
      <c r="H19" s="32">
        <f>SUM(H16)+H8</f>
        <v>4</v>
      </c>
      <c r="I19">
        <v>3</v>
      </c>
      <c r="J19">
        <v>4</v>
      </c>
      <c r="M19" s="115">
        <f t="shared" ref="M19:Q19" si="3">SUM(M16)+M8</f>
        <v>3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0</v>
      </c>
      <c r="R19" s="16">
        <f>SUM(R16)+R8</f>
        <v>3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5</v>
      </c>
      <c r="E23" s="51">
        <v>5</v>
      </c>
      <c r="F23" s="51">
        <f>SUM(C23:E23)</f>
        <v>11</v>
      </c>
      <c r="G23" s="31"/>
      <c r="H23" s="109"/>
      <c r="K23" s="7" t="s">
        <v>459</v>
      </c>
      <c r="M23" s="27">
        <v>4</v>
      </c>
      <c r="N23" s="27">
        <v>6</v>
      </c>
      <c r="O23" s="27">
        <v>3</v>
      </c>
      <c r="P23" s="27">
        <f>SUM(M23:O23)</f>
        <v>13</v>
      </c>
    </row>
    <row r="24" spans="1:19" x14ac:dyDescent="0.25">
      <c r="H24" s="120"/>
    </row>
  </sheetData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6"/>
  <dimension ref="A1:Z24"/>
  <sheetViews>
    <sheetView workbookViewId="0">
      <selection activeCell="D25" sqref="D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18</v>
      </c>
      <c r="D1" s="31"/>
      <c r="E1" s="31"/>
      <c r="F1" s="31"/>
      <c r="G1" s="31"/>
      <c r="H1" s="32"/>
      <c r="K1" s="119" t="s">
        <v>348</v>
      </c>
      <c r="L1" s="111"/>
      <c r="M1" s="140" t="s">
        <v>18</v>
      </c>
      <c r="N1" s="120"/>
      <c r="T1" s="16" t="s">
        <v>6</v>
      </c>
      <c r="U1" s="16"/>
      <c r="V1" t="s">
        <v>18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3</v>
      </c>
      <c r="D5" s="39">
        <v>0</v>
      </c>
      <c r="E5" s="39">
        <v>0</v>
      </c>
      <c r="F5" s="39">
        <v>2</v>
      </c>
      <c r="G5" s="39">
        <v>7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0</v>
      </c>
      <c r="P5" s="12">
        <v>2</v>
      </c>
      <c r="Q5" s="12">
        <v>9</v>
      </c>
      <c r="R5" s="16"/>
      <c r="S5" s="16"/>
      <c r="T5" s="1" t="s">
        <v>2</v>
      </c>
      <c r="U5" s="3">
        <v>1</v>
      </c>
      <c r="V5" s="12">
        <v>0</v>
      </c>
      <c r="W5" s="12">
        <v>2</v>
      </c>
      <c r="X5" s="12">
        <v>1</v>
      </c>
      <c r="Y5" s="12">
        <v>0</v>
      </c>
      <c r="Z5" s="12">
        <v>7</v>
      </c>
    </row>
    <row r="6" spans="1:26" x14ac:dyDescent="0.25">
      <c r="A6" s="40"/>
      <c r="B6" s="41">
        <v>2</v>
      </c>
      <c r="C6" s="39">
        <v>2</v>
      </c>
      <c r="D6" s="39">
        <v>0</v>
      </c>
      <c r="E6" s="39">
        <v>1</v>
      </c>
      <c r="F6" s="39">
        <v>1</v>
      </c>
      <c r="G6" s="39">
        <v>5</v>
      </c>
      <c r="H6" s="32"/>
      <c r="L6" s="8">
        <v>2</v>
      </c>
      <c r="M6" s="12">
        <v>1</v>
      </c>
      <c r="N6" s="12">
        <v>1</v>
      </c>
      <c r="O6" s="12">
        <v>2</v>
      </c>
      <c r="P6" s="12">
        <v>1</v>
      </c>
      <c r="Q6" s="12">
        <v>5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1</v>
      </c>
      <c r="Y6" s="12">
        <v>0</v>
      </c>
      <c r="Z6" s="12">
        <v>7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1</v>
      </c>
      <c r="F7" s="39">
        <v>0</v>
      </c>
      <c r="G7" s="39">
        <v>6</v>
      </c>
      <c r="H7" s="32"/>
      <c r="K7" s="9"/>
      <c r="L7" s="10">
        <v>3</v>
      </c>
      <c r="M7" s="12">
        <v>0</v>
      </c>
      <c r="N7" s="12">
        <v>1</v>
      </c>
      <c r="O7" s="12">
        <v>1</v>
      </c>
      <c r="P7" s="12">
        <v>2</v>
      </c>
      <c r="Q7" s="12">
        <v>3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3</v>
      </c>
      <c r="Z7" s="12">
        <v>5</v>
      </c>
    </row>
    <row r="8" spans="1:26" x14ac:dyDescent="0.25">
      <c r="A8" s="31" t="s">
        <v>5</v>
      </c>
      <c r="B8" s="31"/>
      <c r="C8" s="44">
        <f>SUM(C5:C7)</f>
        <v>6</v>
      </c>
      <c r="D8" s="45">
        <f t="shared" ref="D8:G8" si="0">SUM(D5:D7)</f>
        <v>0</v>
      </c>
      <c r="E8" s="45">
        <f t="shared" si="0"/>
        <v>2</v>
      </c>
      <c r="F8" s="45">
        <f t="shared" si="0"/>
        <v>3</v>
      </c>
      <c r="G8" s="46">
        <f t="shared" si="0"/>
        <v>18</v>
      </c>
      <c r="H8" s="32">
        <f>SUM(C8:G8)</f>
        <v>29</v>
      </c>
      <c r="I8">
        <v>30</v>
      </c>
      <c r="J8">
        <v>27</v>
      </c>
      <c r="K8" s="7" t="s">
        <v>5</v>
      </c>
      <c r="M8" s="13">
        <f>SUM(M5:M7)</f>
        <v>2</v>
      </c>
      <c r="N8" s="14">
        <f>SUM(N5:N7)</f>
        <v>3</v>
      </c>
      <c r="O8" s="14">
        <f>SUM(O5:O7)</f>
        <v>3</v>
      </c>
      <c r="P8" s="14">
        <f>SUM(P5:P7)</f>
        <v>5</v>
      </c>
      <c r="Q8" s="15">
        <f>SUM(Q5:Q7)</f>
        <v>17</v>
      </c>
      <c r="R8" s="16">
        <f>SUM(M8:Q8)</f>
        <v>30</v>
      </c>
      <c r="S8" s="16">
        <v>27</v>
      </c>
      <c r="T8" t="s">
        <v>5</v>
      </c>
      <c r="V8" s="13">
        <f>SUM(V5:V7)</f>
        <v>0</v>
      </c>
      <c r="W8" s="14">
        <f>SUM(W5:W7)</f>
        <v>2</v>
      </c>
      <c r="X8" s="14">
        <f>SUM(X5:X7)</f>
        <v>3</v>
      </c>
      <c r="Y8" s="14">
        <f>SUM(Y5:Y7)</f>
        <v>3</v>
      </c>
      <c r="Z8" s="15">
        <f>SUM(Z5:Z7)</f>
        <v>19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2</v>
      </c>
      <c r="D13" s="39">
        <v>3</v>
      </c>
      <c r="E13" s="39">
        <v>4</v>
      </c>
      <c r="F13" s="39">
        <v>0</v>
      </c>
      <c r="G13" s="39">
        <v>12</v>
      </c>
      <c r="H13" s="32"/>
      <c r="K13" s="1" t="s">
        <v>2</v>
      </c>
      <c r="L13" s="3">
        <v>1</v>
      </c>
      <c r="M13" s="12">
        <v>4</v>
      </c>
      <c r="N13" s="12">
        <v>4</v>
      </c>
      <c r="O13" s="12">
        <v>2</v>
      </c>
      <c r="P13" s="12">
        <v>0</v>
      </c>
      <c r="Q13" s="12">
        <v>18</v>
      </c>
      <c r="R13" s="16"/>
      <c r="S13" s="16"/>
      <c r="T13" s="1" t="s">
        <v>2</v>
      </c>
      <c r="U13" s="3">
        <v>1</v>
      </c>
      <c r="V13" s="12">
        <v>4</v>
      </c>
      <c r="W13" s="12">
        <v>4</v>
      </c>
      <c r="X13" s="12">
        <v>0</v>
      </c>
      <c r="Y13" s="12">
        <v>0</v>
      </c>
      <c r="Z13" s="12">
        <v>17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2</v>
      </c>
      <c r="G14" s="39">
        <v>7</v>
      </c>
      <c r="H14" s="32"/>
      <c r="L14" s="8">
        <v>2</v>
      </c>
      <c r="M14" s="12">
        <v>0</v>
      </c>
      <c r="N14" s="12">
        <v>2</v>
      </c>
      <c r="O14" s="12">
        <v>2</v>
      </c>
      <c r="P14" s="12">
        <v>1</v>
      </c>
      <c r="Q14" s="12">
        <v>9</v>
      </c>
      <c r="R14" s="16"/>
      <c r="S14" s="16"/>
      <c r="T14" s="7"/>
      <c r="U14" s="8">
        <v>2</v>
      </c>
      <c r="V14" s="12">
        <v>2</v>
      </c>
      <c r="W14" s="12">
        <v>1</v>
      </c>
      <c r="X14" s="12">
        <v>1</v>
      </c>
      <c r="Y14" s="12">
        <v>1</v>
      </c>
      <c r="Z14" s="12">
        <v>5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2</v>
      </c>
      <c r="N15" s="12">
        <v>0</v>
      </c>
      <c r="O15" s="12">
        <v>1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2</v>
      </c>
      <c r="W15" s="12">
        <v>1</v>
      </c>
      <c r="X15" s="12">
        <v>0</v>
      </c>
      <c r="Y15" s="12">
        <v>2</v>
      </c>
      <c r="Z15" s="12">
        <v>4</v>
      </c>
    </row>
    <row r="16" spans="1:26" x14ac:dyDescent="0.25">
      <c r="A16" s="31" t="s">
        <v>5</v>
      </c>
      <c r="B16" s="31"/>
      <c r="C16" s="44">
        <f t="shared" ref="C16:G16" si="1">SUM(C13:C15)</f>
        <v>3</v>
      </c>
      <c r="D16" s="45">
        <f t="shared" si="1"/>
        <v>4</v>
      </c>
      <c r="E16" s="45">
        <f t="shared" si="1"/>
        <v>4</v>
      </c>
      <c r="F16" s="45">
        <f t="shared" si="1"/>
        <v>2</v>
      </c>
      <c r="G16" s="46">
        <f t="shared" si="1"/>
        <v>20</v>
      </c>
      <c r="H16" s="32">
        <f>SUM(C16:G16)</f>
        <v>33</v>
      </c>
      <c r="I16">
        <v>46</v>
      </c>
      <c r="J16">
        <v>44</v>
      </c>
      <c r="K16" s="7" t="s">
        <v>5</v>
      </c>
      <c r="M16" s="13">
        <f>SUM(M13:M15)</f>
        <v>6</v>
      </c>
      <c r="N16" s="14">
        <f>SUM(N13:N15)</f>
        <v>6</v>
      </c>
      <c r="O16" s="14">
        <f>SUM(O13:O15)</f>
        <v>5</v>
      </c>
      <c r="P16" s="14">
        <f>SUM(P13:P15)</f>
        <v>1</v>
      </c>
      <c r="Q16" s="15">
        <f>SUM(Q13:Q15)</f>
        <v>28</v>
      </c>
      <c r="R16" s="16">
        <f>SUM(M16:Q16)</f>
        <v>46</v>
      </c>
      <c r="S16" s="16">
        <v>44</v>
      </c>
      <c r="T16" t="s">
        <v>5</v>
      </c>
      <c r="V16" s="13">
        <f>SUM(V13:V15)</f>
        <v>8</v>
      </c>
      <c r="W16" s="14">
        <f>SUM(W13:W15)</f>
        <v>6</v>
      </c>
      <c r="X16" s="14">
        <f>SUM(X13:X15)</f>
        <v>1</v>
      </c>
      <c r="Y16" s="14">
        <f>SUM(Y13:Y15)</f>
        <v>3</v>
      </c>
      <c r="Z16" s="15">
        <f>SUM(Z13:Z15)</f>
        <v>26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9</v>
      </c>
      <c r="D19" s="113">
        <f>SUM(D16)+D8</f>
        <v>4</v>
      </c>
      <c r="E19" s="114">
        <f t="shared" ref="E19:G19" si="2">SUM(E16)+E8</f>
        <v>6</v>
      </c>
      <c r="F19" s="47">
        <f t="shared" si="2"/>
        <v>5</v>
      </c>
      <c r="G19" s="47">
        <f t="shared" si="2"/>
        <v>38</v>
      </c>
      <c r="H19" s="32">
        <f>SUM(H16)+H8</f>
        <v>62</v>
      </c>
      <c r="I19">
        <v>76</v>
      </c>
      <c r="J19">
        <v>71</v>
      </c>
      <c r="M19" s="115">
        <f t="shared" ref="M19:Q19" si="3">SUM(M16)+M8</f>
        <v>8</v>
      </c>
      <c r="N19" s="116">
        <f t="shared" si="3"/>
        <v>9</v>
      </c>
      <c r="O19" s="117">
        <f t="shared" si="3"/>
        <v>8</v>
      </c>
      <c r="P19" s="16">
        <f t="shared" si="3"/>
        <v>6</v>
      </c>
      <c r="Q19" s="16">
        <f t="shared" si="3"/>
        <v>45</v>
      </c>
      <c r="R19" s="16">
        <f>SUM(R16)+R8</f>
        <v>76</v>
      </c>
      <c r="S19" s="16">
        <f>SUM(S16)+S8</f>
        <v>71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46</v>
      </c>
      <c r="N23" s="27">
        <v>34</v>
      </c>
      <c r="O23" s="27">
        <v>20</v>
      </c>
      <c r="P23" s="27">
        <f>SUM(M23:O23)</f>
        <v>100</v>
      </c>
    </row>
    <row r="24" spans="1:19" x14ac:dyDescent="0.25">
      <c r="H24" s="120"/>
    </row>
  </sheetData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7"/>
  <dimension ref="A1:Z24"/>
  <sheetViews>
    <sheetView workbookViewId="0">
      <selection activeCell="E24" sqref="E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19</v>
      </c>
      <c r="D1" s="31"/>
      <c r="E1" s="31"/>
      <c r="F1" s="31"/>
      <c r="G1" s="31"/>
      <c r="H1" s="32"/>
      <c r="K1" s="119" t="s">
        <v>348</v>
      </c>
      <c r="L1" s="111"/>
      <c r="M1" s="140" t="s">
        <v>19</v>
      </c>
      <c r="N1" s="120"/>
      <c r="T1" s="16" t="s">
        <v>6</v>
      </c>
      <c r="U1" s="16"/>
      <c r="V1" t="s">
        <v>19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1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2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1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4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2</v>
      </c>
      <c r="D8" s="45">
        <f t="shared" ref="D8:G8" si="0">SUM(D5:D7)</f>
        <v>0</v>
      </c>
      <c r="E8" s="45">
        <f t="shared" si="0"/>
        <v>1</v>
      </c>
      <c r="F8" s="45">
        <f t="shared" si="0"/>
        <v>0</v>
      </c>
      <c r="G8" s="46">
        <f t="shared" si="0"/>
        <v>5</v>
      </c>
      <c r="H8" s="32">
        <f>SUM(C8:G8)</f>
        <v>8</v>
      </c>
      <c r="I8">
        <v>3</v>
      </c>
      <c r="J8">
        <v>5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2</v>
      </c>
      <c r="P8" s="14">
        <f>SUM(P5:P7)</f>
        <v>0</v>
      </c>
      <c r="Q8" s="15">
        <f>SUM(Q5:Q7)</f>
        <v>1</v>
      </c>
      <c r="R8" s="16">
        <f>SUM(M8:Q8)</f>
        <v>3</v>
      </c>
      <c r="S8" s="16">
        <v>5</v>
      </c>
      <c r="T8" t="s">
        <v>5</v>
      </c>
      <c r="V8" s="13">
        <f>SUM(V5:V7)</f>
        <v>1</v>
      </c>
      <c r="W8" s="14">
        <f>SUM(W5:W7)</f>
        <v>1</v>
      </c>
      <c r="X8" s="14">
        <f>SUM(X5:X7)</f>
        <v>1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2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2</v>
      </c>
      <c r="D16" s="45">
        <f t="shared" si="1"/>
        <v>1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3</v>
      </c>
      <c r="I16">
        <v>4</v>
      </c>
      <c r="J16">
        <v>3</v>
      </c>
      <c r="K16" s="7" t="s">
        <v>5</v>
      </c>
      <c r="M16" s="13">
        <f>SUM(M13:M15)</f>
        <v>2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4</v>
      </c>
      <c r="S16" s="16">
        <v>3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4</v>
      </c>
      <c r="D19" s="113">
        <f>SUM(D16)+D8</f>
        <v>1</v>
      </c>
      <c r="E19" s="114">
        <f t="shared" ref="E19:G19" si="2">SUM(E16)+E8</f>
        <v>1</v>
      </c>
      <c r="F19" s="47">
        <f t="shared" si="2"/>
        <v>0</v>
      </c>
      <c r="G19" s="47">
        <f t="shared" si="2"/>
        <v>5</v>
      </c>
      <c r="H19" s="32">
        <f>SUM(H16)+H8</f>
        <v>11</v>
      </c>
      <c r="I19">
        <v>7</v>
      </c>
      <c r="J19">
        <v>8</v>
      </c>
      <c r="M19" s="115">
        <f t="shared" ref="M19:Q19" si="3">SUM(M16)+M8</f>
        <v>2</v>
      </c>
      <c r="N19" s="116">
        <f t="shared" si="3"/>
        <v>1</v>
      </c>
      <c r="O19" s="117">
        <f t="shared" si="3"/>
        <v>2</v>
      </c>
      <c r="P19" s="16">
        <f t="shared" si="3"/>
        <v>0</v>
      </c>
      <c r="Q19" s="16">
        <f t="shared" si="3"/>
        <v>2</v>
      </c>
      <c r="R19" s="16">
        <f>SUM(R16)+R8</f>
        <v>7</v>
      </c>
      <c r="S19" s="16">
        <f>SUM(S16)+S8</f>
        <v>8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7</v>
      </c>
      <c r="D23" s="51">
        <v>8</v>
      </c>
      <c r="E23" s="51">
        <v>3</v>
      </c>
      <c r="F23" s="51">
        <f>SUM(C23:E23)</f>
        <v>18</v>
      </c>
      <c r="G23" s="31"/>
      <c r="H23" s="109"/>
      <c r="K23" s="7" t="s">
        <v>459</v>
      </c>
      <c r="M23" s="27">
        <v>13</v>
      </c>
      <c r="N23" s="27">
        <v>6</v>
      </c>
      <c r="O23" s="27">
        <v>7</v>
      </c>
      <c r="P23" s="27">
        <f>SUM(M23:O23)</f>
        <v>26</v>
      </c>
    </row>
    <row r="24" spans="1:19" x14ac:dyDescent="0.25">
      <c r="H24" s="1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Z24"/>
  <sheetViews>
    <sheetView workbookViewId="0">
      <selection activeCell="M18" sqref="M18:Q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352</v>
      </c>
      <c r="D1" s="31"/>
      <c r="E1" s="31"/>
      <c r="F1" s="31"/>
      <c r="G1" s="31"/>
      <c r="H1" s="32"/>
      <c r="K1" s="119" t="s">
        <v>348</v>
      </c>
      <c r="L1" s="111"/>
      <c r="M1" t="s">
        <v>352</v>
      </c>
      <c r="R1" s="16"/>
      <c r="S1" s="16"/>
      <c r="T1" t="s">
        <v>6</v>
      </c>
      <c r="V1" t="s">
        <v>352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2</v>
      </c>
    </row>
    <row r="6" spans="1:26" x14ac:dyDescent="0.25">
      <c r="A6" s="40"/>
      <c r="B6" s="41">
        <v>2</v>
      </c>
      <c r="C6" s="39">
        <v>0</v>
      </c>
      <c r="D6" s="39">
        <v>1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2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2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2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2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2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3</v>
      </c>
      <c r="E8" s="45">
        <f t="shared" si="0"/>
        <v>0</v>
      </c>
      <c r="F8" s="45">
        <f t="shared" si="0"/>
        <v>0</v>
      </c>
      <c r="G8" s="46">
        <f t="shared" si="0"/>
        <v>1</v>
      </c>
      <c r="H8" s="32">
        <f>SUM(C8:G8)</f>
        <v>4</v>
      </c>
      <c r="I8">
        <v>6</v>
      </c>
      <c r="J8">
        <v>6</v>
      </c>
      <c r="K8" s="7" t="s">
        <v>5</v>
      </c>
      <c r="M8" s="13">
        <f>SUM(M5:M7)</f>
        <v>4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6</v>
      </c>
      <c r="S8" s="16">
        <v>6</v>
      </c>
      <c r="T8" t="s">
        <v>5</v>
      </c>
      <c r="V8" s="13">
        <f>SUM(V5:V7)</f>
        <v>4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1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1</v>
      </c>
      <c r="E14" s="39">
        <v>1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2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2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2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1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2</v>
      </c>
      <c r="D16" s="45">
        <f t="shared" si="1"/>
        <v>1</v>
      </c>
      <c r="E16" s="45">
        <f t="shared" si="1"/>
        <v>3</v>
      </c>
      <c r="F16" s="45">
        <f t="shared" si="1"/>
        <v>0</v>
      </c>
      <c r="G16" s="46">
        <f t="shared" si="1"/>
        <v>0</v>
      </c>
      <c r="H16" s="32">
        <f>SUM(C16:G16)</f>
        <v>6</v>
      </c>
      <c r="I16">
        <v>5</v>
      </c>
      <c r="J16">
        <v>6</v>
      </c>
      <c r="K16" s="7" t="s">
        <v>5</v>
      </c>
      <c r="M16" s="13">
        <f>SUM(M13:M15)</f>
        <v>2</v>
      </c>
      <c r="N16" s="14">
        <f>SUM(N13:N15)</f>
        <v>0</v>
      </c>
      <c r="O16" s="14">
        <f>SUM(O13:O15)</f>
        <v>3</v>
      </c>
      <c r="P16" s="14">
        <f>SUM(P13:P15)</f>
        <v>0</v>
      </c>
      <c r="Q16" s="15">
        <f>SUM(Q13:Q15)</f>
        <v>0</v>
      </c>
      <c r="R16" s="16">
        <f>SUM(M16:Q16)</f>
        <v>5</v>
      </c>
      <c r="S16" s="16">
        <v>6</v>
      </c>
      <c r="T16" t="s">
        <v>5</v>
      </c>
      <c r="V16" s="13">
        <f>SUM(V13:V15)</f>
        <v>1</v>
      </c>
      <c r="W16" s="14">
        <f>SUM(W13:W15)</f>
        <v>4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453</v>
      </c>
      <c r="B19" s="47"/>
      <c r="C19" s="112">
        <f>SUM(C16)+C8</f>
        <v>2</v>
      </c>
      <c r="D19" s="113">
        <f>SUM(D16)+D8</f>
        <v>4</v>
      </c>
      <c r="E19" s="114">
        <f t="shared" ref="E19:G19" si="2">SUM(E16)+E8</f>
        <v>3</v>
      </c>
      <c r="F19" s="47">
        <f t="shared" si="2"/>
        <v>0</v>
      </c>
      <c r="G19" s="47">
        <f t="shared" si="2"/>
        <v>1</v>
      </c>
      <c r="H19" s="32">
        <f>SUM(H16)+H8</f>
        <v>10</v>
      </c>
      <c r="I19">
        <v>11</v>
      </c>
      <c r="J19">
        <v>12</v>
      </c>
      <c r="M19" s="115">
        <f>SUM(M16)+M8</f>
        <v>6</v>
      </c>
      <c r="N19" s="116">
        <f>SUM(N16)+N8</f>
        <v>0</v>
      </c>
      <c r="O19" s="117">
        <f t="shared" ref="O19:Q19" si="3">SUM(O16)+O8</f>
        <v>3</v>
      </c>
      <c r="P19" s="16">
        <f t="shared" si="3"/>
        <v>0</v>
      </c>
      <c r="Q19" s="16">
        <f t="shared" si="3"/>
        <v>2</v>
      </c>
      <c r="R19" s="16">
        <f>SUM(R16)+R8</f>
        <v>11</v>
      </c>
      <c r="S19" s="16">
        <f>SUM(S16)+S8</f>
        <v>12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1</v>
      </c>
      <c r="E23" s="51">
        <v>1</v>
      </c>
      <c r="F23" s="51">
        <f>SUM(C23:E23)</f>
        <v>3</v>
      </c>
      <c r="G23" s="31"/>
      <c r="H23" s="109"/>
      <c r="K23" s="7" t="s">
        <v>459</v>
      </c>
      <c r="M23" s="27">
        <v>6</v>
      </c>
      <c r="N23" s="27">
        <v>3</v>
      </c>
      <c r="O23" s="27">
        <v>7</v>
      </c>
      <c r="P23" s="27">
        <f>SUM(M23:O23)</f>
        <v>16</v>
      </c>
    </row>
    <row r="24" spans="1:19" x14ac:dyDescent="0.25">
      <c r="H24" s="12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186</v>
      </c>
      <c r="D1" s="31"/>
      <c r="E1" s="31"/>
      <c r="F1" s="31"/>
      <c r="G1" s="31"/>
      <c r="H1" s="32"/>
      <c r="K1" s="119" t="s">
        <v>348</v>
      </c>
      <c r="L1" s="111"/>
      <c r="M1" t="s">
        <v>186</v>
      </c>
      <c r="R1" s="16"/>
      <c r="S1" s="16"/>
      <c r="T1" t="s">
        <v>6</v>
      </c>
      <c r="V1" t="s">
        <v>186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1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5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4</v>
      </c>
      <c r="H8" s="32">
        <f>SUM(C8:G8)</f>
        <v>4</v>
      </c>
      <c r="I8">
        <v>5</v>
      </c>
      <c r="J8">
        <v>5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4</v>
      </c>
      <c r="R8" s="16">
        <f>SUM(M8:Q8)</f>
        <v>5</v>
      </c>
      <c r="S8" s="16">
        <v>5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5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3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3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5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1</v>
      </c>
      <c r="F14" s="39">
        <v>0</v>
      </c>
      <c r="G14" s="39">
        <v>3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1</v>
      </c>
      <c r="Q14" s="12">
        <v>4</v>
      </c>
      <c r="R14" s="16"/>
      <c r="S14" s="16"/>
      <c r="T14" s="7"/>
      <c r="U14" s="8">
        <v>2</v>
      </c>
      <c r="V14" s="12">
        <v>2</v>
      </c>
      <c r="W14" s="12">
        <v>1</v>
      </c>
      <c r="X14" s="12">
        <v>0</v>
      </c>
      <c r="Y14" s="12">
        <v>0</v>
      </c>
      <c r="Z14" s="12">
        <v>5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1</v>
      </c>
      <c r="N15" s="12">
        <v>0</v>
      </c>
      <c r="O15" s="12">
        <v>1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1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1</v>
      </c>
      <c r="E16" s="45">
        <f>SUM(E13:E15)</f>
        <v>1</v>
      </c>
      <c r="F16" s="45">
        <f>SUM(F13:F15)</f>
        <v>0</v>
      </c>
      <c r="G16" s="46">
        <f>SUM(G13:G15)</f>
        <v>8</v>
      </c>
      <c r="H16" s="32">
        <f>SUM(C16:G16)</f>
        <v>11</v>
      </c>
      <c r="I16">
        <v>14</v>
      </c>
      <c r="J16">
        <v>19</v>
      </c>
      <c r="K16" s="7" t="s">
        <v>5</v>
      </c>
      <c r="M16" s="13">
        <f>SUM(M13:M15)</f>
        <v>1</v>
      </c>
      <c r="N16" s="14">
        <f>SUM(N13:N15)</f>
        <v>1</v>
      </c>
      <c r="O16" s="14">
        <f>SUM(O13:O15)</f>
        <v>1</v>
      </c>
      <c r="P16" s="14">
        <f>SUM(P13:P15)</f>
        <v>1</v>
      </c>
      <c r="Q16" s="15">
        <f>SUM(Q13:Q15)</f>
        <v>10</v>
      </c>
      <c r="R16" s="16">
        <f>SUM(M16:Q16)</f>
        <v>14</v>
      </c>
      <c r="S16" s="16">
        <v>19</v>
      </c>
      <c r="T16" t="s">
        <v>5</v>
      </c>
      <c r="V16" s="13">
        <f>SUM(V13:V15)</f>
        <v>2</v>
      </c>
      <c r="W16" s="14">
        <f>SUM(W13:W15)</f>
        <v>1</v>
      </c>
      <c r="X16" s="14">
        <f>SUM(X13:X15)</f>
        <v>1</v>
      </c>
      <c r="Y16" s="14">
        <f>SUM(Y13:Y15)</f>
        <v>1</v>
      </c>
      <c r="Z16" s="15">
        <f>SUM(Z13:Z15)</f>
        <v>14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1</v>
      </c>
      <c r="E19" s="114">
        <f t="shared" si="0"/>
        <v>1</v>
      </c>
      <c r="F19" s="47">
        <f t="shared" si="0"/>
        <v>0</v>
      </c>
      <c r="G19" s="47">
        <f t="shared" si="0"/>
        <v>12</v>
      </c>
      <c r="H19" s="32">
        <f t="shared" si="0"/>
        <v>15</v>
      </c>
      <c r="I19">
        <v>19</v>
      </c>
      <c r="J19">
        <v>24</v>
      </c>
      <c r="M19" s="115">
        <f t="shared" ref="M19:Q19" si="1">SUM(M16)+M8</f>
        <v>1</v>
      </c>
      <c r="N19" s="116">
        <f t="shared" si="1"/>
        <v>1</v>
      </c>
      <c r="O19" s="117">
        <f t="shared" si="1"/>
        <v>2</v>
      </c>
      <c r="P19" s="16">
        <f t="shared" si="1"/>
        <v>1</v>
      </c>
      <c r="Q19" s="16">
        <f t="shared" si="1"/>
        <v>14</v>
      </c>
      <c r="R19" s="16">
        <f>SUM(R16)+R8</f>
        <v>19</v>
      </c>
      <c r="S19" s="16">
        <f>SUM(S16)+S8</f>
        <v>24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30</v>
      </c>
      <c r="D23" s="51">
        <v>10</v>
      </c>
      <c r="E23" s="51">
        <v>9</v>
      </c>
      <c r="F23" s="51">
        <f>SUM(C23:E23)</f>
        <v>49</v>
      </c>
      <c r="G23" s="31"/>
      <c r="H23" s="109"/>
      <c r="K23" s="7" t="s">
        <v>459</v>
      </c>
      <c r="M23" s="27">
        <v>1</v>
      </c>
      <c r="N23" s="27">
        <v>5</v>
      </c>
      <c r="O23" s="27">
        <v>8</v>
      </c>
      <c r="P23" s="27">
        <f>SUM(M23:O23)</f>
        <v>14</v>
      </c>
    </row>
    <row r="24" spans="1:19" x14ac:dyDescent="0.25">
      <c r="H24" s="120"/>
    </row>
  </sheetData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8"/>
  <dimension ref="A1:Z24"/>
  <sheetViews>
    <sheetView workbookViewId="0">
      <selection activeCell="G24" sqref="G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20</v>
      </c>
      <c r="D1" s="31"/>
      <c r="E1" s="31"/>
      <c r="F1" s="31"/>
      <c r="G1" s="31"/>
      <c r="H1" s="32"/>
      <c r="K1" s="119" t="s">
        <v>348</v>
      </c>
      <c r="L1" s="111"/>
      <c r="M1" s="140" t="s">
        <v>20</v>
      </c>
      <c r="N1" s="120"/>
      <c r="T1" s="16" t="s">
        <v>6</v>
      </c>
      <c r="U1" s="16"/>
      <c r="V1" t="s">
        <v>20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0</v>
      </c>
      <c r="Q5" s="12">
        <v>3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4</v>
      </c>
    </row>
    <row r="6" spans="1:26" x14ac:dyDescent="0.25">
      <c r="A6" s="40"/>
      <c r="B6" s="41">
        <v>2</v>
      </c>
      <c r="C6" s="39">
        <v>7</v>
      </c>
      <c r="D6" s="39">
        <v>3</v>
      </c>
      <c r="E6" s="39">
        <v>0</v>
      </c>
      <c r="F6" s="39">
        <v>1</v>
      </c>
      <c r="G6" s="39">
        <v>9</v>
      </c>
      <c r="H6" s="32"/>
      <c r="L6" s="8">
        <v>2</v>
      </c>
      <c r="M6" s="12">
        <v>3</v>
      </c>
      <c r="N6" s="12">
        <v>0</v>
      </c>
      <c r="O6" s="12">
        <v>1</v>
      </c>
      <c r="P6" s="12">
        <v>1</v>
      </c>
      <c r="Q6" s="12">
        <v>9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3</v>
      </c>
      <c r="Y6" s="12">
        <v>0</v>
      </c>
      <c r="Z6" s="12">
        <v>5</v>
      </c>
    </row>
    <row r="7" spans="1:26" x14ac:dyDescent="0.25">
      <c r="A7" s="42"/>
      <c r="B7" s="43">
        <v>3</v>
      </c>
      <c r="C7" s="39">
        <v>3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1</v>
      </c>
      <c r="N7" s="12">
        <v>3</v>
      </c>
      <c r="O7" s="12">
        <v>1</v>
      </c>
      <c r="P7" s="12">
        <v>1</v>
      </c>
      <c r="Q7" s="12">
        <v>2</v>
      </c>
      <c r="R7" s="16"/>
      <c r="S7" s="16"/>
      <c r="T7" s="9"/>
      <c r="U7" s="10">
        <v>3</v>
      </c>
      <c r="V7" s="12">
        <v>2</v>
      </c>
      <c r="W7" s="12">
        <v>0</v>
      </c>
      <c r="X7" s="12">
        <v>0</v>
      </c>
      <c r="Y7" s="12">
        <v>1</v>
      </c>
      <c r="Z7" s="12">
        <v>5</v>
      </c>
    </row>
    <row r="8" spans="1:26" x14ac:dyDescent="0.25">
      <c r="A8" s="31" t="s">
        <v>5</v>
      </c>
      <c r="B8" s="31"/>
      <c r="C8" s="44">
        <f>SUM(C5:C7)</f>
        <v>11</v>
      </c>
      <c r="D8" s="45">
        <f t="shared" ref="D8:G8" si="0">SUM(D5:D7)</f>
        <v>3</v>
      </c>
      <c r="E8" s="45">
        <f t="shared" si="0"/>
        <v>0</v>
      </c>
      <c r="F8" s="45">
        <f t="shared" si="0"/>
        <v>1</v>
      </c>
      <c r="G8" s="46">
        <f t="shared" si="0"/>
        <v>11</v>
      </c>
      <c r="H8" s="32">
        <f>SUM(C8:G8)</f>
        <v>26</v>
      </c>
      <c r="I8">
        <v>26</v>
      </c>
      <c r="J8">
        <v>20</v>
      </c>
      <c r="K8" s="7" t="s">
        <v>5</v>
      </c>
      <c r="M8" s="13">
        <f>SUM(M5:M7)</f>
        <v>5</v>
      </c>
      <c r="N8" s="14">
        <f>SUM(N5:N7)</f>
        <v>3</v>
      </c>
      <c r="O8" s="14">
        <f>SUM(O5:O7)</f>
        <v>2</v>
      </c>
      <c r="P8" s="14">
        <f>SUM(P5:P7)</f>
        <v>2</v>
      </c>
      <c r="Q8" s="15">
        <f>SUM(Q5:Q7)</f>
        <v>14</v>
      </c>
      <c r="R8" s="16">
        <f>SUM(M8:Q8)</f>
        <v>26</v>
      </c>
      <c r="S8" s="16">
        <v>20</v>
      </c>
      <c r="T8" t="s">
        <v>5</v>
      </c>
      <c r="V8" s="13">
        <f>SUM(V5:V7)</f>
        <v>2</v>
      </c>
      <c r="W8" s="14">
        <f>SUM(W5:W7)</f>
        <v>0</v>
      </c>
      <c r="X8" s="14">
        <f>SUM(X5:X7)</f>
        <v>3</v>
      </c>
      <c r="Y8" s="14">
        <f>SUM(Y5:Y7)</f>
        <v>1</v>
      </c>
      <c r="Z8" s="15">
        <f>SUM(Z5:Z7)</f>
        <v>14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3</v>
      </c>
      <c r="D13" s="39">
        <v>3</v>
      </c>
      <c r="E13" s="39">
        <v>0</v>
      </c>
      <c r="F13" s="39">
        <v>2</v>
      </c>
      <c r="G13" s="39">
        <v>0</v>
      </c>
      <c r="H13" s="32"/>
      <c r="K13" s="1" t="s">
        <v>2</v>
      </c>
      <c r="L13" s="3">
        <v>1</v>
      </c>
      <c r="M13" s="12">
        <v>4</v>
      </c>
      <c r="N13" s="12">
        <v>0</v>
      </c>
      <c r="O13" s="12">
        <v>1</v>
      </c>
      <c r="P13" s="12">
        <v>2</v>
      </c>
      <c r="Q13" s="12">
        <v>0</v>
      </c>
      <c r="R13" s="16"/>
      <c r="S13" s="16"/>
      <c r="T13" s="1" t="s">
        <v>2</v>
      </c>
      <c r="U13" s="3">
        <v>1</v>
      </c>
      <c r="V13" s="12">
        <v>3</v>
      </c>
      <c r="W13" s="12">
        <v>0</v>
      </c>
      <c r="X13" s="12">
        <v>4</v>
      </c>
      <c r="Y13" s="12">
        <v>1</v>
      </c>
      <c r="Z13" s="12">
        <v>1</v>
      </c>
    </row>
    <row r="14" spans="1:26" x14ac:dyDescent="0.25">
      <c r="A14" s="40"/>
      <c r="B14" s="41">
        <v>2</v>
      </c>
      <c r="C14" s="39">
        <v>3</v>
      </c>
      <c r="D14" s="39">
        <v>3</v>
      </c>
      <c r="E14" s="39">
        <v>0</v>
      </c>
      <c r="F14" s="39">
        <v>2</v>
      </c>
      <c r="G14" s="39">
        <v>12</v>
      </c>
      <c r="H14" s="32"/>
      <c r="L14" s="8">
        <v>2</v>
      </c>
      <c r="M14" s="12">
        <v>2</v>
      </c>
      <c r="N14" s="12">
        <v>3</v>
      </c>
      <c r="O14" s="12">
        <v>2</v>
      </c>
      <c r="P14" s="12">
        <v>2</v>
      </c>
      <c r="Q14" s="12">
        <v>12</v>
      </c>
      <c r="R14" s="16"/>
      <c r="S14" s="16"/>
      <c r="T14" s="7"/>
      <c r="U14" s="8">
        <v>2</v>
      </c>
      <c r="V14" s="12">
        <v>3</v>
      </c>
      <c r="W14" s="12">
        <v>2</v>
      </c>
      <c r="X14" s="12">
        <v>2</v>
      </c>
      <c r="Y14" s="12">
        <v>0</v>
      </c>
      <c r="Z14" s="12">
        <v>7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2</v>
      </c>
      <c r="F15" s="39">
        <v>0</v>
      </c>
      <c r="G15" s="39">
        <v>1</v>
      </c>
      <c r="H15" s="32"/>
      <c r="K15" s="9"/>
      <c r="L15" s="10">
        <v>3</v>
      </c>
      <c r="M15" s="12">
        <v>1</v>
      </c>
      <c r="N15" s="12">
        <v>1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2</v>
      </c>
      <c r="X15" s="12">
        <v>2</v>
      </c>
      <c r="Y15" s="12">
        <v>0</v>
      </c>
      <c r="Z15" s="12">
        <v>16</v>
      </c>
    </row>
    <row r="16" spans="1:26" x14ac:dyDescent="0.25">
      <c r="A16" s="31" t="s">
        <v>5</v>
      </c>
      <c r="B16" s="31"/>
      <c r="C16" s="44">
        <f t="shared" ref="C16:G16" si="1">SUM(C13:C15)</f>
        <v>6</v>
      </c>
      <c r="D16" s="45">
        <f t="shared" si="1"/>
        <v>7</v>
      </c>
      <c r="E16" s="45">
        <f t="shared" si="1"/>
        <v>2</v>
      </c>
      <c r="F16" s="45">
        <f t="shared" si="1"/>
        <v>4</v>
      </c>
      <c r="G16" s="46">
        <f t="shared" si="1"/>
        <v>13</v>
      </c>
      <c r="H16" s="32">
        <f>SUM(C16:G16)</f>
        <v>32</v>
      </c>
      <c r="I16">
        <v>32</v>
      </c>
      <c r="J16">
        <v>43</v>
      </c>
      <c r="K16" s="7" t="s">
        <v>5</v>
      </c>
      <c r="M16" s="13">
        <f>SUM(M13:M15)</f>
        <v>7</v>
      </c>
      <c r="N16" s="14">
        <f>SUM(N13:N15)</f>
        <v>4</v>
      </c>
      <c r="O16" s="14">
        <f>SUM(O13:O15)</f>
        <v>3</v>
      </c>
      <c r="P16" s="14">
        <f>SUM(P13:P15)</f>
        <v>4</v>
      </c>
      <c r="Q16" s="15">
        <f>SUM(Q13:Q15)</f>
        <v>14</v>
      </c>
      <c r="R16" s="16">
        <f>SUM(M16:Q16)</f>
        <v>32</v>
      </c>
      <c r="S16" s="16">
        <v>43</v>
      </c>
      <c r="T16" t="s">
        <v>5</v>
      </c>
      <c r="V16" s="13">
        <f>SUM(V13:V15)</f>
        <v>6</v>
      </c>
      <c r="W16" s="14">
        <f>SUM(W13:W15)</f>
        <v>4</v>
      </c>
      <c r="X16" s="14">
        <f>SUM(X13:X15)</f>
        <v>8</v>
      </c>
      <c r="Y16" s="14">
        <f>SUM(Y13:Y15)</f>
        <v>1</v>
      </c>
      <c r="Z16" s="15">
        <f>SUM(Z13:Z15)</f>
        <v>24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17</v>
      </c>
      <c r="D19" s="113">
        <f>SUM(D16)+D8</f>
        <v>10</v>
      </c>
      <c r="E19" s="114">
        <f t="shared" ref="E19:G19" si="2">SUM(E16)+E8</f>
        <v>2</v>
      </c>
      <c r="F19" s="47">
        <f t="shared" si="2"/>
        <v>5</v>
      </c>
      <c r="G19" s="47">
        <f t="shared" si="2"/>
        <v>24</v>
      </c>
      <c r="H19" s="32">
        <f>SUM(H16)+H8</f>
        <v>58</v>
      </c>
      <c r="I19">
        <v>58</v>
      </c>
      <c r="J19">
        <v>63</v>
      </c>
      <c r="M19" s="115"/>
      <c r="N19" s="116"/>
      <c r="O19" s="117"/>
      <c r="P19" s="16"/>
      <c r="Q19" s="16"/>
      <c r="R19" s="16">
        <f>SUM(R16)+R8</f>
        <v>58</v>
      </c>
      <c r="S19" s="16">
        <f>SUM(S16)+S8</f>
        <v>63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68</v>
      </c>
      <c r="D23" s="51">
        <v>49</v>
      </c>
      <c r="E23" s="51">
        <v>35</v>
      </c>
      <c r="F23" s="51">
        <f>SUM(C23:E23)</f>
        <v>152</v>
      </c>
      <c r="G23" s="31"/>
      <c r="H23" s="109"/>
      <c r="K23" s="7" t="s">
        <v>459</v>
      </c>
      <c r="M23" s="27">
        <v>70</v>
      </c>
      <c r="N23" s="27">
        <v>45</v>
      </c>
      <c r="O23" s="27">
        <v>29</v>
      </c>
      <c r="P23" s="27">
        <f>SUM(M23:O23)</f>
        <v>144</v>
      </c>
    </row>
    <row r="24" spans="1:19" x14ac:dyDescent="0.25">
      <c r="H24" s="120"/>
    </row>
  </sheetData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5" sqref="H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368</v>
      </c>
      <c r="D1" s="31"/>
      <c r="E1" s="31"/>
      <c r="F1" s="31"/>
      <c r="G1" s="31"/>
      <c r="H1" s="32"/>
      <c r="K1" s="119" t="s">
        <v>348</v>
      </c>
      <c r="L1" s="111"/>
      <c r="M1" s="140" t="s">
        <v>368</v>
      </c>
      <c r="N1" s="120"/>
      <c r="T1" s="16" t="s">
        <v>6</v>
      </c>
      <c r="U1" s="16"/>
      <c r="V1" t="s">
        <v>368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0</v>
      </c>
      <c r="I16">
        <v>2</v>
      </c>
      <c r="J16">
        <v>0</v>
      </c>
      <c r="K16" s="7" t="s">
        <v>5</v>
      </c>
      <c r="M16" s="13">
        <f>SUM(M13:M15)</f>
        <v>2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2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0</v>
      </c>
      <c r="H19" s="32">
        <f>SUM(H16)+H8</f>
        <v>0</v>
      </c>
      <c r="I19">
        <v>2</v>
      </c>
      <c r="J19">
        <v>0</v>
      </c>
      <c r="M19" s="115">
        <f t="shared" ref="M19:Q19" si="3">SUM(M16)+M8</f>
        <v>2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0</v>
      </c>
      <c r="R19" s="16">
        <f>SUM(R16)+R8</f>
        <v>2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2</v>
      </c>
      <c r="O23" s="27">
        <v>4</v>
      </c>
      <c r="P23" s="27">
        <f>SUM(M23:O23)</f>
        <v>6</v>
      </c>
    </row>
    <row r="24" spans="1:19" x14ac:dyDescent="0.25">
      <c r="H24" s="120"/>
    </row>
  </sheetData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5" sqref="I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26</v>
      </c>
      <c r="D1" s="31"/>
      <c r="E1" s="31"/>
      <c r="F1" s="31"/>
      <c r="G1" s="31"/>
      <c r="H1" s="32"/>
      <c r="K1" s="119" t="s">
        <v>348</v>
      </c>
      <c r="L1" s="111"/>
      <c r="M1" s="140" t="s">
        <v>26</v>
      </c>
      <c r="N1" s="120"/>
      <c r="T1" s="16" t="s">
        <v>6</v>
      </c>
      <c r="U1" s="16"/>
      <c r="V1" t="s">
        <v>26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4</v>
      </c>
      <c r="E5" s="39">
        <v>2</v>
      </c>
      <c r="F5" s="39">
        <v>2</v>
      </c>
      <c r="G5" s="39">
        <v>4</v>
      </c>
      <c r="H5" s="32"/>
      <c r="K5" s="1" t="s">
        <v>2</v>
      </c>
      <c r="L5" s="3">
        <v>1</v>
      </c>
      <c r="M5" s="12">
        <v>5</v>
      </c>
      <c r="N5" s="12">
        <v>2</v>
      </c>
      <c r="O5" s="12">
        <v>1</v>
      </c>
      <c r="P5" s="12">
        <v>1</v>
      </c>
      <c r="Q5" s="12">
        <v>6</v>
      </c>
      <c r="R5" s="16"/>
      <c r="S5" s="16"/>
      <c r="T5" s="1" t="s">
        <v>2</v>
      </c>
      <c r="U5" s="3">
        <v>1</v>
      </c>
      <c r="V5" s="12">
        <v>3</v>
      </c>
      <c r="W5" s="12">
        <v>2</v>
      </c>
      <c r="X5" s="12">
        <v>2</v>
      </c>
      <c r="Y5" s="12">
        <v>1</v>
      </c>
      <c r="Z5" s="12">
        <v>9</v>
      </c>
    </row>
    <row r="6" spans="1:26" x14ac:dyDescent="0.25">
      <c r="A6" s="40"/>
      <c r="B6" s="41">
        <v>2</v>
      </c>
      <c r="C6" s="39">
        <v>1</v>
      </c>
      <c r="D6" s="39">
        <v>4</v>
      </c>
      <c r="E6" s="39">
        <v>1</v>
      </c>
      <c r="F6" s="39">
        <v>3</v>
      </c>
      <c r="G6" s="39">
        <v>11</v>
      </c>
      <c r="H6" s="32"/>
      <c r="L6" s="8">
        <v>2</v>
      </c>
      <c r="M6" s="12">
        <v>2</v>
      </c>
      <c r="N6" s="12">
        <v>3</v>
      </c>
      <c r="O6" s="12">
        <v>2</v>
      </c>
      <c r="P6" s="12">
        <v>2</v>
      </c>
      <c r="Q6" s="12">
        <v>7</v>
      </c>
      <c r="R6" s="16"/>
      <c r="S6" s="16"/>
      <c r="T6" s="7"/>
      <c r="U6" s="8">
        <v>2</v>
      </c>
      <c r="V6" s="12">
        <v>4</v>
      </c>
      <c r="W6" s="12">
        <v>2</v>
      </c>
      <c r="X6" s="12">
        <v>1</v>
      </c>
      <c r="Y6" s="12">
        <v>1</v>
      </c>
      <c r="Z6" s="12">
        <v>5</v>
      </c>
    </row>
    <row r="7" spans="1:26" x14ac:dyDescent="0.25">
      <c r="A7" s="42"/>
      <c r="B7" s="43">
        <v>3</v>
      </c>
      <c r="C7" s="39">
        <v>3</v>
      </c>
      <c r="D7" s="39">
        <v>2</v>
      </c>
      <c r="E7" s="39">
        <v>2</v>
      </c>
      <c r="F7" s="39">
        <v>2</v>
      </c>
      <c r="G7" s="39">
        <v>6</v>
      </c>
      <c r="H7" s="32"/>
      <c r="K7" s="9"/>
      <c r="L7" s="10">
        <v>3</v>
      </c>
      <c r="M7" s="12">
        <v>2</v>
      </c>
      <c r="N7" s="12">
        <v>1</v>
      </c>
      <c r="O7" s="12">
        <v>1</v>
      </c>
      <c r="P7" s="12">
        <v>0</v>
      </c>
      <c r="Q7" s="12">
        <v>8</v>
      </c>
      <c r="R7" s="16"/>
      <c r="S7" s="16"/>
      <c r="T7" s="9"/>
      <c r="U7" s="10">
        <v>3</v>
      </c>
      <c r="V7" s="12">
        <v>4</v>
      </c>
      <c r="W7" s="12">
        <v>2</v>
      </c>
      <c r="X7" s="12">
        <v>2</v>
      </c>
      <c r="Y7" s="12">
        <v>0</v>
      </c>
      <c r="Z7" s="12">
        <v>4</v>
      </c>
    </row>
    <row r="8" spans="1:26" x14ac:dyDescent="0.25">
      <c r="A8" s="31" t="s">
        <v>5</v>
      </c>
      <c r="B8" s="31"/>
      <c r="C8" s="44">
        <f>SUM(C5:C7)</f>
        <v>6</v>
      </c>
      <c r="D8" s="45">
        <f t="shared" ref="D8:G8" si="0">SUM(D5:D7)</f>
        <v>10</v>
      </c>
      <c r="E8" s="45">
        <f t="shared" si="0"/>
        <v>5</v>
      </c>
      <c r="F8" s="45">
        <f t="shared" si="0"/>
        <v>7</v>
      </c>
      <c r="G8" s="46">
        <f t="shared" si="0"/>
        <v>21</v>
      </c>
      <c r="H8" s="32">
        <f>SUM(C8:G8)</f>
        <v>49</v>
      </c>
      <c r="I8">
        <v>43</v>
      </c>
      <c r="J8">
        <v>42</v>
      </c>
      <c r="K8" s="7" t="s">
        <v>5</v>
      </c>
      <c r="M8" s="13">
        <f>SUM(M5:M7)</f>
        <v>9</v>
      </c>
      <c r="N8" s="14">
        <f>SUM(N5:N7)</f>
        <v>6</v>
      </c>
      <c r="O8" s="14">
        <f>SUM(O5:O7)</f>
        <v>4</v>
      </c>
      <c r="P8" s="14">
        <f>SUM(P5:P7)</f>
        <v>3</v>
      </c>
      <c r="Q8" s="15">
        <f>SUM(Q5:Q7)</f>
        <v>21</v>
      </c>
      <c r="R8" s="16">
        <f>SUM(M8:Q8)</f>
        <v>43</v>
      </c>
      <c r="S8" s="16">
        <v>42</v>
      </c>
      <c r="T8" t="s">
        <v>5</v>
      </c>
      <c r="V8" s="13">
        <f>SUM(V5:V7)</f>
        <v>11</v>
      </c>
      <c r="W8" s="14">
        <f>SUM(W5:W7)</f>
        <v>6</v>
      </c>
      <c r="X8" s="14">
        <f>SUM(X5:X7)</f>
        <v>5</v>
      </c>
      <c r="Y8" s="14">
        <f>SUM(Y5:Y7)</f>
        <v>2</v>
      </c>
      <c r="Z8" s="15">
        <f>SUM(Z5:Z7)</f>
        <v>18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4</v>
      </c>
      <c r="D13" s="39">
        <v>3</v>
      </c>
      <c r="E13" s="39">
        <v>2</v>
      </c>
      <c r="F13" s="39">
        <v>1</v>
      </c>
      <c r="G13" s="39">
        <v>3</v>
      </c>
      <c r="H13" s="32"/>
      <c r="K13" s="1" t="s">
        <v>2</v>
      </c>
      <c r="L13" s="3">
        <v>1</v>
      </c>
      <c r="M13" s="12">
        <v>5</v>
      </c>
      <c r="N13" s="12">
        <v>4</v>
      </c>
      <c r="O13" s="12">
        <v>4</v>
      </c>
      <c r="P13" s="12">
        <v>2</v>
      </c>
      <c r="Q13" s="12">
        <v>4</v>
      </c>
      <c r="R13" s="16"/>
      <c r="S13" s="16"/>
      <c r="T13" s="1" t="s">
        <v>2</v>
      </c>
      <c r="U13" s="3">
        <v>1</v>
      </c>
      <c r="V13" s="12">
        <v>5</v>
      </c>
      <c r="W13" s="12">
        <v>5</v>
      </c>
      <c r="X13" s="12">
        <v>2</v>
      </c>
      <c r="Y13" s="12">
        <v>2</v>
      </c>
      <c r="Z13" s="12">
        <v>6</v>
      </c>
    </row>
    <row r="14" spans="1:26" x14ac:dyDescent="0.25">
      <c r="A14" s="40"/>
      <c r="B14" s="41">
        <v>2</v>
      </c>
      <c r="C14" s="39">
        <v>3</v>
      </c>
      <c r="D14" s="39">
        <v>5</v>
      </c>
      <c r="E14" s="39">
        <v>1</v>
      </c>
      <c r="F14" s="39">
        <v>3</v>
      </c>
      <c r="G14" s="39">
        <v>9</v>
      </c>
      <c r="H14" s="32"/>
      <c r="L14" s="8">
        <v>2</v>
      </c>
      <c r="M14" s="12">
        <v>4</v>
      </c>
      <c r="N14" s="12">
        <v>5</v>
      </c>
      <c r="O14" s="12">
        <v>4</v>
      </c>
      <c r="P14" s="12">
        <v>2</v>
      </c>
      <c r="Q14" s="12">
        <v>13</v>
      </c>
      <c r="R14" s="16"/>
      <c r="S14" s="16"/>
      <c r="T14" s="7"/>
      <c r="U14" s="8">
        <v>2</v>
      </c>
      <c r="V14" s="12">
        <v>6</v>
      </c>
      <c r="W14" s="12">
        <v>3</v>
      </c>
      <c r="X14" s="12">
        <v>2</v>
      </c>
      <c r="Y14" s="12">
        <v>1</v>
      </c>
      <c r="Z14" s="12">
        <v>8</v>
      </c>
    </row>
    <row r="15" spans="1:26" x14ac:dyDescent="0.25">
      <c r="A15" s="42"/>
      <c r="B15" s="43">
        <v>3</v>
      </c>
      <c r="C15" s="39">
        <v>6</v>
      </c>
      <c r="D15" s="39">
        <v>4</v>
      </c>
      <c r="E15" s="39">
        <v>2</v>
      </c>
      <c r="F15" s="39">
        <v>0</v>
      </c>
      <c r="G15" s="39">
        <v>13</v>
      </c>
      <c r="H15" s="32"/>
      <c r="K15" s="9"/>
      <c r="L15" s="10">
        <v>3</v>
      </c>
      <c r="M15" s="12">
        <v>1</v>
      </c>
      <c r="N15" s="12">
        <v>1</v>
      </c>
      <c r="O15" s="12">
        <v>1</v>
      </c>
      <c r="P15" s="12">
        <v>0</v>
      </c>
      <c r="Q15" s="12">
        <v>8</v>
      </c>
      <c r="R15" s="16"/>
      <c r="S15" s="16"/>
      <c r="T15" s="9"/>
      <c r="U15" s="10">
        <v>3</v>
      </c>
      <c r="V15" s="12">
        <v>5</v>
      </c>
      <c r="W15" s="12">
        <v>0</v>
      </c>
      <c r="X15" s="12">
        <v>4</v>
      </c>
      <c r="Y15" s="12">
        <v>2</v>
      </c>
      <c r="Z15" s="12">
        <v>8</v>
      </c>
    </row>
    <row r="16" spans="1:26" x14ac:dyDescent="0.25">
      <c r="A16" s="31" t="s">
        <v>5</v>
      </c>
      <c r="B16" s="31"/>
      <c r="C16" s="44">
        <f t="shared" ref="C16:G16" si="1">SUM(C13:C15)</f>
        <v>13</v>
      </c>
      <c r="D16" s="45">
        <f t="shared" si="1"/>
        <v>12</v>
      </c>
      <c r="E16" s="45">
        <f t="shared" si="1"/>
        <v>5</v>
      </c>
      <c r="F16" s="45">
        <f t="shared" si="1"/>
        <v>4</v>
      </c>
      <c r="G16" s="46">
        <f t="shared" si="1"/>
        <v>25</v>
      </c>
      <c r="H16" s="32">
        <f>SUM(C16:G16)</f>
        <v>59</v>
      </c>
      <c r="I16">
        <v>58</v>
      </c>
      <c r="J16">
        <v>59</v>
      </c>
      <c r="K16" s="7" t="s">
        <v>5</v>
      </c>
      <c r="M16" s="13">
        <f>SUM(M13:M15)</f>
        <v>10</v>
      </c>
      <c r="N16" s="14">
        <f>SUM(N13:N15)</f>
        <v>10</v>
      </c>
      <c r="O16" s="14">
        <f>SUM(O13:O15)</f>
        <v>9</v>
      </c>
      <c r="P16" s="14">
        <f>SUM(P13:P15)</f>
        <v>4</v>
      </c>
      <c r="Q16" s="15">
        <f>SUM(Q13:Q15)</f>
        <v>25</v>
      </c>
      <c r="R16" s="16">
        <f>SUM(M16:Q16)</f>
        <v>58</v>
      </c>
      <c r="S16" s="16">
        <v>59</v>
      </c>
      <c r="T16" t="s">
        <v>5</v>
      </c>
      <c r="V16" s="13">
        <f>SUM(V13:V15)</f>
        <v>16</v>
      </c>
      <c r="W16" s="14">
        <f>SUM(W13:W15)</f>
        <v>8</v>
      </c>
      <c r="X16" s="14">
        <f>SUM(X13:X15)</f>
        <v>8</v>
      </c>
      <c r="Y16" s="14">
        <f>SUM(Y13:Y15)</f>
        <v>5</v>
      </c>
      <c r="Z16" s="15">
        <f>SUM(Z13:Z15)</f>
        <v>22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19</v>
      </c>
      <c r="D19" s="113">
        <f>SUM(D16)+D8</f>
        <v>22</v>
      </c>
      <c r="E19" s="114">
        <f t="shared" ref="E19:G19" si="2">SUM(E16)+E8</f>
        <v>10</v>
      </c>
      <c r="F19" s="47">
        <f t="shared" si="2"/>
        <v>11</v>
      </c>
      <c r="G19" s="47">
        <f t="shared" si="2"/>
        <v>46</v>
      </c>
      <c r="H19" s="32">
        <f>SUM(H16)+H8</f>
        <v>108</v>
      </c>
      <c r="I19">
        <v>101</v>
      </c>
      <c r="J19">
        <v>101</v>
      </c>
      <c r="M19" s="115">
        <f t="shared" ref="M19:Q19" si="3">SUM(M16)+M8</f>
        <v>19</v>
      </c>
      <c r="N19" s="116">
        <f t="shared" si="3"/>
        <v>16</v>
      </c>
      <c r="O19" s="117">
        <f t="shared" si="3"/>
        <v>13</v>
      </c>
      <c r="P19" s="16">
        <f t="shared" si="3"/>
        <v>7</v>
      </c>
      <c r="Q19" s="16">
        <f t="shared" si="3"/>
        <v>46</v>
      </c>
      <c r="R19" s="16">
        <f>SUM(R16)+R8</f>
        <v>101</v>
      </c>
      <c r="S19" s="16">
        <f>SUM(S16)+S8</f>
        <v>101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17</v>
      </c>
      <c r="D23" s="51">
        <v>23</v>
      </c>
      <c r="E23" s="51">
        <v>24</v>
      </c>
      <c r="F23" s="51">
        <f>SUM(C23:E23)</f>
        <v>64</v>
      </c>
      <c r="G23" s="31"/>
      <c r="H23" s="109"/>
      <c r="K23" s="7" t="s">
        <v>459</v>
      </c>
      <c r="M23" s="27">
        <v>16</v>
      </c>
      <c r="N23" s="27">
        <v>18</v>
      </c>
      <c r="O23" s="27">
        <v>24</v>
      </c>
      <c r="P23" s="27">
        <f>SUM(M23:O23)</f>
        <v>58</v>
      </c>
    </row>
    <row r="24" spans="1:19" x14ac:dyDescent="0.25">
      <c r="H24" s="120"/>
    </row>
  </sheetData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15" sqref="O15"/>
    </sheetView>
  </sheetViews>
  <sheetFormatPr defaultRowHeight="15" x14ac:dyDescent="0.25"/>
  <cols>
    <col min="10" max="26" width="9.140625" style="136"/>
  </cols>
  <sheetData>
    <row r="1" spans="1:26" x14ac:dyDescent="0.25">
      <c r="A1" s="108" t="s">
        <v>505</v>
      </c>
      <c r="B1" s="108"/>
      <c r="C1" s="47" t="s">
        <v>632</v>
      </c>
      <c r="D1" s="31"/>
      <c r="E1" s="31"/>
      <c r="F1" s="31"/>
      <c r="G1" s="31"/>
      <c r="H1" s="32"/>
      <c r="K1" s="136" t="s">
        <v>622</v>
      </c>
      <c r="T1" s="24"/>
      <c r="U1" s="24"/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24"/>
      <c r="S2" s="24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R3" s="24"/>
      <c r="S3" s="24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24"/>
      <c r="N4" s="24"/>
      <c r="O4" s="24"/>
      <c r="P4" s="24"/>
      <c r="Q4" s="24"/>
      <c r="R4" s="24"/>
      <c r="S4" s="24"/>
      <c r="V4" s="24"/>
      <c r="W4" s="24"/>
      <c r="X4" s="24"/>
      <c r="Y4" s="24"/>
      <c r="Z4" s="24"/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R5" s="24"/>
      <c r="S5" s="24"/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R6" s="24"/>
      <c r="S6" s="24"/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R7" s="24"/>
      <c r="S7" s="24"/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M8" s="24"/>
      <c r="N8" s="24"/>
      <c r="O8" s="24"/>
      <c r="P8" s="24"/>
      <c r="Q8" s="24"/>
      <c r="R8" s="24"/>
      <c r="S8" s="24"/>
      <c r="V8" s="24"/>
      <c r="W8" s="24"/>
      <c r="X8" s="24"/>
      <c r="Y8" s="24"/>
      <c r="Z8" s="24"/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24"/>
      <c r="S9" s="24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R10" s="24"/>
      <c r="S10" s="24"/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R11" s="24"/>
      <c r="S11" s="24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24"/>
      <c r="N12" s="24"/>
      <c r="O12" s="24"/>
      <c r="P12" s="24"/>
      <c r="Q12" s="24"/>
      <c r="R12" s="24"/>
      <c r="S12" s="24"/>
      <c r="V12" s="24"/>
      <c r="W12" s="24"/>
      <c r="X12" s="24"/>
      <c r="Y12" s="24"/>
      <c r="Z12" s="24"/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R13" s="24"/>
      <c r="S13" s="24"/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R14" s="24"/>
      <c r="S14" s="24"/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R15" s="24"/>
      <c r="S15" s="24"/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0</v>
      </c>
      <c r="M16" s="24"/>
      <c r="N16" s="24"/>
      <c r="O16" s="24"/>
      <c r="P16" s="24"/>
      <c r="Q16" s="24"/>
      <c r="R16" s="24"/>
      <c r="S16" s="24"/>
      <c r="V16" s="24"/>
      <c r="W16" s="24"/>
      <c r="X16" s="24"/>
      <c r="Y16" s="24"/>
      <c r="Z16" s="24"/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24"/>
      <c r="S17" s="24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24"/>
      <c r="N18" s="24"/>
      <c r="O18" s="24"/>
      <c r="P18" s="24"/>
      <c r="Q18" s="133"/>
      <c r="R18" s="24"/>
      <c r="S18" s="24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0</v>
      </c>
      <c r="H19" s="32">
        <f>SUM(H16)+H8</f>
        <v>0</v>
      </c>
      <c r="M19" s="24"/>
      <c r="N19" s="24"/>
      <c r="O19" s="24"/>
      <c r="P19" s="24"/>
      <c r="Q19" s="24"/>
      <c r="R19" s="24"/>
      <c r="S19" s="24"/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24"/>
      <c r="N22" s="24"/>
      <c r="O22" s="24"/>
      <c r="P22" s="24"/>
    </row>
    <row r="23" spans="1:19" x14ac:dyDescent="0.25">
      <c r="A23" s="31" t="s">
        <v>459</v>
      </c>
      <c r="B23" s="31"/>
      <c r="C23" s="51">
        <v>3</v>
      </c>
      <c r="D23" s="51">
        <v>6</v>
      </c>
      <c r="E23" s="51">
        <v>4</v>
      </c>
      <c r="F23" s="51">
        <f>SUM(C23:E23)</f>
        <v>13</v>
      </c>
      <c r="G23" s="31"/>
      <c r="H23" s="109"/>
    </row>
    <row r="24" spans="1:19" x14ac:dyDescent="0.25">
      <c r="H24" s="120"/>
    </row>
  </sheetData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K25" sqref="K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33</v>
      </c>
      <c r="D1" s="31"/>
      <c r="E1" s="31"/>
      <c r="F1" s="31"/>
      <c r="G1" s="31"/>
      <c r="H1" s="32"/>
      <c r="K1" s="119" t="s">
        <v>348</v>
      </c>
      <c r="L1" s="111"/>
      <c r="M1" s="140" t="s">
        <v>33</v>
      </c>
      <c r="N1" s="120"/>
      <c r="T1" s="16" t="s">
        <v>6</v>
      </c>
      <c r="U1" s="16"/>
      <c r="V1" t="s">
        <v>33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1</v>
      </c>
      <c r="F6" s="39">
        <v>0</v>
      </c>
      <c r="G6" s="39">
        <v>1</v>
      </c>
      <c r="H6" s="32"/>
      <c r="L6" s="8">
        <v>2</v>
      </c>
      <c r="M6" s="12">
        <v>3</v>
      </c>
      <c r="N6" s="12">
        <v>0</v>
      </c>
      <c r="O6" s="12">
        <v>0</v>
      </c>
      <c r="P6" s="12">
        <v>0</v>
      </c>
      <c r="Q6" s="12">
        <v>3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5</v>
      </c>
    </row>
    <row r="7" spans="1:26" x14ac:dyDescent="0.25">
      <c r="A7" s="42"/>
      <c r="B7" s="43">
        <v>3</v>
      </c>
      <c r="C7" s="39">
        <v>0</v>
      </c>
      <c r="D7" s="39">
        <v>2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1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0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2</v>
      </c>
      <c r="D8" s="45">
        <f t="shared" ref="D8:G8" si="0">SUM(D5:D7)</f>
        <v>2</v>
      </c>
      <c r="E8" s="45">
        <f t="shared" si="0"/>
        <v>1</v>
      </c>
      <c r="F8" s="45">
        <f t="shared" si="0"/>
        <v>0</v>
      </c>
      <c r="G8" s="46">
        <f t="shared" si="0"/>
        <v>1</v>
      </c>
      <c r="H8" s="32">
        <f>SUM(C8:G8)</f>
        <v>6</v>
      </c>
      <c r="I8">
        <v>11</v>
      </c>
      <c r="J8">
        <v>10</v>
      </c>
      <c r="K8" s="7" t="s">
        <v>5</v>
      </c>
      <c r="M8" s="13">
        <f>SUM(M5:M7)</f>
        <v>5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5</v>
      </c>
      <c r="R8" s="16">
        <f>SUM(M8:Q8)</f>
        <v>11</v>
      </c>
      <c r="S8" s="16">
        <v>10</v>
      </c>
      <c r="T8" t="s">
        <v>5</v>
      </c>
      <c r="V8" s="13">
        <f>SUM(V5:V7)</f>
        <v>2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7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3</v>
      </c>
      <c r="D14" s="39">
        <v>2</v>
      </c>
      <c r="E14" s="39">
        <v>1</v>
      </c>
      <c r="F14" s="39">
        <v>0</v>
      </c>
      <c r="G14" s="39">
        <v>5</v>
      </c>
      <c r="H14" s="32"/>
      <c r="L14" s="8">
        <v>2</v>
      </c>
      <c r="M14" s="12">
        <v>3</v>
      </c>
      <c r="N14" s="12">
        <v>1</v>
      </c>
      <c r="O14" s="12">
        <v>0</v>
      </c>
      <c r="P14" s="12">
        <v>0</v>
      </c>
      <c r="Q14" s="12">
        <v>8</v>
      </c>
      <c r="R14" s="16"/>
      <c r="S14" s="16"/>
      <c r="T14" s="7"/>
      <c r="U14" s="8">
        <v>2</v>
      </c>
      <c r="V14" s="12">
        <v>2</v>
      </c>
      <c r="W14" s="12">
        <v>0</v>
      </c>
      <c r="X14" s="12">
        <v>0</v>
      </c>
      <c r="Y14" s="12">
        <v>0</v>
      </c>
      <c r="Z14" s="12">
        <v>5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5</v>
      </c>
      <c r="R15" s="16"/>
      <c r="S15" s="16"/>
      <c r="T15" s="9"/>
      <c r="U15" s="10">
        <v>3</v>
      </c>
      <c r="V15" s="12">
        <v>2</v>
      </c>
      <c r="W15" s="12">
        <v>1</v>
      </c>
      <c r="X15" s="12">
        <v>0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 t="shared" ref="C16:G16" si="1">SUM(C13:C15)</f>
        <v>5</v>
      </c>
      <c r="D16" s="45">
        <f t="shared" si="1"/>
        <v>3</v>
      </c>
      <c r="E16" s="45">
        <f t="shared" si="1"/>
        <v>1</v>
      </c>
      <c r="F16" s="45">
        <f t="shared" si="1"/>
        <v>0</v>
      </c>
      <c r="G16" s="46">
        <f t="shared" si="1"/>
        <v>6</v>
      </c>
      <c r="H16" s="32">
        <f>SUM(C16:G16)</f>
        <v>15</v>
      </c>
      <c r="I16">
        <v>19</v>
      </c>
      <c r="J16">
        <v>13</v>
      </c>
      <c r="K16" s="7" t="s">
        <v>5</v>
      </c>
      <c r="M16" s="13">
        <f>SUM(M13:M15)</f>
        <v>4</v>
      </c>
      <c r="N16" s="14">
        <f>SUM(N13:N15)</f>
        <v>2</v>
      </c>
      <c r="O16" s="14">
        <f>SUM(O13:O15)</f>
        <v>0</v>
      </c>
      <c r="P16" s="14">
        <f>SUM(P13:P15)</f>
        <v>0</v>
      </c>
      <c r="Q16" s="15">
        <f>SUM(Q13:Q15)</f>
        <v>13</v>
      </c>
      <c r="R16" s="16">
        <f>SUM(M16:Q16)</f>
        <v>19</v>
      </c>
      <c r="S16" s="16">
        <v>13</v>
      </c>
      <c r="T16" t="s">
        <v>5</v>
      </c>
      <c r="V16" s="13">
        <f>SUM(V13:V15)</f>
        <v>4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8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7</v>
      </c>
      <c r="D19" s="113">
        <f>SUM(D16)+D8</f>
        <v>5</v>
      </c>
      <c r="E19" s="114">
        <f t="shared" ref="E19:G19" si="2">SUM(E16)+E8</f>
        <v>2</v>
      </c>
      <c r="F19" s="47">
        <f t="shared" si="2"/>
        <v>0</v>
      </c>
      <c r="G19" s="47">
        <f t="shared" si="2"/>
        <v>7</v>
      </c>
      <c r="H19" s="32">
        <f>SUM(H16)+H8</f>
        <v>21</v>
      </c>
      <c r="I19">
        <v>30</v>
      </c>
      <c r="J19">
        <v>23</v>
      </c>
      <c r="M19" s="115">
        <f t="shared" ref="M19:Q19" si="3">SUM(M16)+M8</f>
        <v>9</v>
      </c>
      <c r="N19" s="116">
        <f t="shared" si="3"/>
        <v>2</v>
      </c>
      <c r="O19" s="117">
        <f t="shared" si="3"/>
        <v>1</v>
      </c>
      <c r="P19" s="16">
        <f t="shared" si="3"/>
        <v>0</v>
      </c>
      <c r="Q19" s="16">
        <f t="shared" si="3"/>
        <v>18</v>
      </c>
      <c r="R19" s="16">
        <f>SUM(R16)+R8</f>
        <v>30</v>
      </c>
      <c r="S19" s="16">
        <f>SUM(S16)+S8</f>
        <v>23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19</v>
      </c>
      <c r="D23" s="51">
        <v>31</v>
      </c>
      <c r="E23" s="51">
        <v>16</v>
      </c>
      <c r="F23" s="51">
        <f>SUM(C23:E23)</f>
        <v>66</v>
      </c>
      <c r="G23" s="31"/>
      <c r="H23" s="109"/>
      <c r="K23" s="7" t="s">
        <v>459</v>
      </c>
      <c r="M23" s="27">
        <v>19</v>
      </c>
      <c r="N23" s="27">
        <v>32</v>
      </c>
      <c r="O23" s="27">
        <v>15</v>
      </c>
      <c r="P23" s="27">
        <f>SUM(M23:O23)</f>
        <v>66</v>
      </c>
    </row>
    <row r="24" spans="1:19" x14ac:dyDescent="0.25">
      <c r="H24" s="120"/>
    </row>
  </sheetData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25" sqref="M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509</v>
      </c>
      <c r="D1" s="31"/>
      <c r="E1" s="31"/>
      <c r="F1" s="31"/>
      <c r="G1" s="31"/>
      <c r="H1" s="32"/>
      <c r="K1" s="119" t="s">
        <v>348</v>
      </c>
      <c r="L1" s="111"/>
      <c r="M1" s="140" t="s">
        <v>52</v>
      </c>
      <c r="N1" s="120"/>
      <c r="T1" s="16" t="s">
        <v>6</v>
      </c>
      <c r="U1" s="16"/>
      <c r="V1" t="s">
        <v>52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2</v>
      </c>
      <c r="H16" s="32">
        <f>SUM(C16:G16)</f>
        <v>2</v>
      </c>
      <c r="I16">
        <v>4</v>
      </c>
      <c r="J16">
        <v>1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3</v>
      </c>
      <c r="R16" s="16">
        <f>SUM(M16:Q16)</f>
        <v>4</v>
      </c>
      <c r="S16" s="16">
        <v>1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2</v>
      </c>
      <c r="H19" s="32">
        <f>SUM(H16)+H8</f>
        <v>2</v>
      </c>
      <c r="I19">
        <v>4</v>
      </c>
      <c r="J19">
        <v>1</v>
      </c>
      <c r="M19" s="115">
        <f t="shared" ref="M19:Q19" si="3">SUM(M16)+M8</f>
        <v>0</v>
      </c>
      <c r="N19" s="116">
        <f t="shared" si="3"/>
        <v>1</v>
      </c>
      <c r="O19" s="117">
        <f t="shared" si="3"/>
        <v>0</v>
      </c>
      <c r="P19" s="16">
        <f t="shared" si="3"/>
        <v>0</v>
      </c>
      <c r="Q19" s="16">
        <f t="shared" si="3"/>
        <v>3</v>
      </c>
      <c r="R19" s="16">
        <f>SUM(R16)+R8</f>
        <v>4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1</v>
      </c>
      <c r="F23" s="51">
        <f>SUM(C23:E23)</f>
        <v>2</v>
      </c>
      <c r="G23" s="31"/>
      <c r="H23" s="109"/>
      <c r="K23" s="7" t="s">
        <v>459</v>
      </c>
      <c r="M23" s="27">
        <v>16</v>
      </c>
      <c r="N23" s="27">
        <v>9</v>
      </c>
      <c r="O23" s="27">
        <v>0</v>
      </c>
      <c r="P23" s="27">
        <f>SUM(M23:O23)</f>
        <v>25</v>
      </c>
    </row>
    <row r="24" spans="1:19" x14ac:dyDescent="0.25">
      <c r="H24" s="120"/>
    </row>
  </sheetData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N25" sqref="N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61</v>
      </c>
      <c r="D1" s="31"/>
      <c r="E1" s="31"/>
      <c r="F1" s="31"/>
      <c r="G1" s="31"/>
      <c r="H1" s="32"/>
      <c r="K1" s="119" t="s">
        <v>348</v>
      </c>
      <c r="L1" s="111"/>
      <c r="M1" s="140" t="s">
        <v>61</v>
      </c>
      <c r="N1" s="120"/>
      <c r="T1" s="16" t="s">
        <v>6</v>
      </c>
      <c r="U1" s="16"/>
      <c r="V1" t="s">
        <v>61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1</v>
      </c>
      <c r="H8" s="32">
        <f>SUM(C8:G8)</f>
        <v>2</v>
      </c>
      <c r="I8">
        <v>2</v>
      </c>
      <c r="J8">
        <v>1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2</v>
      </c>
      <c r="S8" s="16">
        <v>1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2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1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1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1</v>
      </c>
      <c r="W15" s="12">
        <v>1</v>
      </c>
      <c r="X15" s="12">
        <v>1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2</v>
      </c>
      <c r="E16" s="45">
        <f t="shared" si="1"/>
        <v>1</v>
      </c>
      <c r="F16" s="45">
        <f t="shared" si="1"/>
        <v>0</v>
      </c>
      <c r="G16" s="46">
        <f t="shared" si="1"/>
        <v>0</v>
      </c>
      <c r="H16" s="32">
        <f>SUM(C16:G16)</f>
        <v>3</v>
      </c>
      <c r="I16">
        <v>6</v>
      </c>
      <c r="J16">
        <v>8</v>
      </c>
      <c r="K16" s="7" t="s">
        <v>5</v>
      </c>
      <c r="M16" s="13">
        <f>SUM(M13:M15)</f>
        <v>1</v>
      </c>
      <c r="N16" s="14">
        <f>SUM(N13:N15)</f>
        <v>2</v>
      </c>
      <c r="O16" s="14">
        <f>SUM(O13:O15)</f>
        <v>1</v>
      </c>
      <c r="P16" s="14">
        <f>SUM(P13:P15)</f>
        <v>0</v>
      </c>
      <c r="Q16" s="15">
        <f>SUM(Q13:Q15)</f>
        <v>2</v>
      </c>
      <c r="R16" s="16">
        <f>SUM(M16:Q16)</f>
        <v>6</v>
      </c>
      <c r="S16" s="16">
        <v>8</v>
      </c>
      <c r="T16" t="s">
        <v>5</v>
      </c>
      <c r="V16" s="13">
        <f>SUM(V13:V15)</f>
        <v>2</v>
      </c>
      <c r="W16" s="14">
        <f>SUM(W13:W15)</f>
        <v>2</v>
      </c>
      <c r="X16" s="14">
        <f>SUM(X13:X15)</f>
        <v>1</v>
      </c>
      <c r="Y16" s="14">
        <f>SUM(Y13:Y15)</f>
        <v>0</v>
      </c>
      <c r="Z16" s="15">
        <f>SUM(Z13:Z15)</f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2</v>
      </c>
      <c r="E19" s="114">
        <f t="shared" ref="E19:G19" si="2">SUM(E16)+E8</f>
        <v>1</v>
      </c>
      <c r="F19" s="47">
        <f t="shared" si="2"/>
        <v>0</v>
      </c>
      <c r="G19" s="47">
        <f t="shared" si="2"/>
        <v>1</v>
      </c>
      <c r="H19" s="32">
        <f>SUM(H16)+H8</f>
        <v>5</v>
      </c>
      <c r="I19">
        <v>8</v>
      </c>
      <c r="J19">
        <v>9</v>
      </c>
      <c r="M19" s="115">
        <f t="shared" ref="M19:Q19" si="3">SUM(M16)+M8</f>
        <v>2</v>
      </c>
      <c r="N19" s="116">
        <f t="shared" si="3"/>
        <v>2</v>
      </c>
      <c r="O19" s="117">
        <f t="shared" si="3"/>
        <v>1</v>
      </c>
      <c r="P19" s="16">
        <f t="shared" si="3"/>
        <v>0</v>
      </c>
      <c r="Q19" s="16">
        <f t="shared" si="3"/>
        <v>3</v>
      </c>
      <c r="R19" s="16">
        <f>SUM(R16)+R8</f>
        <v>8</v>
      </c>
      <c r="S19" s="16">
        <f>SUM(S16)+S8</f>
        <v>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10</v>
      </c>
      <c r="D23" s="51">
        <v>7</v>
      </c>
      <c r="E23" s="51">
        <v>4</v>
      </c>
      <c r="F23" s="51">
        <f>SUM(C23:E23)</f>
        <v>21</v>
      </c>
      <c r="G23" s="31"/>
      <c r="H23" s="109"/>
      <c r="K23" s="7" t="s">
        <v>459</v>
      </c>
      <c r="M23" s="27">
        <v>10</v>
      </c>
      <c r="N23" s="27">
        <v>4</v>
      </c>
      <c r="O23" s="27">
        <v>3</v>
      </c>
      <c r="P23" s="27">
        <f>SUM(M23:O23)</f>
        <v>17</v>
      </c>
    </row>
    <row r="24" spans="1:19" x14ac:dyDescent="0.25">
      <c r="H24" s="120"/>
    </row>
  </sheetData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62</v>
      </c>
      <c r="D1" s="31"/>
      <c r="E1" s="31"/>
      <c r="F1" s="31"/>
      <c r="G1" s="31"/>
      <c r="H1" s="32"/>
      <c r="K1" s="119" t="s">
        <v>348</v>
      </c>
      <c r="L1" s="111"/>
      <c r="M1" s="140" t="s">
        <v>62</v>
      </c>
      <c r="N1" s="120"/>
      <c r="T1" s="16" t="s">
        <v>6</v>
      </c>
      <c r="U1" s="16"/>
      <c r="V1" t="s">
        <v>62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3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1</v>
      </c>
      <c r="H8" s="32">
        <f>SUM(C8:G8)</f>
        <v>1</v>
      </c>
      <c r="I8">
        <v>6</v>
      </c>
      <c r="J8">
        <v>5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6</v>
      </c>
      <c r="R8" s="16">
        <f>SUM(M8:Q8)</f>
        <v>6</v>
      </c>
      <c r="S8" s="16">
        <v>5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8</v>
      </c>
    </row>
    <row r="16" spans="1:26" x14ac:dyDescent="0.25">
      <c r="A16" s="31" t="s">
        <v>5</v>
      </c>
      <c r="B16" s="31"/>
      <c r="C16" s="44">
        <f t="shared" ref="C16:G16" si="1">SUM(C13:C15)</f>
        <v>1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2</v>
      </c>
      <c r="H16" s="32">
        <f>SUM(C16:G16)</f>
        <v>3</v>
      </c>
      <c r="I16">
        <v>3</v>
      </c>
      <c r="J16">
        <v>9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3</v>
      </c>
      <c r="S16" s="16">
        <v>9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9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3</v>
      </c>
      <c r="H19" s="32">
        <f>SUM(H16)+H8</f>
        <v>4</v>
      </c>
      <c r="I19">
        <v>9</v>
      </c>
      <c r="J19">
        <v>14</v>
      </c>
      <c r="M19" s="115">
        <f t="shared" ref="M19:Q19" si="3">SUM(M16)+M8</f>
        <v>1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8</v>
      </c>
      <c r="R19" s="16">
        <f>SUM(R16)+R8</f>
        <v>9</v>
      </c>
      <c r="S19" s="16">
        <f>SUM(S16)+S8</f>
        <v>14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32</v>
      </c>
      <c r="D23" s="51">
        <v>6</v>
      </c>
      <c r="E23" s="51">
        <v>5</v>
      </c>
      <c r="F23" s="51">
        <f>SUM(C23:E23)</f>
        <v>43</v>
      </c>
      <c r="G23" s="31"/>
      <c r="H23" s="109"/>
      <c r="K23" s="7" t="s">
        <v>459</v>
      </c>
      <c r="M23" s="27">
        <v>14</v>
      </c>
      <c r="N23" s="27">
        <v>6</v>
      </c>
      <c r="O23" s="27">
        <v>4</v>
      </c>
      <c r="P23" s="27">
        <f>SUM(M23:O23)</f>
        <v>24</v>
      </c>
    </row>
    <row r="24" spans="1:19" x14ac:dyDescent="0.25">
      <c r="H24" s="120"/>
    </row>
  </sheetData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Q24" sqref="Q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66</v>
      </c>
      <c r="D1" s="31"/>
      <c r="E1" s="31"/>
      <c r="F1" s="31"/>
      <c r="G1" s="31"/>
      <c r="H1" s="32"/>
      <c r="K1" s="119" t="s">
        <v>348</v>
      </c>
      <c r="L1" s="111"/>
      <c r="M1" s="140" t="s">
        <v>66</v>
      </c>
      <c r="N1" s="120"/>
      <c r="T1" s="16" t="s">
        <v>6</v>
      </c>
      <c r="U1" s="16"/>
      <c r="V1" t="s">
        <v>66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2</v>
      </c>
      <c r="W6" s="12">
        <v>0</v>
      </c>
      <c r="X6" s="12">
        <v>0</v>
      </c>
      <c r="Y6" s="12">
        <v>1</v>
      </c>
      <c r="Z6" s="12">
        <v>1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1</v>
      </c>
      <c r="Z7" s="12">
        <v>4</v>
      </c>
    </row>
    <row r="8" spans="1:26" x14ac:dyDescent="0.25">
      <c r="A8" s="31" t="s">
        <v>5</v>
      </c>
      <c r="B8" s="31"/>
      <c r="C8" s="44">
        <f>SUM(C5:C7)</f>
        <v>2</v>
      </c>
      <c r="D8" s="45">
        <f t="shared" ref="D8:G8" si="0">SUM(D5:D7)</f>
        <v>1</v>
      </c>
      <c r="E8" s="45">
        <f t="shared" si="0"/>
        <v>0</v>
      </c>
      <c r="F8" s="45">
        <f t="shared" si="0"/>
        <v>0</v>
      </c>
      <c r="G8" s="46">
        <f t="shared" si="0"/>
        <v>3</v>
      </c>
      <c r="H8" s="32">
        <f>SUM(C8:G8)</f>
        <v>6</v>
      </c>
      <c r="I8">
        <v>6</v>
      </c>
      <c r="J8">
        <v>12</v>
      </c>
      <c r="K8" s="7" t="s">
        <v>5</v>
      </c>
      <c r="M8" s="13">
        <f>SUM(M5:M7)</f>
        <v>1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4</v>
      </c>
      <c r="R8" s="16">
        <f>SUM(M8:Q8)</f>
        <v>6</v>
      </c>
      <c r="S8" s="16">
        <v>12</v>
      </c>
      <c r="T8" t="s">
        <v>5</v>
      </c>
      <c r="V8" s="13">
        <f>SUM(V5:V7)</f>
        <v>3</v>
      </c>
      <c r="W8" s="14">
        <f>SUM(W5:W7)</f>
        <v>1</v>
      </c>
      <c r="X8" s="14">
        <f>SUM(X5:X7)</f>
        <v>0</v>
      </c>
      <c r="Y8" s="14">
        <f>SUM(Y5:Y7)</f>
        <v>2</v>
      </c>
      <c r="Z8" s="15">
        <f>SUM(Z5:Z7)</f>
        <v>6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2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4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6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1</v>
      </c>
      <c r="Y14" s="12">
        <v>0</v>
      </c>
      <c r="Z14" s="12">
        <v>5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7</v>
      </c>
      <c r="H15" s="32"/>
      <c r="K15" s="9"/>
      <c r="L15" s="10">
        <v>3</v>
      </c>
      <c r="M15" s="12">
        <v>2</v>
      </c>
      <c r="N15" s="12">
        <v>0</v>
      </c>
      <c r="O15" s="12">
        <v>2</v>
      </c>
      <c r="P15" s="12">
        <v>2</v>
      </c>
      <c r="Q15" s="12">
        <v>5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3</v>
      </c>
      <c r="Z15" s="12">
        <v>3</v>
      </c>
    </row>
    <row r="16" spans="1:26" x14ac:dyDescent="0.25">
      <c r="A16" s="31" t="s">
        <v>5</v>
      </c>
      <c r="B16" s="31"/>
      <c r="C16" s="44">
        <f t="shared" ref="C16:G16" si="1">SUM(C13:C15)</f>
        <v>2</v>
      </c>
      <c r="D16" s="45">
        <f t="shared" si="1"/>
        <v>1</v>
      </c>
      <c r="E16" s="45">
        <f t="shared" si="1"/>
        <v>0</v>
      </c>
      <c r="F16" s="45">
        <f t="shared" si="1"/>
        <v>0</v>
      </c>
      <c r="G16" s="46">
        <f t="shared" si="1"/>
        <v>11</v>
      </c>
      <c r="H16" s="32">
        <f>SUM(C16:G16)</f>
        <v>14</v>
      </c>
      <c r="I16">
        <v>19</v>
      </c>
      <c r="J16">
        <v>18</v>
      </c>
      <c r="K16" s="7" t="s">
        <v>5</v>
      </c>
      <c r="M16" s="13">
        <f>SUM(M13:M15)</f>
        <v>3</v>
      </c>
      <c r="N16" s="14">
        <f>SUM(N13:N15)</f>
        <v>1</v>
      </c>
      <c r="O16" s="14">
        <f>SUM(O13:O15)</f>
        <v>2</v>
      </c>
      <c r="P16" s="14">
        <f>SUM(P13:P15)</f>
        <v>2</v>
      </c>
      <c r="Q16" s="15">
        <f>SUM(Q13:Q15)</f>
        <v>11</v>
      </c>
      <c r="R16" s="16">
        <f>SUM(M16:Q16)</f>
        <v>19</v>
      </c>
      <c r="S16" s="16">
        <v>18</v>
      </c>
      <c r="T16" t="s">
        <v>5</v>
      </c>
      <c r="V16" s="13">
        <f>SUM(V13:V15)</f>
        <v>2</v>
      </c>
      <c r="W16" s="14">
        <f>SUM(W13:W15)</f>
        <v>3</v>
      </c>
      <c r="X16" s="14">
        <f>SUM(X13:X15)</f>
        <v>1</v>
      </c>
      <c r="Y16" s="14">
        <f>SUM(Y13:Y15)</f>
        <v>3</v>
      </c>
      <c r="Z16" s="15">
        <f>SUM(Z13:Z15)</f>
        <v>9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4</v>
      </c>
      <c r="D19" s="113">
        <f>SUM(D16)+D8</f>
        <v>2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14</v>
      </c>
      <c r="H19" s="32">
        <f>SUM(H16)+H8</f>
        <v>20</v>
      </c>
      <c r="I19">
        <v>25</v>
      </c>
      <c r="J19">
        <v>30</v>
      </c>
      <c r="M19" s="115">
        <f t="shared" ref="M19:Q19" si="3">SUM(M16)+M8</f>
        <v>4</v>
      </c>
      <c r="N19" s="116">
        <f t="shared" si="3"/>
        <v>2</v>
      </c>
      <c r="O19" s="117">
        <f t="shared" si="3"/>
        <v>2</v>
      </c>
      <c r="P19" s="16">
        <f t="shared" si="3"/>
        <v>2</v>
      </c>
      <c r="Q19" s="16">
        <f t="shared" si="3"/>
        <v>15</v>
      </c>
      <c r="R19" s="16">
        <f>SUM(R16)+R8</f>
        <v>25</v>
      </c>
      <c r="S19" s="16">
        <f>SUM(S16)+S8</f>
        <v>30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16</v>
      </c>
      <c r="D23" s="51">
        <v>24</v>
      </c>
      <c r="E23" s="51">
        <v>15</v>
      </c>
      <c r="F23" s="51">
        <f>SUM(C23:E23)</f>
        <v>55</v>
      </c>
      <c r="G23" s="31"/>
      <c r="H23" s="109"/>
      <c r="K23" s="7" t="s">
        <v>459</v>
      </c>
      <c r="M23" s="27">
        <v>15</v>
      </c>
      <c r="N23" s="27">
        <v>30</v>
      </c>
      <c r="O23" s="27">
        <v>19</v>
      </c>
      <c r="P23" s="27">
        <f>SUM(M23:O23)</f>
        <v>64</v>
      </c>
    </row>
    <row r="24" spans="1:19" x14ac:dyDescent="0.25">
      <c r="H24" s="120"/>
    </row>
  </sheetData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91</v>
      </c>
      <c r="D1" s="31"/>
      <c r="E1" s="31"/>
      <c r="F1" s="31"/>
      <c r="G1" s="31"/>
      <c r="H1" s="32"/>
      <c r="K1" s="119" t="s">
        <v>348</v>
      </c>
      <c r="L1" s="111"/>
      <c r="M1" s="140" t="s">
        <v>91</v>
      </c>
      <c r="N1" s="120"/>
      <c r="T1" s="16" t="s">
        <v>6</v>
      </c>
      <c r="U1" s="16"/>
      <c r="V1" t="s">
        <v>91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2</v>
      </c>
      <c r="J8">
        <v>2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2</v>
      </c>
      <c r="S8" s="16">
        <v>2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3</v>
      </c>
      <c r="J16">
        <v>4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3</v>
      </c>
      <c r="S16" s="16">
        <v>4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5</v>
      </c>
      <c r="J19">
        <v>6</v>
      </c>
      <c r="M19" s="115">
        <f t="shared" ref="M19:Q19" si="1">SUM(M16)+M8</f>
        <v>1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4</v>
      </c>
      <c r="R19" s="16">
        <f>SUM(R16)+R8</f>
        <v>5</v>
      </c>
      <c r="S19" s="16">
        <f>SUM(S16)+S8</f>
        <v>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1</v>
      </c>
      <c r="E23" s="51">
        <v>0</v>
      </c>
      <c r="F23" s="51">
        <f>SUM(C23:E23)</f>
        <v>2</v>
      </c>
      <c r="G23" s="31"/>
      <c r="H23" s="109"/>
      <c r="K23" s="7" t="s">
        <v>459</v>
      </c>
      <c r="M23" s="27">
        <v>1</v>
      </c>
      <c r="N23" s="27">
        <v>1</v>
      </c>
      <c r="O23" s="27">
        <v>0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G5" sqref="G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463</v>
      </c>
      <c r="D1" s="31"/>
      <c r="E1" s="31"/>
      <c r="F1" s="31"/>
      <c r="G1" s="31"/>
      <c r="H1" s="32"/>
      <c r="K1" s="119" t="s">
        <v>348</v>
      </c>
      <c r="L1" s="111"/>
      <c r="M1" t="s">
        <v>463</v>
      </c>
      <c r="R1" s="16"/>
      <c r="S1" s="16"/>
      <c r="T1" t="s">
        <v>6</v>
      </c>
      <c r="V1" t="s">
        <v>466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1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4</v>
      </c>
      <c r="H8" s="32">
        <f>SUM(C8:G8)</f>
        <v>4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1</v>
      </c>
      <c r="I16">
        <v>2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2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5</v>
      </c>
      <c r="H19" s="32">
        <f t="shared" si="0"/>
        <v>5</v>
      </c>
      <c r="I19">
        <v>2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2</v>
      </c>
      <c r="R19" s="16">
        <f>SUM(R16)+R8</f>
        <v>2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1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96</v>
      </c>
      <c r="D1" s="31"/>
      <c r="E1" s="31"/>
      <c r="F1" s="31"/>
      <c r="G1" s="31"/>
      <c r="H1" s="32"/>
      <c r="K1" s="119" t="s">
        <v>348</v>
      </c>
      <c r="L1" s="111"/>
      <c r="M1" s="140" t="s">
        <v>96</v>
      </c>
      <c r="N1" s="120"/>
      <c r="T1" s="16" t="s">
        <v>6</v>
      </c>
      <c r="U1" s="16"/>
      <c r="V1" t="s">
        <v>96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2</v>
      </c>
      <c r="E5" s="39">
        <v>1</v>
      </c>
      <c r="F5" s="39">
        <v>1</v>
      </c>
      <c r="G5" s="39">
        <v>5</v>
      </c>
      <c r="H5" s="32"/>
      <c r="K5" s="1" t="s">
        <v>2</v>
      </c>
      <c r="L5" s="3">
        <v>1</v>
      </c>
      <c r="M5" s="12">
        <v>2</v>
      </c>
      <c r="N5" s="12">
        <v>0</v>
      </c>
      <c r="O5" s="12">
        <v>2</v>
      </c>
      <c r="P5" s="12">
        <v>0</v>
      </c>
      <c r="Q5" s="12">
        <v>6</v>
      </c>
      <c r="R5" s="16"/>
      <c r="S5" s="16"/>
      <c r="T5" s="1" t="s">
        <v>2</v>
      </c>
      <c r="U5" s="3">
        <v>1</v>
      </c>
      <c r="V5" s="12">
        <v>1</v>
      </c>
      <c r="W5" s="12">
        <v>1</v>
      </c>
      <c r="X5" s="12">
        <v>1</v>
      </c>
      <c r="Y5" s="12">
        <v>0</v>
      </c>
      <c r="Z5" s="12">
        <v>8</v>
      </c>
    </row>
    <row r="6" spans="1:26" x14ac:dyDescent="0.25">
      <c r="A6" s="40"/>
      <c r="B6" s="41">
        <v>2</v>
      </c>
      <c r="C6" s="39">
        <v>4</v>
      </c>
      <c r="D6" s="39">
        <v>0</v>
      </c>
      <c r="E6" s="39">
        <v>1</v>
      </c>
      <c r="F6" s="39">
        <v>0</v>
      </c>
      <c r="G6" s="39">
        <v>4</v>
      </c>
      <c r="H6" s="32"/>
      <c r="L6" s="8">
        <v>2</v>
      </c>
      <c r="M6" s="12">
        <v>3</v>
      </c>
      <c r="N6" s="12">
        <v>1</v>
      </c>
      <c r="O6" s="12">
        <v>1</v>
      </c>
      <c r="P6" s="12">
        <v>0</v>
      </c>
      <c r="Q6" s="12">
        <v>4</v>
      </c>
      <c r="R6" s="16"/>
      <c r="S6" s="16"/>
      <c r="T6" s="7"/>
      <c r="U6" s="8">
        <v>2</v>
      </c>
      <c r="V6" s="12">
        <v>4</v>
      </c>
      <c r="W6" s="12">
        <v>1</v>
      </c>
      <c r="X6" s="12">
        <v>0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6</v>
      </c>
      <c r="D8" s="45">
        <f>SUM(D5:D7)</f>
        <v>2</v>
      </c>
      <c r="E8" s="45">
        <f>SUM(E5:E7)</f>
        <v>2</v>
      </c>
      <c r="F8" s="45">
        <f>SUM(F5:F7)</f>
        <v>1</v>
      </c>
      <c r="G8" s="46">
        <f>SUM(G5:G7)</f>
        <v>9</v>
      </c>
      <c r="H8" s="32">
        <f>SUM(C8:G8)</f>
        <v>20</v>
      </c>
      <c r="I8">
        <v>21</v>
      </c>
      <c r="J8">
        <v>18</v>
      </c>
      <c r="K8" s="7" t="s">
        <v>5</v>
      </c>
      <c r="M8" s="13">
        <f>SUM(M5:M7)</f>
        <v>5</v>
      </c>
      <c r="N8" s="14">
        <f>SUM(N5:N7)</f>
        <v>1</v>
      </c>
      <c r="O8" s="14">
        <f>SUM(O5:O7)</f>
        <v>3</v>
      </c>
      <c r="P8" s="14">
        <f>SUM(P5:P7)</f>
        <v>0</v>
      </c>
      <c r="Q8" s="15">
        <f>SUM(Q5:Q7)</f>
        <v>12</v>
      </c>
      <c r="R8" s="16">
        <f>SUM(M8:Q8)</f>
        <v>21</v>
      </c>
      <c r="S8" s="16">
        <v>18</v>
      </c>
      <c r="T8" t="s">
        <v>5</v>
      </c>
      <c r="V8" s="13">
        <f>SUM(V5:V7)</f>
        <v>5</v>
      </c>
      <c r="W8" s="14">
        <f>SUM(W5:W7)</f>
        <v>2</v>
      </c>
      <c r="X8" s="14">
        <f>SUM(X5:X7)</f>
        <v>1</v>
      </c>
      <c r="Y8" s="14">
        <f>SUM(Y5:Y7)</f>
        <v>0</v>
      </c>
      <c r="Z8" s="15">
        <f>SUM(Z5:Z7)</f>
        <v>10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2</v>
      </c>
      <c r="F13" s="39">
        <v>1</v>
      </c>
      <c r="G13" s="39">
        <v>11</v>
      </c>
      <c r="H13" s="32"/>
      <c r="K13" s="1" t="s">
        <v>2</v>
      </c>
      <c r="L13" s="3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12</v>
      </c>
      <c r="R13" s="16"/>
      <c r="S13" s="16"/>
      <c r="T13" s="1" t="s">
        <v>2</v>
      </c>
      <c r="U13" s="3">
        <v>1</v>
      </c>
      <c r="V13" s="12">
        <v>1</v>
      </c>
      <c r="W13" s="12">
        <v>1</v>
      </c>
      <c r="X13" s="12">
        <v>2</v>
      </c>
      <c r="Y13" s="12">
        <v>0</v>
      </c>
      <c r="Z13" s="12">
        <v>15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1</v>
      </c>
      <c r="F14" s="39">
        <v>1</v>
      </c>
      <c r="G14" s="39">
        <v>4</v>
      </c>
      <c r="H14" s="32"/>
      <c r="L14" s="8">
        <v>2</v>
      </c>
      <c r="M14" s="12">
        <v>1</v>
      </c>
      <c r="N14" s="12">
        <v>1</v>
      </c>
      <c r="O14" s="12">
        <v>2</v>
      </c>
      <c r="P14" s="12">
        <v>0</v>
      </c>
      <c r="Q14" s="12">
        <v>9</v>
      </c>
      <c r="R14" s="16"/>
      <c r="S14" s="16"/>
      <c r="T14" s="7"/>
      <c r="U14" s="8">
        <v>2</v>
      </c>
      <c r="V14" s="12">
        <v>3</v>
      </c>
      <c r="W14" s="12">
        <v>0</v>
      </c>
      <c r="X14" s="12">
        <v>0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2</v>
      </c>
      <c r="G15" s="39">
        <v>1</v>
      </c>
      <c r="H15" s="32"/>
      <c r="K15" s="9"/>
      <c r="L15" s="10">
        <v>3</v>
      </c>
      <c r="M15" s="12">
        <v>2</v>
      </c>
      <c r="N15" s="12">
        <v>2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1</v>
      </c>
      <c r="W15" s="12">
        <v>2</v>
      </c>
      <c r="X15" s="12">
        <v>0</v>
      </c>
      <c r="Y15" s="12">
        <v>0</v>
      </c>
      <c r="Z15" s="12">
        <v>6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0</v>
      </c>
      <c r="E16" s="45">
        <f>SUM(E13:E15)</f>
        <v>3</v>
      </c>
      <c r="F16" s="45">
        <f>SUM(F13:F15)</f>
        <v>4</v>
      </c>
      <c r="G16" s="46">
        <f>SUM(G13:G15)</f>
        <v>16</v>
      </c>
      <c r="H16" s="32">
        <f>SUM(C16:G16)</f>
        <v>25</v>
      </c>
      <c r="I16">
        <v>36</v>
      </c>
      <c r="J16">
        <v>35</v>
      </c>
      <c r="K16" s="7" t="s">
        <v>5</v>
      </c>
      <c r="M16" s="13">
        <f>SUM(M13:M15)</f>
        <v>4</v>
      </c>
      <c r="N16" s="14">
        <f>SUM(N13:N15)</f>
        <v>4</v>
      </c>
      <c r="O16" s="14">
        <f>SUM(O13:O15)</f>
        <v>3</v>
      </c>
      <c r="P16" s="14">
        <f>SUM(P13:P15)</f>
        <v>1</v>
      </c>
      <c r="Q16" s="15">
        <f>SUM(Q13:Q15)</f>
        <v>24</v>
      </c>
      <c r="R16" s="16">
        <f>SUM(M16:Q16)</f>
        <v>36</v>
      </c>
      <c r="S16" s="16">
        <v>35</v>
      </c>
      <c r="T16" t="s">
        <v>5</v>
      </c>
      <c r="V16" s="13">
        <f>SUM(V13:V15)</f>
        <v>5</v>
      </c>
      <c r="W16" s="14">
        <f>SUM(W13:W15)</f>
        <v>3</v>
      </c>
      <c r="X16" s="14">
        <f>SUM(X13:X15)</f>
        <v>2</v>
      </c>
      <c r="Y16" s="14">
        <f>SUM(Y13:Y15)</f>
        <v>0</v>
      </c>
      <c r="Z16" s="15">
        <f>SUM(Z13:Z15)</f>
        <v>25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8</v>
      </c>
      <c r="D19" s="113">
        <f t="shared" si="0"/>
        <v>2</v>
      </c>
      <c r="E19" s="114">
        <f t="shared" si="0"/>
        <v>5</v>
      </c>
      <c r="F19" s="47">
        <f t="shared" si="0"/>
        <v>5</v>
      </c>
      <c r="G19" s="47">
        <f t="shared" si="0"/>
        <v>25</v>
      </c>
      <c r="H19" s="32">
        <f t="shared" si="0"/>
        <v>45</v>
      </c>
      <c r="I19">
        <v>57</v>
      </c>
      <c r="J19">
        <v>53</v>
      </c>
      <c r="M19" s="115">
        <f t="shared" ref="M19:Q19" si="1">SUM(M16)+M8</f>
        <v>9</v>
      </c>
      <c r="N19" s="116">
        <f t="shared" si="1"/>
        <v>5</v>
      </c>
      <c r="O19" s="117">
        <f t="shared" si="1"/>
        <v>6</v>
      </c>
      <c r="P19" s="16">
        <f t="shared" si="1"/>
        <v>1</v>
      </c>
      <c r="Q19" s="16">
        <f t="shared" si="1"/>
        <v>36</v>
      </c>
      <c r="R19" s="16">
        <f>SUM(R16)+R8</f>
        <v>57</v>
      </c>
      <c r="S19" s="16">
        <f>SUM(S16)+S8</f>
        <v>53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55</v>
      </c>
      <c r="D23" s="51">
        <v>37</v>
      </c>
      <c r="E23" s="51">
        <v>20</v>
      </c>
      <c r="F23" s="51">
        <f>SUM(C23:E23)</f>
        <v>112</v>
      </c>
      <c r="G23" s="31"/>
      <c r="H23" s="109"/>
      <c r="K23" s="7" t="s">
        <v>459</v>
      </c>
      <c r="M23" s="27">
        <v>49</v>
      </c>
      <c r="N23" s="27">
        <v>28</v>
      </c>
      <c r="O23" s="27">
        <v>18</v>
      </c>
      <c r="P23" s="27">
        <f>SUM(M23:O23)</f>
        <v>95</v>
      </c>
    </row>
    <row r="24" spans="1:19" x14ac:dyDescent="0.25">
      <c r="H24" s="120"/>
    </row>
  </sheetData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100</v>
      </c>
      <c r="D1" s="31"/>
      <c r="E1" s="31"/>
      <c r="F1" s="31"/>
      <c r="G1" s="31"/>
      <c r="H1" s="32"/>
      <c r="K1" s="119" t="s">
        <v>348</v>
      </c>
      <c r="L1" s="111"/>
      <c r="M1" s="140" t="s">
        <v>100</v>
      </c>
      <c r="N1" s="120"/>
      <c r="T1" s="16" t="s">
        <v>6</v>
      </c>
      <c r="U1" s="16"/>
      <c r="V1" t="s">
        <v>100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1</v>
      </c>
      <c r="O15" s="12">
        <v>1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2</v>
      </c>
      <c r="J16">
        <v>2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1</v>
      </c>
      <c r="P16" s="14">
        <f>SUM(P13:P15)</f>
        <v>0</v>
      </c>
      <c r="Q16" s="15">
        <f>SUM(Q13:Q15)</f>
        <v>0</v>
      </c>
      <c r="R16" s="16">
        <f>SUM(M16:Q16)</f>
        <v>2</v>
      </c>
      <c r="S16" s="16">
        <v>2</v>
      </c>
      <c r="T16" t="s">
        <v>5</v>
      </c>
      <c r="V16" s="13">
        <f>SUM(V13:V15)</f>
        <v>1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2</v>
      </c>
      <c r="J19">
        <v>2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1</v>
      </c>
      <c r="P19" s="16">
        <f t="shared" si="1"/>
        <v>0</v>
      </c>
      <c r="Q19" s="16">
        <f t="shared" si="1"/>
        <v>0</v>
      </c>
      <c r="R19" s="16">
        <f>SUM(R16)+R8</f>
        <v>2</v>
      </c>
      <c r="S19" s="16">
        <f>SUM(S16)+S8</f>
        <v>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102</v>
      </c>
      <c r="D1" s="31"/>
      <c r="E1" s="31"/>
      <c r="F1" s="31"/>
      <c r="G1" s="31"/>
      <c r="H1" s="32"/>
      <c r="K1" s="119" t="s">
        <v>348</v>
      </c>
      <c r="L1" s="111"/>
      <c r="M1" s="140" t="s">
        <v>102</v>
      </c>
      <c r="N1" s="120"/>
      <c r="T1" s="16" t="s">
        <v>6</v>
      </c>
      <c r="U1" s="16"/>
      <c r="V1" t="s">
        <v>102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5</v>
      </c>
      <c r="D5" s="39">
        <v>0</v>
      </c>
      <c r="E5" s="39">
        <v>2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2</v>
      </c>
      <c r="N5" s="12">
        <v>3</v>
      </c>
      <c r="O5" s="12">
        <v>1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2</v>
      </c>
      <c r="W5" s="12">
        <v>2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2</v>
      </c>
      <c r="D6" s="39">
        <v>3</v>
      </c>
      <c r="E6" s="39">
        <v>2</v>
      </c>
      <c r="F6" s="39">
        <v>0</v>
      </c>
      <c r="G6" s="39">
        <v>0</v>
      </c>
      <c r="H6" s="32"/>
      <c r="L6" s="8">
        <v>2</v>
      </c>
      <c r="M6" s="12">
        <v>4</v>
      </c>
      <c r="N6" s="12">
        <v>2</v>
      </c>
      <c r="O6" s="12">
        <v>1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3</v>
      </c>
      <c r="W6" s="12">
        <v>1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2</v>
      </c>
      <c r="O7" s="12">
        <v>1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5</v>
      </c>
      <c r="W7" s="12">
        <v>1</v>
      </c>
      <c r="X7" s="12">
        <v>3</v>
      </c>
      <c r="Y7" s="12">
        <v>3</v>
      </c>
      <c r="Z7" s="12">
        <v>0</v>
      </c>
    </row>
    <row r="8" spans="1:26" x14ac:dyDescent="0.25">
      <c r="A8" s="31" t="s">
        <v>5</v>
      </c>
      <c r="B8" s="31"/>
      <c r="C8" s="44">
        <f>SUM(C5:C7)</f>
        <v>7</v>
      </c>
      <c r="D8" s="45">
        <f>SUM(D5:D7)</f>
        <v>4</v>
      </c>
      <c r="E8" s="45">
        <f>SUM(E5:E7)</f>
        <v>4</v>
      </c>
      <c r="F8" s="45">
        <f>SUM(F5:F7)</f>
        <v>0</v>
      </c>
      <c r="G8" s="46">
        <f>SUM(G5:G7)</f>
        <v>0</v>
      </c>
      <c r="H8" s="32">
        <f>SUM(C8:G8)</f>
        <v>15</v>
      </c>
      <c r="I8">
        <v>17</v>
      </c>
      <c r="J8">
        <v>20</v>
      </c>
      <c r="K8" s="7" t="s">
        <v>5</v>
      </c>
      <c r="M8" s="13">
        <f>SUM(M5:M7)</f>
        <v>6</v>
      </c>
      <c r="N8" s="14">
        <f>SUM(N5:N7)</f>
        <v>7</v>
      </c>
      <c r="O8" s="14">
        <f>SUM(O5:O7)</f>
        <v>3</v>
      </c>
      <c r="P8" s="14">
        <f>SUM(P5:P7)</f>
        <v>0</v>
      </c>
      <c r="Q8" s="15">
        <f>SUM(Q5:Q7)</f>
        <v>1</v>
      </c>
      <c r="R8" s="16">
        <f>SUM(M8:Q8)</f>
        <v>17</v>
      </c>
      <c r="S8" s="16">
        <v>20</v>
      </c>
      <c r="T8" t="s">
        <v>5</v>
      </c>
      <c r="V8" s="13">
        <f>SUM(V5:V7)</f>
        <v>10</v>
      </c>
      <c r="W8" s="14">
        <f>SUM(W5:W7)</f>
        <v>4</v>
      </c>
      <c r="X8" s="14">
        <f>SUM(X5:X7)</f>
        <v>3</v>
      </c>
      <c r="Y8" s="14">
        <f>SUM(Y5:Y7)</f>
        <v>3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2</v>
      </c>
      <c r="D13" s="39">
        <v>1</v>
      </c>
      <c r="E13" s="39">
        <v>0</v>
      </c>
      <c r="F13" s="39">
        <v>0</v>
      </c>
      <c r="G13" s="39">
        <v>1</v>
      </c>
      <c r="H13" s="32"/>
      <c r="K13" s="1" t="s">
        <v>2</v>
      </c>
      <c r="L13" s="3">
        <v>1</v>
      </c>
      <c r="M13" s="12">
        <v>2</v>
      </c>
      <c r="N13" s="12">
        <v>1</v>
      </c>
      <c r="O13" s="12">
        <v>1</v>
      </c>
      <c r="P13" s="12">
        <v>1</v>
      </c>
      <c r="Q13" s="12">
        <v>2</v>
      </c>
      <c r="R13" s="16"/>
      <c r="S13" s="16"/>
      <c r="T13" s="1" t="s">
        <v>2</v>
      </c>
      <c r="U13" s="3">
        <v>1</v>
      </c>
      <c r="V13" s="12">
        <v>3</v>
      </c>
      <c r="W13" s="12">
        <v>1</v>
      </c>
      <c r="X13" s="12">
        <v>0</v>
      </c>
      <c r="Y13" s="12">
        <v>3</v>
      </c>
      <c r="Z13" s="12">
        <v>4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4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6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1</v>
      </c>
      <c r="Y14" s="12">
        <v>0</v>
      </c>
      <c r="Z14" s="12">
        <v>6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1</v>
      </c>
      <c r="O15" s="12">
        <v>2</v>
      </c>
      <c r="P15" s="12">
        <v>1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2</v>
      </c>
      <c r="X15" s="12">
        <v>0</v>
      </c>
      <c r="Y15" s="12">
        <v>0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2</v>
      </c>
      <c r="E16" s="45">
        <f>SUM(E13:E15)</f>
        <v>1</v>
      </c>
      <c r="F16" s="45">
        <f>SUM(F13:F15)</f>
        <v>0</v>
      </c>
      <c r="G16" s="46">
        <f>SUM(G13:G15)</f>
        <v>7</v>
      </c>
      <c r="H16" s="32">
        <f>SUM(C16:G16)</f>
        <v>12</v>
      </c>
      <c r="I16">
        <v>19</v>
      </c>
      <c r="J16">
        <v>26</v>
      </c>
      <c r="K16" s="7" t="s">
        <v>5</v>
      </c>
      <c r="M16" s="13">
        <f>SUM(M13:M15)</f>
        <v>2</v>
      </c>
      <c r="N16" s="14">
        <f>SUM(N13:N15)</f>
        <v>3</v>
      </c>
      <c r="O16" s="14">
        <f>SUM(O13:O15)</f>
        <v>3</v>
      </c>
      <c r="P16" s="14">
        <f>SUM(P13:P15)</f>
        <v>2</v>
      </c>
      <c r="Q16" s="15">
        <f>SUM(Q13:Q15)</f>
        <v>9</v>
      </c>
      <c r="R16" s="16">
        <f>SUM(M16:Q16)</f>
        <v>19</v>
      </c>
      <c r="S16" s="16">
        <v>26</v>
      </c>
      <c r="T16" t="s">
        <v>5</v>
      </c>
      <c r="V16" s="13">
        <f>SUM(V13:V15)</f>
        <v>4</v>
      </c>
      <c r="W16" s="14">
        <f>SUM(W13:W15)</f>
        <v>4</v>
      </c>
      <c r="X16" s="14">
        <f>SUM(X13:X15)</f>
        <v>1</v>
      </c>
      <c r="Y16" s="14">
        <f>SUM(Y13:Y15)</f>
        <v>3</v>
      </c>
      <c r="Z16" s="15">
        <f>SUM(Z13:Z15)</f>
        <v>14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9</v>
      </c>
      <c r="D19" s="113">
        <f t="shared" si="0"/>
        <v>6</v>
      </c>
      <c r="E19" s="114">
        <f t="shared" si="0"/>
        <v>5</v>
      </c>
      <c r="F19" s="47">
        <f t="shared" si="0"/>
        <v>0</v>
      </c>
      <c r="G19" s="47">
        <f t="shared" si="0"/>
        <v>7</v>
      </c>
      <c r="H19" s="32">
        <f t="shared" si="0"/>
        <v>27</v>
      </c>
      <c r="I19">
        <v>36</v>
      </c>
      <c r="J19">
        <v>46</v>
      </c>
      <c r="M19" s="115">
        <f t="shared" ref="M19:Q19" si="1">SUM(M16)+M8</f>
        <v>8</v>
      </c>
      <c r="N19" s="116">
        <f t="shared" si="1"/>
        <v>10</v>
      </c>
      <c r="O19" s="117">
        <f t="shared" si="1"/>
        <v>6</v>
      </c>
      <c r="P19" s="16">
        <f t="shared" si="1"/>
        <v>2</v>
      </c>
      <c r="Q19" s="16">
        <f t="shared" si="1"/>
        <v>10</v>
      </c>
      <c r="R19" s="16">
        <f>SUM(R16)+R8</f>
        <v>36</v>
      </c>
      <c r="S19" s="16">
        <f>SUM(S16)+S8</f>
        <v>46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5</v>
      </c>
      <c r="E23" s="51">
        <v>11</v>
      </c>
      <c r="F23" s="51">
        <f>SUM(C23:E23)</f>
        <v>17</v>
      </c>
      <c r="G23" s="31"/>
      <c r="H23" s="109"/>
      <c r="K23" s="7" t="s">
        <v>459</v>
      </c>
      <c r="M23" s="27">
        <v>16</v>
      </c>
      <c r="N23" s="27">
        <v>18</v>
      </c>
      <c r="O23" s="27">
        <v>23</v>
      </c>
      <c r="P23" s="27">
        <f>SUM(M23:O23)</f>
        <v>57</v>
      </c>
    </row>
    <row r="24" spans="1:19" x14ac:dyDescent="0.25">
      <c r="H24" s="120"/>
    </row>
  </sheetData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4" sqref="P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123</v>
      </c>
      <c r="D1" s="31"/>
      <c r="E1" s="31"/>
      <c r="F1" s="31"/>
      <c r="G1" s="31"/>
      <c r="H1" s="32"/>
      <c r="K1" s="119" t="s">
        <v>348</v>
      </c>
      <c r="L1" s="111"/>
      <c r="M1" s="140" t="s">
        <v>123</v>
      </c>
      <c r="N1" s="120"/>
      <c r="T1" s="16" t="s">
        <v>6</v>
      </c>
      <c r="U1" s="16"/>
      <c r="V1" t="s">
        <v>123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1</v>
      </c>
      <c r="F5" s="39">
        <v>1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1</v>
      </c>
      <c r="O5" s="12">
        <v>1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1</v>
      </c>
      <c r="X5" s="12">
        <v>1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3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1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1</v>
      </c>
      <c r="F8" s="45">
        <f>SUM(F5:F7)</f>
        <v>1</v>
      </c>
      <c r="G8" s="46">
        <f>SUM(G5:G7)</f>
        <v>0</v>
      </c>
      <c r="H8" s="32">
        <f>SUM(C8:G8)</f>
        <v>2</v>
      </c>
      <c r="I8">
        <v>4</v>
      </c>
      <c r="J8">
        <v>7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1</v>
      </c>
      <c r="P8" s="14">
        <f>SUM(P5:P7)</f>
        <v>0</v>
      </c>
      <c r="Q8" s="15">
        <f>SUM(Q5:Q7)</f>
        <v>2</v>
      </c>
      <c r="R8" s="16">
        <f>SUM(M8:Q8)</f>
        <v>4</v>
      </c>
      <c r="S8" s="16">
        <v>7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1</v>
      </c>
      <c r="Y8" s="14">
        <f>SUM(Y5:Y7)</f>
        <v>1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4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4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3</v>
      </c>
      <c r="W13" s="12">
        <v>0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1</v>
      </c>
      <c r="O14" s="12">
        <v>1</v>
      </c>
      <c r="P14" s="12">
        <v>0</v>
      </c>
      <c r="Q14" s="12">
        <v>3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1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4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2</v>
      </c>
      <c r="Q15" s="12">
        <v>6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1</v>
      </c>
      <c r="Z15" s="12">
        <v>10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4</v>
      </c>
      <c r="E16" s="45">
        <f>SUM(E13:E15)</f>
        <v>0</v>
      </c>
      <c r="F16" s="45">
        <f>SUM(F13:F15)</f>
        <v>0</v>
      </c>
      <c r="G16" s="46">
        <f>SUM(G13:G15)</f>
        <v>4</v>
      </c>
      <c r="H16" s="32">
        <f>SUM(C16:G16)</f>
        <v>11</v>
      </c>
      <c r="I16">
        <v>19</v>
      </c>
      <c r="J16">
        <v>22</v>
      </c>
      <c r="K16" s="7" t="s">
        <v>5</v>
      </c>
      <c r="M16" s="13">
        <f>SUM(M13:M15)</f>
        <v>5</v>
      </c>
      <c r="N16" s="14">
        <f>SUM(N13:N15)</f>
        <v>2</v>
      </c>
      <c r="O16" s="14">
        <f>SUM(O13:O15)</f>
        <v>1</v>
      </c>
      <c r="P16" s="14">
        <f>SUM(P13:P15)</f>
        <v>2</v>
      </c>
      <c r="Q16" s="15">
        <f>SUM(Q13:Q15)</f>
        <v>9</v>
      </c>
      <c r="R16" s="16">
        <f>SUM(M16:Q16)</f>
        <v>19</v>
      </c>
      <c r="S16" s="16">
        <v>22</v>
      </c>
      <c r="T16" t="s">
        <v>5</v>
      </c>
      <c r="V16" s="13">
        <f>SUM(V13:V15)</f>
        <v>4</v>
      </c>
      <c r="W16" s="14">
        <f>SUM(W13:W15)</f>
        <v>1</v>
      </c>
      <c r="X16" s="14">
        <f>SUM(X13:X15)</f>
        <v>1</v>
      </c>
      <c r="Y16" s="14">
        <f>SUM(Y13:Y15)</f>
        <v>1</v>
      </c>
      <c r="Z16" s="15">
        <f>SUM(Z13:Z15)</f>
        <v>15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3</v>
      </c>
      <c r="D19" s="113">
        <f t="shared" si="0"/>
        <v>4</v>
      </c>
      <c r="E19" s="114">
        <f t="shared" si="0"/>
        <v>1</v>
      </c>
      <c r="F19" s="47">
        <f t="shared" si="0"/>
        <v>1</v>
      </c>
      <c r="G19" s="47">
        <f t="shared" si="0"/>
        <v>4</v>
      </c>
      <c r="H19" s="32">
        <f t="shared" si="0"/>
        <v>13</v>
      </c>
      <c r="I19">
        <v>23</v>
      </c>
      <c r="J19">
        <v>29</v>
      </c>
      <c r="M19" s="115">
        <f t="shared" ref="M19:Q19" si="1">SUM(M16)+M8</f>
        <v>5</v>
      </c>
      <c r="N19" s="116">
        <f t="shared" si="1"/>
        <v>3</v>
      </c>
      <c r="O19" s="117">
        <f t="shared" si="1"/>
        <v>2</v>
      </c>
      <c r="P19" s="16">
        <f t="shared" si="1"/>
        <v>2</v>
      </c>
      <c r="Q19" s="16">
        <f t="shared" si="1"/>
        <v>11</v>
      </c>
      <c r="R19" s="16">
        <f>SUM(R16)+R8</f>
        <v>23</v>
      </c>
      <c r="S19" s="16">
        <f>SUM(S16)+S8</f>
        <v>29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14</v>
      </c>
      <c r="D23" s="51">
        <v>10</v>
      </c>
      <c r="E23" s="51">
        <v>9</v>
      </c>
      <c r="F23" s="51">
        <f>SUM(C23:E23)</f>
        <v>33</v>
      </c>
      <c r="G23" s="31"/>
      <c r="H23" s="109"/>
      <c r="K23" s="7" t="s">
        <v>459</v>
      </c>
      <c r="M23" s="27">
        <v>13</v>
      </c>
      <c r="N23" s="27">
        <v>19</v>
      </c>
      <c r="O23" s="27">
        <v>8</v>
      </c>
      <c r="P23" s="27">
        <f>SUM(M23:O23)</f>
        <v>40</v>
      </c>
    </row>
    <row r="24" spans="1:19" x14ac:dyDescent="0.25">
      <c r="H24" s="120"/>
    </row>
  </sheetData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126</v>
      </c>
      <c r="D1" s="31"/>
      <c r="E1" s="31"/>
      <c r="F1" s="31"/>
      <c r="G1" s="31"/>
      <c r="H1" s="32"/>
      <c r="K1" s="119" t="s">
        <v>348</v>
      </c>
      <c r="L1" s="111"/>
      <c r="M1" s="140" t="s">
        <v>126</v>
      </c>
      <c r="N1" s="120"/>
      <c r="T1" s="16" t="s">
        <v>6</v>
      </c>
      <c r="U1" s="16"/>
      <c r="V1" t="s">
        <v>126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1</v>
      </c>
      <c r="I8">
        <v>2</v>
      </c>
      <c r="J8">
        <v>4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2</v>
      </c>
      <c r="S8" s="16">
        <v>4</v>
      </c>
      <c r="T8" t="s">
        <v>5</v>
      </c>
      <c r="V8" s="13">
        <f>SUM(V5:V7)</f>
        <v>2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3</v>
      </c>
      <c r="I16">
        <v>2</v>
      </c>
      <c r="J16">
        <v>3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2</v>
      </c>
      <c r="S16" s="16">
        <v>3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2</v>
      </c>
      <c r="H19" s="32">
        <f t="shared" si="0"/>
        <v>4</v>
      </c>
      <c r="I19">
        <v>4</v>
      </c>
      <c r="J19">
        <v>7</v>
      </c>
      <c r="M19" s="115">
        <f t="shared" ref="M19:Q19" si="1">SUM(M16)+M8</f>
        <v>1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3</v>
      </c>
      <c r="R19" s="16">
        <f>SUM(R16)+R8</f>
        <v>4</v>
      </c>
      <c r="S19" s="16">
        <f>SUM(S16)+S8</f>
        <v>7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0</v>
      </c>
      <c r="E23" s="51">
        <v>2</v>
      </c>
      <c r="F23" s="51">
        <f>SUM(C23:E23)</f>
        <v>3</v>
      </c>
      <c r="G23" s="31"/>
      <c r="H23" s="109"/>
      <c r="K23" s="7" t="s">
        <v>459</v>
      </c>
      <c r="M23" s="27">
        <v>1</v>
      </c>
      <c r="N23" s="27">
        <v>4</v>
      </c>
      <c r="O23" s="27">
        <v>2</v>
      </c>
      <c r="P23" s="27">
        <f>SUM(M23:O23)</f>
        <v>7</v>
      </c>
    </row>
    <row r="24" spans="1:19" x14ac:dyDescent="0.25">
      <c r="H24" s="120"/>
    </row>
  </sheetData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131</v>
      </c>
      <c r="D1" s="31"/>
      <c r="E1" s="31"/>
      <c r="F1" s="31"/>
      <c r="G1" s="31"/>
      <c r="H1" s="32"/>
      <c r="K1" s="119" t="s">
        <v>348</v>
      </c>
      <c r="L1" s="111"/>
      <c r="M1" s="140" t="s">
        <v>131</v>
      </c>
      <c r="N1" s="120"/>
      <c r="T1" s="16" t="s">
        <v>6</v>
      </c>
      <c r="U1" s="16"/>
      <c r="V1" t="s">
        <v>131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2</v>
      </c>
      <c r="E5" s="39">
        <v>3</v>
      </c>
      <c r="F5" s="39">
        <v>0</v>
      </c>
      <c r="G5" s="39">
        <v>4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4</v>
      </c>
      <c r="P5" s="12">
        <v>0</v>
      </c>
      <c r="Q5" s="12">
        <v>4</v>
      </c>
      <c r="R5" s="16"/>
      <c r="S5" s="16"/>
      <c r="T5" s="1" t="s">
        <v>2</v>
      </c>
      <c r="U5" s="3">
        <v>1</v>
      </c>
      <c r="V5" s="12">
        <v>4</v>
      </c>
      <c r="W5" s="12">
        <v>1</v>
      </c>
      <c r="X5" s="12">
        <v>2</v>
      </c>
      <c r="Y5" s="12">
        <v>1</v>
      </c>
      <c r="Z5" s="12">
        <v>6</v>
      </c>
    </row>
    <row r="6" spans="1:26" x14ac:dyDescent="0.25">
      <c r="A6" s="40"/>
      <c r="B6" s="41">
        <v>2</v>
      </c>
      <c r="C6" s="39">
        <v>0</v>
      </c>
      <c r="D6" s="39">
        <v>1</v>
      </c>
      <c r="E6" s="39">
        <v>0</v>
      </c>
      <c r="F6" s="39">
        <v>0</v>
      </c>
      <c r="G6" s="39">
        <v>5</v>
      </c>
      <c r="H6" s="32"/>
      <c r="L6" s="8">
        <v>2</v>
      </c>
      <c r="M6" s="12">
        <v>3</v>
      </c>
      <c r="N6" s="12">
        <v>1</v>
      </c>
      <c r="O6" s="12">
        <v>0</v>
      </c>
      <c r="P6" s="12">
        <v>1</v>
      </c>
      <c r="Q6" s="12">
        <v>8</v>
      </c>
      <c r="R6" s="16"/>
      <c r="S6" s="16"/>
      <c r="T6" s="7"/>
      <c r="U6" s="8">
        <v>2</v>
      </c>
      <c r="V6" s="12">
        <v>2</v>
      </c>
      <c r="W6" s="12">
        <v>0</v>
      </c>
      <c r="X6" s="12">
        <v>0</v>
      </c>
      <c r="Y6" s="12">
        <v>0</v>
      </c>
      <c r="Z6" s="12">
        <v>5</v>
      </c>
    </row>
    <row r="7" spans="1:26" x14ac:dyDescent="0.25">
      <c r="A7" s="42"/>
      <c r="B7" s="43">
        <v>3</v>
      </c>
      <c r="C7" s="39">
        <v>1</v>
      </c>
      <c r="D7" s="39">
        <v>2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1</v>
      </c>
      <c r="O7" s="12">
        <v>1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0</v>
      </c>
      <c r="Y7" s="12">
        <v>1</v>
      </c>
      <c r="Z7" s="12">
        <v>0</v>
      </c>
    </row>
    <row r="8" spans="1:26" x14ac:dyDescent="0.25">
      <c r="A8" s="31" t="s">
        <v>5</v>
      </c>
      <c r="B8" s="31"/>
      <c r="C8" s="44">
        <f>SUM(C5:C7)</f>
        <v>2</v>
      </c>
      <c r="D8" s="45">
        <f>SUM(D5:D7)</f>
        <v>5</v>
      </c>
      <c r="E8" s="45">
        <f>SUM(E5:E7)</f>
        <v>3</v>
      </c>
      <c r="F8" s="45">
        <f>SUM(F5:F7)</f>
        <v>0</v>
      </c>
      <c r="G8" s="46">
        <f>SUM(G5:G7)</f>
        <v>10</v>
      </c>
      <c r="H8" s="32">
        <f>SUM(C8:G8)</f>
        <v>20</v>
      </c>
      <c r="I8">
        <v>28</v>
      </c>
      <c r="J8">
        <v>24</v>
      </c>
      <c r="K8" s="7" t="s">
        <v>5</v>
      </c>
      <c r="M8" s="13">
        <f>SUM(M5:M7)</f>
        <v>5</v>
      </c>
      <c r="N8" s="14">
        <f>SUM(N5:N7)</f>
        <v>3</v>
      </c>
      <c r="O8" s="14">
        <f>SUM(O5:O7)</f>
        <v>5</v>
      </c>
      <c r="P8" s="14">
        <f>SUM(P5:P7)</f>
        <v>1</v>
      </c>
      <c r="Q8" s="15">
        <f>SUM(Q5:Q7)</f>
        <v>14</v>
      </c>
      <c r="R8" s="16">
        <f>SUM(M8:Q8)</f>
        <v>28</v>
      </c>
      <c r="S8" s="16">
        <v>24</v>
      </c>
      <c r="T8" t="s">
        <v>5</v>
      </c>
      <c r="V8" s="13">
        <f>SUM(V5:V7)</f>
        <v>7</v>
      </c>
      <c r="W8" s="14">
        <f>SUM(W5:W7)</f>
        <v>2</v>
      </c>
      <c r="X8" s="14">
        <f>SUM(X5:X7)</f>
        <v>2</v>
      </c>
      <c r="Y8" s="14">
        <f>SUM(Y5:Y7)</f>
        <v>2</v>
      </c>
      <c r="Z8" s="15">
        <f>SUM(Z5:Z7)</f>
        <v>11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1</v>
      </c>
      <c r="E13" s="39">
        <v>1</v>
      </c>
      <c r="F13" s="39">
        <v>4</v>
      </c>
      <c r="G13" s="39">
        <v>11</v>
      </c>
      <c r="H13" s="32"/>
      <c r="K13" s="1" t="s">
        <v>2</v>
      </c>
      <c r="L13" s="3">
        <v>1</v>
      </c>
      <c r="M13" s="12">
        <v>0</v>
      </c>
      <c r="N13" s="12">
        <v>2</v>
      </c>
      <c r="O13" s="12">
        <v>1</v>
      </c>
      <c r="P13" s="12">
        <v>2</v>
      </c>
      <c r="Q13" s="12">
        <v>11</v>
      </c>
      <c r="R13" s="16"/>
      <c r="S13" s="16"/>
      <c r="T13" s="1" t="s">
        <v>2</v>
      </c>
      <c r="U13" s="3">
        <v>1</v>
      </c>
      <c r="V13" s="12">
        <v>1</v>
      </c>
      <c r="W13" s="12">
        <v>2</v>
      </c>
      <c r="X13" s="12">
        <v>4</v>
      </c>
      <c r="Y13" s="12">
        <v>1</v>
      </c>
      <c r="Z13" s="12">
        <v>11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1</v>
      </c>
      <c r="F14" s="39">
        <v>0</v>
      </c>
      <c r="G14" s="39">
        <v>4</v>
      </c>
      <c r="H14" s="32"/>
      <c r="L14" s="8">
        <v>2</v>
      </c>
      <c r="M14" s="12">
        <v>1</v>
      </c>
      <c r="N14" s="12">
        <v>1</v>
      </c>
      <c r="O14" s="12">
        <v>0</v>
      </c>
      <c r="P14" s="12">
        <v>3</v>
      </c>
      <c r="Q14" s="12">
        <v>8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1</v>
      </c>
      <c r="Z14" s="12">
        <v>10</v>
      </c>
    </row>
    <row r="15" spans="1:26" x14ac:dyDescent="0.25">
      <c r="A15" s="42"/>
      <c r="B15" s="43">
        <v>3</v>
      </c>
      <c r="C15" s="39">
        <v>2</v>
      </c>
      <c r="D15" s="39">
        <v>0</v>
      </c>
      <c r="E15" s="39">
        <v>0</v>
      </c>
      <c r="F15" s="39">
        <v>1</v>
      </c>
      <c r="G15" s="39">
        <v>2</v>
      </c>
      <c r="H15" s="32"/>
      <c r="K15" s="9"/>
      <c r="L15" s="10">
        <v>3</v>
      </c>
      <c r="M15" s="12">
        <v>2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5</v>
      </c>
      <c r="D16" s="45">
        <f>SUM(D13:D15)</f>
        <v>1</v>
      </c>
      <c r="E16" s="45">
        <f>SUM(E13:E15)</f>
        <v>2</v>
      </c>
      <c r="F16" s="45">
        <f>SUM(F13:F15)</f>
        <v>5</v>
      </c>
      <c r="G16" s="46">
        <f>SUM(G13:G15)</f>
        <v>17</v>
      </c>
      <c r="H16" s="32">
        <f>SUM(C16:G16)</f>
        <v>30</v>
      </c>
      <c r="I16">
        <v>33</v>
      </c>
      <c r="J16">
        <v>35</v>
      </c>
      <c r="K16" s="7" t="s">
        <v>5</v>
      </c>
      <c r="M16" s="13">
        <f>SUM(M13:M15)</f>
        <v>3</v>
      </c>
      <c r="N16" s="14">
        <f>SUM(N13:N15)</f>
        <v>3</v>
      </c>
      <c r="O16" s="14">
        <f>SUM(O13:O15)</f>
        <v>1</v>
      </c>
      <c r="P16" s="14">
        <f>SUM(P13:P15)</f>
        <v>5</v>
      </c>
      <c r="Q16" s="15">
        <f>SUM(Q13:Q15)</f>
        <v>21</v>
      </c>
      <c r="R16" s="16">
        <f>SUM(M16:Q16)</f>
        <v>33</v>
      </c>
      <c r="S16" s="16">
        <v>35</v>
      </c>
      <c r="T16" t="s">
        <v>5</v>
      </c>
      <c r="V16" s="13">
        <f>SUM(V13:V15)</f>
        <v>2</v>
      </c>
      <c r="W16" s="14">
        <f>SUM(W13:W15)</f>
        <v>2</v>
      </c>
      <c r="X16" s="14">
        <f>SUM(X13:X15)</f>
        <v>4</v>
      </c>
      <c r="Y16" s="14">
        <f>SUM(Y13:Y15)</f>
        <v>2</v>
      </c>
      <c r="Z16" s="15">
        <f>SUM(Z13:Z15)</f>
        <v>25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7</v>
      </c>
      <c r="D19" s="113">
        <f t="shared" si="0"/>
        <v>6</v>
      </c>
      <c r="E19" s="114">
        <f t="shared" si="0"/>
        <v>5</v>
      </c>
      <c r="F19" s="47">
        <f t="shared" si="0"/>
        <v>5</v>
      </c>
      <c r="G19" s="47">
        <f t="shared" si="0"/>
        <v>27</v>
      </c>
      <c r="H19" s="32">
        <f t="shared" si="0"/>
        <v>50</v>
      </c>
      <c r="I19">
        <v>61</v>
      </c>
      <c r="J19">
        <v>59</v>
      </c>
      <c r="M19" s="115">
        <f t="shared" ref="M19:Q19" si="1">SUM(M16)+M8</f>
        <v>8</v>
      </c>
      <c r="N19" s="116">
        <f t="shared" si="1"/>
        <v>6</v>
      </c>
      <c r="O19" s="117">
        <f t="shared" si="1"/>
        <v>6</v>
      </c>
      <c r="P19" s="16">
        <f t="shared" si="1"/>
        <v>6</v>
      </c>
      <c r="Q19" s="16">
        <f t="shared" si="1"/>
        <v>35</v>
      </c>
      <c r="R19" s="16">
        <f>SUM(R16)+R8</f>
        <v>61</v>
      </c>
      <c r="S19" s="16">
        <f>SUM(S16)+S8</f>
        <v>59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13</v>
      </c>
      <c r="D23" s="51">
        <v>19</v>
      </c>
      <c r="E23" s="51">
        <v>14</v>
      </c>
      <c r="F23" s="51">
        <f>SUM(C23:E23)</f>
        <v>46</v>
      </c>
      <c r="G23" s="31"/>
      <c r="H23" s="109"/>
      <c r="K23" s="7" t="s">
        <v>459</v>
      </c>
      <c r="M23" s="27">
        <v>27</v>
      </c>
      <c r="N23" s="27">
        <v>27</v>
      </c>
      <c r="O23" s="27">
        <v>12</v>
      </c>
      <c r="P23" s="27">
        <f>SUM(M23:O23)</f>
        <v>66</v>
      </c>
    </row>
    <row r="24" spans="1:19" x14ac:dyDescent="0.25">
      <c r="H24" s="120"/>
    </row>
  </sheetData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399</v>
      </c>
      <c r="D1" s="31"/>
      <c r="E1" s="31"/>
      <c r="F1" s="31"/>
      <c r="G1" s="31"/>
      <c r="H1" s="32"/>
      <c r="K1" s="119" t="s">
        <v>348</v>
      </c>
      <c r="L1" s="111"/>
      <c r="M1" s="140" t="s">
        <v>399</v>
      </c>
      <c r="N1" s="120"/>
      <c r="T1" s="16" t="s">
        <v>6</v>
      </c>
      <c r="U1" s="16"/>
      <c r="V1" t="s">
        <v>399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3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3</v>
      </c>
      <c r="G8" s="46">
        <f>SUM(G5:G7)</f>
        <v>0</v>
      </c>
      <c r="H8" s="32">
        <f>SUM(C8:G8)</f>
        <v>3</v>
      </c>
      <c r="I8">
        <v>3</v>
      </c>
      <c r="J8">
        <v>0</v>
      </c>
      <c r="K8" s="7" t="s">
        <v>5</v>
      </c>
      <c r="M8" s="13">
        <f>SUM(M5:M7)</f>
        <v>2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3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2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2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2</v>
      </c>
      <c r="I16">
        <v>3</v>
      </c>
      <c r="J16">
        <v>0</v>
      </c>
      <c r="K16" s="7" t="s">
        <v>5</v>
      </c>
      <c r="M16" s="13">
        <f>SUM(M13:M15)</f>
        <v>2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3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0</v>
      </c>
      <c r="E19" s="114">
        <f t="shared" si="0"/>
        <v>0</v>
      </c>
      <c r="F19" s="47">
        <f t="shared" si="0"/>
        <v>3</v>
      </c>
      <c r="G19" s="47">
        <f t="shared" si="0"/>
        <v>0</v>
      </c>
      <c r="H19" s="32">
        <f t="shared" si="0"/>
        <v>5</v>
      </c>
      <c r="I19">
        <v>6</v>
      </c>
      <c r="J19">
        <v>0</v>
      </c>
      <c r="M19" s="115">
        <f t="shared" ref="M19:Q19" si="1">SUM(M16)+M8</f>
        <v>4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2</v>
      </c>
      <c r="R19" s="16">
        <f>SUM(R16)+R8</f>
        <v>6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S20" t="s">
        <v>394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8</v>
      </c>
      <c r="E23" s="51">
        <v>6</v>
      </c>
      <c r="F23" s="51">
        <f>SUM(C23:E23)</f>
        <v>16</v>
      </c>
      <c r="G23" s="31"/>
      <c r="H23" s="109"/>
      <c r="K23" s="7" t="s">
        <v>459</v>
      </c>
      <c r="M23" s="27">
        <v>8</v>
      </c>
      <c r="N23" s="27">
        <v>9</v>
      </c>
      <c r="O23" s="27">
        <v>6</v>
      </c>
      <c r="P23" s="27">
        <f>SUM(M23:O23)</f>
        <v>23</v>
      </c>
    </row>
    <row r="24" spans="1:19" x14ac:dyDescent="0.25">
      <c r="H24" s="120"/>
    </row>
  </sheetData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J22" sqref="J22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521</v>
      </c>
      <c r="D1" s="31"/>
      <c r="E1" s="31"/>
      <c r="F1" s="31"/>
      <c r="G1" s="31"/>
      <c r="H1" s="32"/>
      <c r="K1" s="119" t="s">
        <v>348</v>
      </c>
      <c r="L1" s="111"/>
      <c r="M1" s="140" t="s">
        <v>521</v>
      </c>
      <c r="N1" s="120"/>
      <c r="O1" t="s">
        <v>514</v>
      </c>
      <c r="T1" s="16" t="s">
        <v>6</v>
      </c>
      <c r="U1" s="16"/>
      <c r="V1" t="s">
        <v>521</v>
      </c>
      <c r="X1" t="s">
        <v>516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3</v>
      </c>
      <c r="H8" s="32">
        <f>SUM(C8:G8)</f>
        <v>3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2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5</v>
      </c>
      <c r="H19" s="32">
        <f t="shared" si="0"/>
        <v>5</v>
      </c>
      <c r="I19">
        <v>0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selection activeCell="N16" sqref="N16"/>
    </sheetView>
  </sheetViews>
  <sheetFormatPr defaultRowHeight="15" x14ac:dyDescent="0.25"/>
  <cols>
    <col min="11" max="31" width="9.140625" style="136"/>
  </cols>
  <sheetData>
    <row r="1" spans="1:26" x14ac:dyDescent="0.25">
      <c r="A1" s="108" t="s">
        <v>505</v>
      </c>
      <c r="B1" s="108"/>
      <c r="C1" s="47" t="s">
        <v>629</v>
      </c>
      <c r="D1" s="31"/>
      <c r="E1" s="31"/>
      <c r="F1" s="31"/>
      <c r="G1" s="31"/>
      <c r="H1" s="32"/>
      <c r="K1" s="136" t="s">
        <v>633</v>
      </c>
      <c r="T1" s="24"/>
      <c r="U1" s="24"/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24"/>
      <c r="S2" s="24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R3" s="24"/>
      <c r="S3" s="24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24"/>
      <c r="N4" s="24"/>
      <c r="O4" s="24"/>
      <c r="P4" s="24"/>
      <c r="Q4" s="24"/>
      <c r="R4" s="24"/>
      <c r="S4" s="24"/>
      <c r="V4" s="24"/>
      <c r="W4" s="24"/>
      <c r="X4" s="24"/>
      <c r="Y4" s="24"/>
      <c r="Z4" s="24"/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R5" s="24"/>
      <c r="S5" s="24"/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R6" s="24"/>
      <c r="S6" s="24"/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R7" s="24"/>
      <c r="S7" s="24"/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M8" s="24"/>
      <c r="N8" s="24"/>
      <c r="O8" s="24"/>
      <c r="P8" s="24"/>
      <c r="Q8" s="24"/>
      <c r="R8" s="24"/>
      <c r="S8" s="24"/>
      <c r="V8" s="24"/>
      <c r="W8" s="24"/>
      <c r="X8" s="24"/>
      <c r="Y8" s="24"/>
      <c r="Z8" s="24"/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24"/>
      <c r="S9" s="24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R10" s="24"/>
      <c r="S10" s="24"/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R11" s="24"/>
      <c r="S11" s="24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24"/>
      <c r="N12" s="24"/>
      <c r="O12" s="24"/>
      <c r="P12" s="24"/>
      <c r="Q12" s="24"/>
      <c r="R12" s="24"/>
      <c r="S12" s="24"/>
      <c r="V12" s="24"/>
      <c r="W12" s="24"/>
      <c r="X12" s="24"/>
      <c r="Y12" s="24"/>
      <c r="Z12" s="24"/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R13" s="24"/>
      <c r="S13" s="24"/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R14" s="24"/>
      <c r="S14" s="24"/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R15" s="24"/>
      <c r="S15" s="24"/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M16" s="24"/>
      <c r="N16" s="24"/>
      <c r="O16" s="24"/>
      <c r="P16" s="24"/>
      <c r="Q16" s="24"/>
      <c r="R16" s="24"/>
      <c r="S16" s="24"/>
      <c r="V16" s="24"/>
      <c r="W16" s="24"/>
      <c r="X16" s="24"/>
      <c r="Y16" s="24"/>
      <c r="Z16" s="24"/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24"/>
      <c r="S17" s="24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24"/>
      <c r="N18" s="24"/>
      <c r="O18" s="24"/>
      <c r="P18" s="24"/>
      <c r="Q18" s="133"/>
      <c r="R18" s="24"/>
      <c r="S18" s="24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M19" s="24"/>
      <c r="N19" s="24"/>
      <c r="O19" s="24"/>
      <c r="P19" s="24"/>
      <c r="Q19" s="24"/>
      <c r="R19" s="24"/>
      <c r="S19" s="24"/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24"/>
      <c r="N22" s="24"/>
      <c r="O22" s="24"/>
      <c r="P22" s="24"/>
    </row>
    <row r="23" spans="1:19" x14ac:dyDescent="0.25">
      <c r="A23" s="31" t="s">
        <v>459</v>
      </c>
      <c r="B23" s="31"/>
      <c r="C23" s="51">
        <v>1</v>
      </c>
      <c r="D23" s="51">
        <v>0</v>
      </c>
      <c r="E23" s="51">
        <v>0</v>
      </c>
      <c r="F23" s="51">
        <f>SUM(C23:E23)</f>
        <v>1</v>
      </c>
      <c r="G23" s="31"/>
      <c r="H23" s="109"/>
    </row>
    <row r="24" spans="1:19" x14ac:dyDescent="0.25">
      <c r="H24" s="120"/>
    </row>
  </sheetData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144</v>
      </c>
      <c r="D1" s="31"/>
      <c r="E1" s="31"/>
      <c r="F1" s="31"/>
      <c r="G1" s="31"/>
      <c r="H1" s="32"/>
      <c r="K1" s="119" t="s">
        <v>348</v>
      </c>
      <c r="L1" s="111"/>
      <c r="M1" s="140" t="s">
        <v>144</v>
      </c>
      <c r="N1" s="120"/>
      <c r="T1" s="16" t="s">
        <v>6</v>
      </c>
      <c r="U1" s="16"/>
      <c r="V1" t="s">
        <v>144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3</v>
      </c>
      <c r="D7" s="39">
        <v>1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2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1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4</v>
      </c>
      <c r="I8">
        <v>3</v>
      </c>
      <c r="J8">
        <v>2</v>
      </c>
      <c r="K8" s="7" t="s">
        <v>5</v>
      </c>
      <c r="M8" s="13">
        <f>SUM(M5:M7)</f>
        <v>3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3</v>
      </c>
      <c r="S8" s="16">
        <v>2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1</v>
      </c>
      <c r="E15" s="39">
        <v>0</v>
      </c>
      <c r="F15" s="39">
        <v>0</v>
      </c>
      <c r="G15" s="39">
        <v>3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6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2</v>
      </c>
      <c r="E16" s="45">
        <f>SUM(E13:E15)</f>
        <v>0</v>
      </c>
      <c r="F16" s="45">
        <f>SUM(F13:F15)</f>
        <v>0</v>
      </c>
      <c r="G16" s="46">
        <f>SUM(G13:G15)</f>
        <v>3</v>
      </c>
      <c r="H16" s="32">
        <f>SUM(C16:G16)</f>
        <v>7</v>
      </c>
      <c r="I16">
        <v>8</v>
      </c>
      <c r="J16">
        <v>5</v>
      </c>
      <c r="K16" s="7" t="s">
        <v>5</v>
      </c>
      <c r="M16" s="13">
        <f>SUM(M13:M15)</f>
        <v>0</v>
      </c>
      <c r="N16" s="14">
        <f>SUM(N13:N15)</f>
        <v>2</v>
      </c>
      <c r="O16" s="14">
        <f>SUM(O13:O15)</f>
        <v>0</v>
      </c>
      <c r="P16" s="14">
        <f>SUM(P13:P15)</f>
        <v>0</v>
      </c>
      <c r="Q16" s="15">
        <f>SUM(Q13:Q15)</f>
        <v>6</v>
      </c>
      <c r="R16" s="16">
        <f>SUM(M16:Q16)</f>
        <v>8</v>
      </c>
      <c r="S16" s="16">
        <v>5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5</v>
      </c>
      <c r="D19" s="113">
        <f t="shared" si="0"/>
        <v>3</v>
      </c>
      <c r="E19" s="114">
        <f t="shared" si="0"/>
        <v>0</v>
      </c>
      <c r="F19" s="47">
        <f t="shared" si="0"/>
        <v>0</v>
      </c>
      <c r="G19" s="47">
        <f t="shared" si="0"/>
        <v>3</v>
      </c>
      <c r="H19" s="32">
        <f t="shared" si="0"/>
        <v>11</v>
      </c>
      <c r="I19">
        <v>11</v>
      </c>
      <c r="J19">
        <v>7</v>
      </c>
      <c r="M19" s="115">
        <f t="shared" ref="M19:Q19" si="1">SUM(M16)+M8</f>
        <v>3</v>
      </c>
      <c r="N19" s="116">
        <f t="shared" si="1"/>
        <v>2</v>
      </c>
      <c r="O19" s="117">
        <f t="shared" si="1"/>
        <v>0</v>
      </c>
      <c r="P19" s="16">
        <f t="shared" si="1"/>
        <v>0</v>
      </c>
      <c r="Q19" s="16">
        <f t="shared" si="1"/>
        <v>6</v>
      </c>
      <c r="R19" s="16">
        <f>SUM(R16)+R8</f>
        <v>11</v>
      </c>
      <c r="S19" s="16">
        <f>SUM(S16)+S8</f>
        <v>7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1</v>
      </c>
      <c r="F23" s="51">
        <f>SUM(C23:E23)</f>
        <v>3</v>
      </c>
      <c r="G23" s="31"/>
      <c r="H23" s="109"/>
      <c r="K23" s="7" t="s">
        <v>459</v>
      </c>
      <c r="M23" s="27">
        <v>10</v>
      </c>
      <c r="N23" s="27">
        <v>9</v>
      </c>
      <c r="O23" s="27">
        <v>5</v>
      </c>
      <c r="P23" s="27">
        <f>SUM(M23:O23)</f>
        <v>24</v>
      </c>
    </row>
    <row r="24" spans="1:19" x14ac:dyDescent="0.25">
      <c r="H24" s="12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Z29"/>
  <sheetViews>
    <sheetView topLeftCell="A4" workbookViewId="0">
      <selection activeCell="E27" sqref="E27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</cols>
  <sheetData>
    <row r="1" spans="1:26" x14ac:dyDescent="0.25">
      <c r="A1" s="91" t="s">
        <v>553</v>
      </c>
      <c r="B1" s="91"/>
      <c r="C1" s="91"/>
      <c r="K1" s="88" t="s">
        <v>446</v>
      </c>
      <c r="L1" s="64"/>
      <c r="M1" s="64"/>
      <c r="S1" s="18"/>
      <c r="T1" s="89" t="s">
        <v>447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Aseur1AlahKi!C5+Aseur2AlajA!C5+Aseur3JalJa!C5+Aseur4KauKa!C5+Aseur5KauWi!C5+Aseur6KortJV!C5+Aseur7KuortKu!C5+Aseur8LaihLu!C5+Aseur9LappVe!C5+Aseur10LapVi!C5+Aseur11PoRa!C5+Aseur12RaJu!C5+Aseur13RasKe!C5+Aseur14RasKu!C5+Aseur15RMH!C5+Aseur16SuJu!C5+Aseur17TeuRi!C5+Aseur18VaaSu!C5+Aseur19VäVi!C5+Aseur20YKV!C5+Aseur21ÄhtU!C5</f>
        <v>10</v>
      </c>
      <c r="D5" s="57">
        <f>Aseur1AlahKi!D5+Aseur2AlajA!D5+Aseur3JalJa!D5+Aseur4KauKa!D5+Aseur5KauWi!D5+Aseur6KortJV!D5+Aseur7KuortKu!D5+Aseur8LaihLu!D5+Aseur9LappVe!D5+Aseur10LapVi!D5+Aseur11PoRa!D5+Aseur12RaJu!D5+Aseur13RasKe!D5+Aseur14RasKu!D5+Aseur15RMH!D5+Aseur16SuJu!D5+Aseur17TeuRi!D5+Aseur18VaaSu!D5+Aseur19VäVi!D5+Aseur20YKV!D5+Aseur21ÄhtU!D5</f>
        <v>8</v>
      </c>
      <c r="E5" s="57">
        <f>Aseur1AlahKi!E5+Aseur2AlajA!E5+Aseur3JalJa!E5+Aseur4KauKa!E5+Aseur5KauWi!E5+Aseur6KortJV!E5+Aseur7KuortKu!E5+Aseur8LaihLu!E5+Aseur9LappVe!E5+Aseur10LapVi!E5+Aseur11PoRa!E5+Aseur12RaJu!E5+Aseur13RasKe!E5+Aseur14RasKu!E5+Aseur15RMH!E5+Aseur16SuJu!E5+Aseur17TeuRi!E5+Aseur18VaaSu!E5+Aseur19VäVi!E5+Aseur20YKV!E5+Aseur21ÄhtU!E5</f>
        <v>4</v>
      </c>
      <c r="F5" s="11">
        <f>Aseur1AlahKi!F5+Aseur2AlajA!F5+Aseur3JalJa!F5+Aseur4KauKa!F5+Aseur5KauWi!F5+Aseur6KortJV!F5+Aseur7KuortKu!F5+Aseur8LaihLu!F5+Aseur9LappVe!F5+Aseur10LapVi!F5+Aseur11PoRa!F5+Aseur12RaJu!F5+Aseur13RasKe!F5+Aseur14RasKu!F5+Aseur15RMH!F5+Aseur16SuJu!F5+Aseur17TeuRi!F5+Aseur18VaaSu!F5+Aseur19VäVi!F5+Aseur20YKV!F5+Aseur21ÄhtU!F5</f>
        <v>3</v>
      </c>
      <c r="G5" s="11">
        <f>Aseur1AlahKi!G5+Aseur2AlajA!G5+Aseur3JalJa!G5+Aseur4KauKa!G5+Aseur5KauWi!G5+Aseur6KortJV!G5+Aseur7KuortKu!G5+Aseur8LaihLu!G5+Aseur9LappVe!G5+Aseur10LapVi!G5+Aseur11PoRa!G5+Aseur12RaJu!G5+Aseur13RasKe!G5+Aseur14RasKu!G5+Aseur15RMH!G5+Aseur16SuJu!G5+Aseur17TeuRi!G5+Aseur18VaaSu!G5+Aseur19VäVi!G5+Aseur20YKV!G5+Aseur21ÄhtU!G5</f>
        <v>6</v>
      </c>
      <c r="K5" s="1" t="s">
        <v>2</v>
      </c>
      <c r="L5" s="3">
        <v>1</v>
      </c>
      <c r="M5" s="54">
        <f>Aseur1AlahKi!M5+Aseur2AlajA!M5+Aseur3JalJa!M5+Aseur5KauWi!M5+Aseur6KortJV!M5+Aseur7KuortKu!M5+Aseur8LaihLu!M5+Aseur9LappVe!M5+Aseur10LapVi!M5+Aseur11PoRa!M5+Aseur12RaJu!M5+Aseur13RasKe!M5+Aseur14RasKu!M5+Aseur16SuJu!M5+Aseur17TeuRi!M5+Aseur18VaaSu!M5+Aseur20YKV!M5+Aseur21ÄhtU!M5</f>
        <v>5</v>
      </c>
      <c r="N5" s="54">
        <f>Aseur1AlahKi!N5+Aseur2AlajA!N5+Aseur3JalJa!N5+Aseur5KauWi!N5+Aseur6KortJV!N5+Aseur7KuortKu!N5+Aseur8LaihLu!N5+Aseur9LappVe!N5+Aseur10LapVi!N5+Aseur11PoRa!N5+Aseur12RaJu!N5+Aseur13RasKe!N5+Aseur14RasKu!N5+Aseur16SuJu!N5+Aseur17TeuRi!N5+Aseur18VaaSu!N5+Aseur20YKV!N5+Aseur21ÄhtU!N5</f>
        <v>7</v>
      </c>
      <c r="O5" s="54">
        <f>Aseur1AlahKi!O5+Aseur2AlajA!O5+Aseur3JalJa!O5+Aseur5KauWi!O5+Aseur6KortJV!O5+Aseur7KuortKu!O5+Aseur8LaihLu!O5+Aseur9LappVe!O5+Aseur10LapVi!O5+Aseur11PoRa!O5+Aseur12RaJu!O5+Aseur13RasKe!O5+Aseur14RasKu!O5+Aseur16SuJu!O5+Aseur17TeuRi!O5+Aseur18VaaSu!O5+Aseur20YKV!O5+Aseur21ÄhtU!O5</f>
        <v>1</v>
      </c>
      <c r="P5" s="11">
        <f>Aseur1AlahKi!P5+Aseur2AlajA!P5+Aseur3JalJa!P5+Aseur5KauWi!P5+Aseur6KortJV!P5+Aseur7KuortKu!P5+Aseur8LaihLu!P5+Aseur9LappVe!P5+Aseur10LapVi!P5+Aseur11PoRa!P5+Aseur12RaJu!P5+Aseur13RasKe!P5+Aseur14RasKu!P5+Aseur16SuJu!P5+Aseur17TeuRi!P5+Aseur18VaaSu!P5+Aseur20YKV!P5+Aseur21ÄhtU!P5</f>
        <v>1</v>
      </c>
      <c r="Q5" s="11">
        <f>Aseur1AlahKi!Q5+Aseur2AlajA!Q5+Aseur3JalJa!Q5+Aseur5KauWi!Q5+Aseur6KortJV!Q5+Aseur7KuortKu!Q5+Aseur8LaihLu!Q5+Aseur9LappVe!Q5+Aseur10LapVi!Q5+Aseur11PoRa!Q5+Aseur12RaJu!Q5+Aseur13RasKe!Q5+Aseur14RasKu!Q5+Aseur16SuJu!Q5+Aseur17TeuRi!Q5+Aseur18VaaSu!Q5+Aseur20YKV!Q5+Aseur21ÄhtU!Q5</f>
        <v>4</v>
      </c>
      <c r="T5" s="71" t="s">
        <v>2</v>
      </c>
      <c r="U5" s="73">
        <v>1</v>
      </c>
      <c r="V5" s="77">
        <v>7</v>
      </c>
      <c r="W5" s="77">
        <v>4</v>
      </c>
      <c r="X5" s="77">
        <v>0</v>
      </c>
      <c r="Y5" s="23">
        <v>0</v>
      </c>
      <c r="Z5" s="23">
        <v>5</v>
      </c>
    </row>
    <row r="6" spans="1:26" x14ac:dyDescent="0.25">
      <c r="A6" s="7"/>
      <c r="B6" s="8">
        <v>2</v>
      </c>
      <c r="C6" s="57">
        <f>Aseur1AlahKi!C6+Aseur2AlajA!C6+Aseur3JalJa!C6+Aseur4KauKa!C6+Aseur5KauWi!C6+Aseur6KortJV!C6+Aseur7KuortKu!C6+Aseur8LaihLu!C6+Aseur9LappVe!C6+Aseur10LapVi!C6+Aseur11PoRa!C6+Aseur12RaJu!C6+Aseur13RasKe!C6+Aseur14RasKu!C6+Aseur15RMH!C6+Aseur16SuJu!C6+Aseur17TeuRi!C6+Aseur18VaaSu!C6+Aseur19VäVi!C6+Aseur20YKV!C6+Aseur21ÄhtU!C6</f>
        <v>4</v>
      </c>
      <c r="D6" s="57">
        <f>Aseur1AlahKi!D6+Aseur2AlajA!D6+Aseur3JalJa!D6+Aseur4KauKa!D6+Aseur5KauWi!D6+Aseur6KortJV!D6+Aseur7KuortKu!D6+Aseur8LaihLu!D6+Aseur9LappVe!D6+Aseur10LapVi!D6+Aseur11PoRa!D6+Aseur12RaJu!D6+Aseur13RasKe!D6+Aseur14RasKu!D6+Aseur15RMH!D6+Aseur16SuJu!D6+Aseur17TeuRi!D6+Aseur18VaaSu!D6+Aseur19VäVi!D6+Aseur20YKV!D6+Aseur21ÄhtU!D6</f>
        <v>7</v>
      </c>
      <c r="E6" s="57">
        <f>Aseur1AlahKi!E6+Aseur2AlajA!E6+Aseur3JalJa!E6+Aseur4KauKa!E6+Aseur5KauWi!E6+Aseur6KortJV!E6+Aseur7KuortKu!E6+Aseur8LaihLu!E6+Aseur9LappVe!E6+Aseur10LapVi!E6+Aseur11PoRa!E6+Aseur12RaJu!E6+Aseur13RasKe!E6+Aseur14RasKu!E6+Aseur15RMH!E6+Aseur16SuJu!E6+Aseur17TeuRi!E6+Aseur18VaaSu!E6+Aseur19VäVi!E6+Aseur20YKV!E6+Aseur21ÄhtU!E6</f>
        <v>6</v>
      </c>
      <c r="F6" s="11">
        <f>Aseur1AlahKi!F6+Aseur2AlajA!F6+Aseur3JalJa!F6+Aseur4KauKa!F6+Aseur5KauWi!F6+Aseur6KortJV!F6+Aseur7KuortKu!F6+Aseur8LaihLu!F6+Aseur9LappVe!F6+Aseur10LapVi!F6+Aseur11PoRa!F6+Aseur12RaJu!F6+Aseur13RasKe!F6+Aseur14RasKu!F6+Aseur15RMH!F6+Aseur16SuJu!F6+Aseur17TeuRi!F6+Aseur18VaaSu!F6+Aseur19VäVi!F6+Aseur20YKV!F6+Aseur21ÄhtU!F6</f>
        <v>1</v>
      </c>
      <c r="G6" s="11">
        <f>Aseur1AlahKi!G6+Aseur2AlajA!G6+Aseur3JalJa!G6+Aseur4KauKa!G6+Aseur5KauWi!G6+Aseur6KortJV!G6+Aseur7KuortKu!G6+Aseur8LaihLu!G6+Aseur9LappVe!G6+Aseur10LapVi!G6+Aseur11PoRa!G6+Aseur12RaJu!G6+Aseur13RasKe!G6+Aseur14RasKu!G6+Aseur15RMH!G6+Aseur16SuJu!G6+Aseur17TeuRi!G6+Aseur18VaaSu!G6+Aseur19VäVi!G6+Aseur20YKV!G6+Aseur21ÄhtU!G6</f>
        <v>16</v>
      </c>
      <c r="L6" s="8">
        <v>2</v>
      </c>
      <c r="M6" s="54">
        <f>Aseur1AlahKi!M6+Aseur2AlajA!M6+Aseur3JalJa!M6+Aseur5KauWi!M6+Aseur6KortJV!M6+Aseur7KuortKu!M6+Aseur8LaihLu!M6+Aseur9LappVe!M6+Aseur10LapVi!M6+Aseur11PoRa!M6+Aseur12RaJu!M6+Aseur13RasKe!M6+Aseur14RasKu!M6+Aseur16SuJu!M6+Aseur17TeuRi!M6+Aseur18VaaSu!M6+Aseur20YKV!M6+Aseur21ÄhtU!M6</f>
        <v>11</v>
      </c>
      <c r="N6" s="54">
        <f>Aseur1AlahKi!N6+Aseur2AlajA!N6+Aseur3JalJa!N6+Aseur5KauWi!N6+Aseur6KortJV!N6+Aseur7KuortKu!N6+Aseur8LaihLu!N6+Aseur9LappVe!N6+Aseur10LapVi!N6+Aseur11PoRa!N6+Aseur12RaJu!N6+Aseur13RasKe!N6+Aseur14RasKu!N6+Aseur16SuJu!N6+Aseur17TeuRi!N6+Aseur18VaaSu!N6+Aseur20YKV!N6+Aseur21ÄhtU!N6</f>
        <v>4</v>
      </c>
      <c r="O6" s="54">
        <f>Aseur1AlahKi!O6+Aseur2AlajA!O6+Aseur3JalJa!O6+Aseur5KauWi!O6+Aseur6KortJV!O6+Aseur7KuortKu!O6+Aseur8LaihLu!O6+Aseur9LappVe!O6+Aseur10LapVi!O6+Aseur11PoRa!O6+Aseur12RaJu!O6+Aseur13RasKe!O6+Aseur14RasKu!O6+Aseur16SuJu!O6+Aseur17TeuRi!O6+Aseur18VaaSu!O6+Aseur20YKV!O6+Aseur21ÄhtU!O6</f>
        <v>6</v>
      </c>
      <c r="P6" s="11">
        <f>Aseur1AlahKi!P6+Aseur2AlajA!P6+Aseur3JalJa!P6+Aseur5KauWi!P6+Aseur6KortJV!P6+Aseur7KuortKu!P6+Aseur8LaihLu!P6+Aseur9LappVe!P6+Aseur10LapVi!P6+Aseur11PoRa!P6+Aseur12RaJu!P6+Aseur13RasKe!P6+Aseur14RasKu!P6+Aseur16SuJu!P6+Aseur17TeuRi!P6+Aseur18VaaSu!P6+Aseur20YKV!P6+Aseur21ÄhtU!P6</f>
        <v>3</v>
      </c>
      <c r="Q6" s="11">
        <f>Aseur1AlahKi!Q6+Aseur2AlajA!Q6+Aseur3JalJa!Q6+Aseur5KauWi!Q6+Aseur6KortJV!Q6+Aseur7KuortKu!Q6+Aseur8LaihLu!Q6+Aseur9LappVe!Q6+Aseur10LapVi!Q6+Aseur11PoRa!Q6+Aseur12RaJu!Q6+Aseur13RasKe!Q6+Aseur14RasKu!Q6+Aseur16SuJu!Q6+Aseur17TeuRi!Q6+Aseur18VaaSu!Q6+Aseur20YKV!Q6+Aseur21ÄhtU!Q6</f>
        <v>19</v>
      </c>
      <c r="T6" s="78"/>
      <c r="U6" s="79">
        <v>2</v>
      </c>
      <c r="V6" s="77">
        <v>13</v>
      </c>
      <c r="W6" s="77">
        <v>6</v>
      </c>
      <c r="X6" s="77">
        <v>5</v>
      </c>
      <c r="Y6" s="23">
        <v>0</v>
      </c>
      <c r="Z6" s="23">
        <v>14</v>
      </c>
    </row>
    <row r="7" spans="1:26" x14ac:dyDescent="0.25">
      <c r="A7" s="9"/>
      <c r="B7" s="10">
        <v>3</v>
      </c>
      <c r="C7" s="57">
        <f>Aseur1AlahKi!C7+Aseur2AlajA!C7+Aseur3JalJa!C7+Aseur4KauKa!C7+Aseur5KauWi!C7+Aseur6KortJV!C7+Aseur7KuortKu!C7+Aseur8LaihLu!C7+Aseur9LappVe!C7+Aseur10LapVi!C7+Aseur11PoRa!C7+Aseur12RaJu!C7+Aseur13RasKe!C7+Aseur14RasKu!C7+Aseur15RMH!C7+Aseur16SuJu!C7+Aseur17TeuRi!C7+Aseur18VaaSu!C7+Aseur19VäVi!C7+Aseur20YKV!C7+Aseur21ÄhtU!C7</f>
        <v>12</v>
      </c>
      <c r="D7" s="57">
        <f>Aseur1AlahKi!D7+Aseur2AlajA!D7+Aseur3JalJa!D7+Aseur4KauKa!D7+Aseur5KauWi!D7+Aseur6KortJV!D7+Aseur7KuortKu!D7+Aseur8LaihLu!D7+Aseur9LappVe!D7+Aseur10LapVi!D7+Aseur11PoRa!D7+Aseur12RaJu!D7+Aseur13RasKe!D7+Aseur14RasKu!D7+Aseur15RMH!D7+Aseur16SuJu!D7+Aseur17TeuRi!D7+Aseur18VaaSu!D7+Aseur19VäVi!D7+Aseur20YKV!D7+Aseur21ÄhtU!D7</f>
        <v>13</v>
      </c>
      <c r="E7" s="57">
        <f>Aseur1AlahKi!E7+Aseur2AlajA!E7+Aseur3JalJa!E7+Aseur4KauKa!E7+Aseur5KauWi!E7+Aseur6KortJV!E7+Aseur7KuortKu!E7+Aseur8LaihLu!E7+Aseur9LappVe!E7+Aseur10LapVi!E7+Aseur11PoRa!E7+Aseur12RaJu!E7+Aseur13RasKe!E7+Aseur14RasKu!E7+Aseur15RMH!E7+Aseur16SuJu!E7+Aseur17TeuRi!E7+Aseur18VaaSu!E7+Aseur19VäVi!E7+Aseur20YKV!E7+Aseur21ÄhtU!E7</f>
        <v>1</v>
      </c>
      <c r="F7" s="11">
        <f>Aseur1AlahKi!F7+Aseur2AlajA!F7+Aseur3JalJa!F7+Aseur4KauKa!F7+Aseur5KauWi!F7+Aseur6KortJV!F7+Aseur7KuortKu!F7+Aseur8LaihLu!F7+Aseur9LappVe!F7+Aseur10LapVi!F7+Aseur11PoRa!F7+Aseur12RaJu!F7+Aseur13RasKe!F7+Aseur14RasKu!F7+Aseur15RMH!F7+Aseur16SuJu!F7+Aseur17TeuRi!F7+Aseur18VaaSu!F7+Aseur19VäVi!F7+Aseur20YKV!F7+Aseur21ÄhtU!F7</f>
        <v>4</v>
      </c>
      <c r="G7" s="11">
        <f>Aseur1AlahKi!G7+Aseur2AlajA!G7+Aseur3JalJa!G7+Aseur4KauKa!G7+Aseur5KauWi!G7+Aseur6KortJV!G7+Aseur7KuortKu!G7+Aseur8LaihLu!G7+Aseur9LappVe!G7+Aseur10LapVi!G7+Aseur11PoRa!G7+Aseur12RaJu!G7+Aseur13RasKe!G7+Aseur14RasKu!G7+Aseur15RMH!G7+Aseur16SuJu!G7+Aseur17TeuRi!G7+Aseur18VaaSu!G7+Aseur19VäVi!G7+Aseur20YKV!G7+Aseur21ÄhtU!G7</f>
        <v>13</v>
      </c>
      <c r="K7" s="9"/>
      <c r="L7" s="10">
        <v>3</v>
      </c>
      <c r="M7" s="54">
        <f>Aseur1AlahKi!M7+Aseur2AlajA!M7+Aseur3JalJa!M7+Aseur5KauWi!M7+Aseur6KortJV!M7+Aseur7KuortKu!M7+Aseur8LaihLu!M7+Aseur9LappVe!M7+Aseur10LapVi!M7+Aseur11PoRa!M7+Aseur12RaJu!M7+Aseur13RasKe!M7+Aseur14RasKu!M7+Aseur16SuJu!M7+Aseur17TeuRi!M7+Aseur18VaaSu!M7+Aseur20YKV!M7+Aseur21ÄhtU!M7</f>
        <v>10</v>
      </c>
      <c r="N7" s="54">
        <f>Aseur1AlahKi!N7+Aseur2AlajA!N7+Aseur3JalJa!N7+Aseur5KauWi!N7+Aseur6KortJV!N7+Aseur7KuortKu!N7+Aseur8LaihLu!N7+Aseur9LappVe!N7+Aseur10LapVi!N7+Aseur11PoRa!N7+Aseur12RaJu!N7+Aseur13RasKe!N7+Aseur14RasKu!N7+Aseur16SuJu!N7+Aseur17TeuRi!N7+Aseur18VaaSu!N7+Aseur20YKV!N7+Aseur21ÄhtU!N7</f>
        <v>8</v>
      </c>
      <c r="O7" s="54">
        <f>Aseur1AlahKi!O7+Aseur2AlajA!O7+Aseur3JalJa!O7+Aseur5KauWi!O7+Aseur6KortJV!O7+Aseur7KuortKu!O7+Aseur8LaihLu!O7+Aseur9LappVe!O7+Aseur10LapVi!O7+Aseur11PoRa!O7+Aseur12RaJu!O7+Aseur13RasKe!O7+Aseur14RasKu!O7+Aseur16SuJu!O7+Aseur17TeuRi!O7+Aseur18VaaSu!O7+Aseur20YKV!O7+Aseur21ÄhtU!O7</f>
        <v>3</v>
      </c>
      <c r="P7" s="11">
        <f>Aseur1AlahKi!P7+Aseur2AlajA!P7+Aseur3JalJa!P7+Aseur5KauWi!P7+Aseur6KortJV!P7+Aseur7KuortKu!P7+Aseur8LaihLu!P7+Aseur9LappVe!P7+Aseur10LapVi!P7+Aseur11PoRa!P7+Aseur12RaJu!P7+Aseur13RasKe!P7+Aseur14RasKu!P7+Aseur16SuJu!P7+Aseur17TeuRi!P7+Aseur18VaaSu!P7+Aseur20YKV!P7+Aseur21ÄhtU!P7</f>
        <v>2</v>
      </c>
      <c r="Q7" s="11">
        <f>Aseur1AlahKi!Q7+Aseur2AlajA!Q7+Aseur3JalJa!Q7+Aseur5KauWi!Q7+Aseur6KortJV!Q7+Aseur7KuortKu!Q7+Aseur8LaihLu!Q7+Aseur9LappVe!Q7+Aseur10LapVi!Q7+Aseur11PoRa!Q7+Aseur12RaJu!Q7+Aseur13RasKe!Q7+Aseur14RasKu!Q7+Aseur16SuJu!Q7+Aseur17TeuRi!Q7+Aseur18VaaSu!Q7+Aseur20YKV!Q7+Aseur21ÄhtU!Q7</f>
        <v>15</v>
      </c>
      <c r="T7" s="80"/>
      <c r="U7" s="81">
        <v>3</v>
      </c>
      <c r="V7" s="77">
        <v>13</v>
      </c>
      <c r="W7" s="77">
        <v>5</v>
      </c>
      <c r="X7" s="77">
        <v>12</v>
      </c>
      <c r="Y7" s="23">
        <v>1</v>
      </c>
      <c r="Z7" s="23">
        <v>27</v>
      </c>
    </row>
    <row r="8" spans="1:26" x14ac:dyDescent="0.25">
      <c r="A8" t="s">
        <v>5</v>
      </c>
      <c r="C8" s="58">
        <f>SUM(C5:C7)</f>
        <v>26</v>
      </c>
      <c r="D8" s="59">
        <f>SUM(D5:D7)</f>
        <v>28</v>
      </c>
      <c r="E8" s="59">
        <f>SUM(E5:E7)</f>
        <v>11</v>
      </c>
      <c r="F8" s="14">
        <f>SUM(F5:F7)</f>
        <v>8</v>
      </c>
      <c r="G8" s="15">
        <f>SUM(G5:G7)</f>
        <v>35</v>
      </c>
      <c r="H8" s="68">
        <f>SUM(C8:G8)</f>
        <v>108</v>
      </c>
      <c r="I8" s="66">
        <v>99</v>
      </c>
      <c r="J8" s="69">
        <v>112</v>
      </c>
      <c r="K8" s="7" t="s">
        <v>5</v>
      </c>
      <c r="M8" s="55">
        <f>SUM(M5:M7)</f>
        <v>26</v>
      </c>
      <c r="N8" s="56">
        <f>SUM(N5:N7)</f>
        <v>19</v>
      </c>
      <c r="O8" s="56">
        <f>SUM(O5:O7)</f>
        <v>10</v>
      </c>
      <c r="P8" s="14">
        <f>SUM(P5:P7)</f>
        <v>6</v>
      </c>
      <c r="Q8" s="15">
        <f>SUM(Q5:Q7)</f>
        <v>38</v>
      </c>
      <c r="R8" s="66">
        <f>SUM(M8:Q8)</f>
        <v>99</v>
      </c>
      <c r="S8" s="69">
        <f>SUM(V8:Z8)</f>
        <v>112</v>
      </c>
      <c r="T8" s="78"/>
      <c r="U8" s="23" t="s">
        <v>5</v>
      </c>
      <c r="V8" s="82">
        <f>SUM(V5:V7)</f>
        <v>33</v>
      </c>
      <c r="W8" s="83">
        <f>SUM(W5:W7)</f>
        <v>15</v>
      </c>
      <c r="X8" s="83">
        <f>SUM(X5:X7)</f>
        <v>17</v>
      </c>
      <c r="Y8" s="84">
        <f>SUM(Y5:Y7)</f>
        <v>1</v>
      </c>
      <c r="Z8" s="85">
        <f>SUM(Z5:Z7)</f>
        <v>46</v>
      </c>
    </row>
    <row r="9" spans="1:26" x14ac:dyDescent="0.25">
      <c r="H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Aseur1AlahKi!C13+Aseur2AlajA!C13+Aseur3JalJa!C13+Aseur4KauKa!C13+Aseur5KauWi!C13+Aseur6KortJV!C13+Aseur7KuortKu!C13+Aseur8LaihLu!C13+Aseur9LappVe!C13+Aseur10LapVi!C13+Aseur11PoRa!C13+Aseur12RaJu!C13+Aseur13RasKe!C13+Aseur14RasKu!C13+Aseur15RMH!C13+Aseur16SuJu!C13+Aseur17TeuRi!C13+Aseur18VaaSu!C13+Aseur19VäVi!C13+Aseur20YKV!C13+Aseur21ÄhtU!C13</f>
        <v>7</v>
      </c>
      <c r="D13" s="57">
        <f>Aseur1AlahKi!D13+Aseur2AlajA!D13+Aseur3JalJa!D13+Aseur4KauKa!D13+Aseur5KauWi!D13+Aseur6KortJV!D13+Aseur7KuortKu!D13+Aseur8LaihLu!D13+Aseur9LappVe!D13+Aseur10LapVi!D13+Aseur11PoRa!D13+Aseur12RaJu!D13+Aseur13RasKe!D13+Aseur14RasKu!D13+Aseur15RMH!D13+Aseur16SuJu!D13+Aseur17TeuRi!D13+Aseur18VaaSu!D13+Aseur19VäVi!D13+Aseur20YKV!D13+Aseur21ÄhtU!D13</f>
        <v>3</v>
      </c>
      <c r="E13" s="57">
        <f>Aseur1AlahKi!E13+Aseur2AlajA!E13+Aseur3JalJa!E13+Aseur4KauKa!E13+Aseur5KauWi!E13+Aseur6KortJV!E13+Aseur7KuortKu!E13+Aseur8LaihLu!E13+Aseur9LappVe!E13+Aseur10LapVi!E13+Aseur11PoRa!E13+Aseur12RaJu!E13+Aseur13RasKe!E13+Aseur14RasKu!E13+Aseur15RMH!E13+Aseur16SuJu!E13+Aseur17TeuRi!E13+Aseur18VaaSu!E13+Aseur19VäVi!E13+Aseur20YKV!E13+Aseur21ÄhtU!E13</f>
        <v>0</v>
      </c>
      <c r="F13" s="11">
        <f>Aseur1AlahKi!F13+Aseur2AlajA!F13+Aseur3JalJa!F13+Aseur4KauKa!F13+Aseur5KauWi!F13+Aseur6KortJV!F13+Aseur7KuortKu!F13+Aseur8LaihLu!F13+Aseur9LappVe!F13+Aseur10LapVi!F13+Aseur11PoRa!F13+Aseur12RaJu!F13+Aseur13RasKe!F13+Aseur14RasKu!F13+Aseur15RMH!F13+Aseur16SuJu!F13+Aseur17TeuRi!F13+Aseur18VaaSu!F13+Aseur19VäVi!F13+Aseur20YKV!F13+Aseur21ÄhtU!F13</f>
        <v>1</v>
      </c>
      <c r="G13" s="11">
        <f>Aseur1AlahKi!G13+Aseur2AlajA!G13+Aseur3JalJa!G13+Aseur4KauKa!G13+Aseur5KauWi!G13+Aseur6KortJV!G13+Aseur7KuortKu!G13+Aseur8LaihLu!G13+Aseur9LappVe!G13+Aseur10LapVi!G13+Aseur11PoRa!G13+Aseur12RaJu!G13+Aseur13RasKe!G13+Aseur14RasKu!G13+Aseur15RMH!G13+Aseur16SuJu!G13+Aseur17TeuRi!G13+Aseur18VaaSu!G13+Aseur19VäVi!G13+Aseur20YKV!G13+Aseur21ÄhtU!G13</f>
        <v>12</v>
      </c>
      <c r="K13" s="1" t="s">
        <v>2</v>
      </c>
      <c r="L13" s="3">
        <v>1</v>
      </c>
      <c r="M13" s="54">
        <f>Aseur1AlahKi!M13+Aseur2AlajA!M13+Aseur3JalJa!M13+Aseur5KauWi!M13+Aseur6KortJV!M13+Aseur7KuortKu!M13+Aseur8LaihLu!M13+Aseur9LappVe!M13+Aseur10LapVi!M13+Aseur11PoRa!M13+Aseur12RaJu!M13+Aseur13RasKe!M13+Aseur14RasKu!M13+Aseur16SuJu!M13+Aseur17TeuRi!M13+Aseur18VaaSu!M13+Aseur20YKV!M13+Aseur21ÄhtU!M13</f>
        <v>4</v>
      </c>
      <c r="N13" s="54">
        <f>Aseur1AlahKi!N13+Aseur2AlajA!N13+Aseur3JalJa!N13+Aseur5KauWi!N13+Aseur6KortJV!N13+Aseur7KuortKu!N13+Aseur8LaihLu!N13+Aseur9LappVe!N13+Aseur10LapVi!N13+Aseur11PoRa!N13+Aseur12RaJu!N13+Aseur13RasKe!N13+Aseur14RasKu!N13+Aseur16SuJu!N13+Aseur17TeuRi!N13+Aseur18VaaSu!N13+Aseur20YKV!N13+Aseur21ÄhtU!N13</f>
        <v>1</v>
      </c>
      <c r="O13" s="54">
        <f>Aseur1AlahKi!O13+Aseur2AlajA!O13+Aseur3JalJa!O13+Aseur5KauWi!O13+Aseur6KortJV!O13+Aseur7KuortKu!O13+Aseur8LaihLu!O13+Aseur9LappVe!O13+Aseur10LapVi!O13+Aseur11PoRa!O13+Aseur12RaJu!O13+Aseur13RasKe!O13+Aseur14RasKu!O13+Aseur16SuJu!O13+Aseur17TeuRi!O13+Aseur18VaaSu!O13+Aseur20YKV!O13+Aseur21ÄhtU!O13</f>
        <v>1</v>
      </c>
      <c r="P13" s="11">
        <f>Aseur1AlahKi!P13+Aseur2AlajA!P13+Aseur3JalJa!P13+Aseur5KauWi!P13+Aseur6KortJV!P13+Aseur7KuortKu!P13+Aseur8LaihLu!P13+Aseur9LappVe!P13+Aseur10LapVi!P13+Aseur11PoRa!P13+Aseur12RaJu!P13+Aseur13RasKe!P13+Aseur14RasKu!P13+Aseur16SuJu!P13+Aseur17TeuRi!P13+Aseur18VaaSu!P13+Aseur20YKV!P13+Aseur21ÄhtU!P13</f>
        <v>3</v>
      </c>
      <c r="Q13" s="11">
        <f>Aseur1AlahKi!Q13+Aseur2AlajA!Q13+Aseur3JalJa!Q13+Aseur5KauWi!Q13+Aseur6KortJV!Q13+Aseur7KuortKu!Q13+Aseur8LaihLu!Q13+Aseur9LappVe!Q13+Aseur10LapVi!Q13+Aseur11PoRa!Q13+Aseur12RaJu!Q13+Aseur13RasKe!Q13+Aseur14RasKu!Q13+Aseur16SuJu!Q13+Aseur17TeuRi!Q13+Aseur18VaaSu!Q13+Aseur20YKV!Q13+Aseur21ÄhtU!Q13</f>
        <v>13</v>
      </c>
      <c r="T13" s="71" t="s">
        <v>2</v>
      </c>
      <c r="U13" s="73">
        <v>1</v>
      </c>
      <c r="V13" s="77">
        <v>3</v>
      </c>
      <c r="W13" s="77">
        <v>2</v>
      </c>
      <c r="X13" s="77">
        <v>1</v>
      </c>
      <c r="Y13" s="23">
        <v>1</v>
      </c>
      <c r="Z13" s="23">
        <v>17</v>
      </c>
    </row>
    <row r="14" spans="1:26" x14ac:dyDescent="0.25">
      <c r="A14" s="7"/>
      <c r="B14" s="8">
        <v>2</v>
      </c>
      <c r="C14" s="57">
        <f>Aseur1AlahKi!C14+Aseur2AlajA!C14+Aseur3JalJa!C14+Aseur4KauKa!C14+Aseur5KauWi!C14+Aseur6KortJV!C14+Aseur7KuortKu!C14+Aseur8LaihLu!C14+Aseur9LappVe!C14+Aseur10LapVi!C14+Aseur11PoRa!C14+Aseur12RaJu!C14+Aseur13RasKe!C14+Aseur14RasKu!C14+Aseur15RMH!C14+Aseur16SuJu!C14+Aseur17TeuRi!C14+Aseur18VaaSu!C14+Aseur19VäVi!C14+Aseur20YKV!C14+Aseur21ÄhtU!C14</f>
        <v>12</v>
      </c>
      <c r="D14" s="57">
        <f>Aseur1AlahKi!D14+Aseur2AlajA!D14+Aseur3JalJa!D14+Aseur4KauKa!D14+Aseur5KauWi!D14+Aseur6KortJV!D14+Aseur7KuortKu!D14+Aseur8LaihLu!D14+Aseur9LappVe!D14+Aseur10LapVi!D14+Aseur11PoRa!D14+Aseur12RaJu!D14+Aseur13RasKe!D14+Aseur14RasKu!D14+Aseur15RMH!D14+Aseur16SuJu!D14+Aseur17TeuRi!D14+Aseur18VaaSu!D14+Aseur19VäVi!D14+Aseur20YKV!D14+Aseur21ÄhtU!D14</f>
        <v>5</v>
      </c>
      <c r="E14" s="57">
        <f>Aseur1AlahKi!E14+Aseur2AlajA!E14+Aseur3JalJa!E14+Aseur4KauKa!E14+Aseur5KauWi!E14+Aseur6KortJV!E14+Aseur7KuortKu!E14+Aseur8LaihLu!E14+Aseur9LappVe!E14+Aseur10LapVi!E14+Aseur11PoRa!E14+Aseur12RaJu!E14+Aseur13RasKe!E14+Aseur14RasKu!E14+Aseur15RMH!E14+Aseur16SuJu!E14+Aseur17TeuRi!E14+Aseur18VaaSu!E14+Aseur19VäVi!E14+Aseur20YKV!E14+Aseur21ÄhtU!E14</f>
        <v>3</v>
      </c>
      <c r="F14" s="11">
        <f>Aseur1AlahKi!F14+Aseur2AlajA!F14+Aseur3JalJa!F14+Aseur4KauKa!F14+Aseur5KauWi!F14+Aseur6KortJV!F14+Aseur7KuortKu!F14+Aseur8LaihLu!F14+Aseur9LappVe!F14+Aseur10LapVi!F14+Aseur11PoRa!F14+Aseur12RaJu!F14+Aseur13RasKe!F14+Aseur14RasKu!F14+Aseur15RMH!F14+Aseur16SuJu!F14+Aseur17TeuRi!F14+Aseur18VaaSu!F14+Aseur19VäVi!F14+Aseur20YKV!F14+Aseur21ÄhtU!F14</f>
        <v>2</v>
      </c>
      <c r="G14" s="11">
        <f>Aseur1AlahKi!G14+Aseur2AlajA!G14+Aseur3JalJa!G14+Aseur4KauKa!G14+Aseur5KauWi!G14+Aseur6KortJV!G14+Aseur7KuortKu!G14+Aseur8LaihLu!G14+Aseur9LappVe!G14+Aseur10LapVi!G14+Aseur11PoRa!G14+Aseur12RaJu!G14+Aseur13RasKe!G14+Aseur14RasKu!G14+Aseur15RMH!G14+Aseur16SuJu!G14+Aseur17TeuRi!G14+Aseur18VaaSu!G14+Aseur19VäVi!G14+Aseur20YKV!G14+Aseur21ÄhtU!G14</f>
        <v>25</v>
      </c>
      <c r="L14" s="8">
        <v>2</v>
      </c>
      <c r="M14" s="54">
        <f>Aseur1AlahKi!M14+Aseur2AlajA!M14+Aseur3JalJa!M14+Aseur5KauWi!M14+Aseur6KortJV!M14+Aseur7KuortKu!M14+Aseur8LaihLu!M14+Aseur9LappVe!M14+Aseur10LapVi!M14+Aseur11PoRa!M14+Aseur12RaJu!M14+Aseur13RasKe!M14+Aseur14RasKu!M14+Aseur16SuJu!M14+Aseur17TeuRi!M14+Aseur18VaaSu!M14+Aseur20YKV!M14+Aseur21ÄhtU!M14</f>
        <v>8</v>
      </c>
      <c r="N14" s="54">
        <f>Aseur1AlahKi!N14+Aseur2AlajA!N14+Aseur3JalJa!N14+Aseur5KauWi!N14+Aseur6KortJV!N14+Aseur7KuortKu!N14+Aseur8LaihLu!N14+Aseur9LappVe!N14+Aseur10LapVi!N14+Aseur11PoRa!N14+Aseur12RaJu!N14+Aseur13RasKe!N14+Aseur14RasKu!N14+Aseur16SuJu!N14+Aseur17TeuRi!N14+Aseur18VaaSu!N14+Aseur20YKV!N14+Aseur21ÄhtU!N14</f>
        <v>6</v>
      </c>
      <c r="O14" s="54">
        <f>Aseur1AlahKi!O14+Aseur2AlajA!O14+Aseur3JalJa!O14+Aseur5KauWi!O14+Aseur6KortJV!O14+Aseur7KuortKu!O14+Aseur8LaihLu!O14+Aseur9LappVe!O14+Aseur10LapVi!O14+Aseur11PoRa!O14+Aseur12RaJu!O14+Aseur13RasKe!O14+Aseur14RasKu!O14+Aseur16SuJu!O14+Aseur17TeuRi!O14+Aseur18VaaSu!O14+Aseur20YKV!O14+Aseur21ÄhtU!O14</f>
        <v>4</v>
      </c>
      <c r="P14" s="11">
        <f>Aseur1AlahKi!P14+Aseur2AlajA!P14+Aseur3JalJa!P14+Aseur5KauWi!P14+Aseur6KortJV!P14+Aseur7KuortKu!P14+Aseur8LaihLu!P14+Aseur9LappVe!P14+Aseur10LapVi!P14+Aseur11PoRa!P14+Aseur12RaJu!P14+Aseur13RasKe!P14+Aseur14RasKu!P14+Aseur16SuJu!P14+Aseur17TeuRi!P14+Aseur18VaaSu!P14+Aseur20YKV!P14+Aseur21ÄhtU!P14</f>
        <v>4</v>
      </c>
      <c r="Q14" s="11">
        <f>Aseur1AlahKi!Q14+Aseur2AlajA!Q14+Aseur3JalJa!Q14+Aseur5KauWi!Q14+Aseur6KortJV!Q14+Aseur7KuortKu!Q14+Aseur8LaihLu!Q14+Aseur9LappVe!Q14+Aseur10LapVi!Q14+Aseur11PoRa!Q14+Aseur12RaJu!Q14+Aseur13RasKe!Q14+Aseur14RasKu!Q14+Aseur16SuJu!Q14+Aseur17TeuRi!Q14+Aseur18VaaSu!Q14+Aseur20YKV!Q14+Aseur21ÄhtU!Q14</f>
        <v>23</v>
      </c>
      <c r="T14" s="78"/>
      <c r="U14" s="79">
        <v>2</v>
      </c>
      <c r="V14" s="77">
        <v>9</v>
      </c>
      <c r="W14" s="77">
        <v>6</v>
      </c>
      <c r="X14" s="77">
        <v>3</v>
      </c>
      <c r="Y14" s="23">
        <v>3</v>
      </c>
      <c r="Z14" s="23">
        <v>31</v>
      </c>
    </row>
    <row r="15" spans="1:26" x14ac:dyDescent="0.25">
      <c r="A15" s="9"/>
      <c r="B15" s="10">
        <v>3</v>
      </c>
      <c r="C15" s="57">
        <f>Aseur1AlahKi!C15+Aseur2AlajA!C15+Aseur3JalJa!C15+Aseur4KauKa!C15+Aseur5KauWi!C15+Aseur6KortJV!C15+Aseur7KuortKu!C15+Aseur8LaihLu!C15+Aseur9LappVe!C15+Aseur10LapVi!C15+Aseur11PoRa!C15+Aseur12RaJu!C15+Aseur13RasKe!C15+Aseur14RasKu!C15+Aseur15RMH!C15+Aseur16SuJu!C15+Aseur17TeuRi!C15+Aseur18VaaSu!C15+Aseur19VäVi!C15+Aseur20YKV!C15+Aseur21ÄhtU!C15</f>
        <v>11</v>
      </c>
      <c r="D15" s="57">
        <f>Aseur1AlahKi!D15+Aseur2AlajA!D15+Aseur3JalJa!D15+Aseur4KauKa!D15+Aseur5KauWi!D15+Aseur6KortJV!D15+Aseur7KuortKu!D15+Aseur8LaihLu!D15+Aseur9LappVe!D15+Aseur10LapVi!D15+Aseur11PoRa!D15+Aseur12RaJu!D15+Aseur13RasKe!D15+Aseur14RasKu!D15+Aseur15RMH!D15+Aseur16SuJu!D15+Aseur17TeuRi!D15+Aseur18VaaSu!D15+Aseur19VäVi!D15+Aseur20YKV!D15+Aseur21ÄhtU!D15</f>
        <v>8</v>
      </c>
      <c r="E15" s="57">
        <f>Aseur1AlahKi!E15+Aseur2AlajA!E15+Aseur3JalJa!E15+Aseur4KauKa!E15+Aseur5KauWi!E15+Aseur6KortJV!E15+Aseur7KuortKu!E15+Aseur8LaihLu!E15+Aseur9LappVe!E15+Aseur10LapVi!E15+Aseur11PoRa!E15+Aseur12RaJu!E15+Aseur13RasKe!E15+Aseur14RasKu!E15+Aseur15RMH!E15+Aseur16SuJu!E15+Aseur17TeuRi!E15+Aseur18VaaSu!E15+Aseur19VäVi!E15+Aseur20YKV!E15+Aseur21ÄhtU!E15</f>
        <v>5</v>
      </c>
      <c r="F15" s="11">
        <f>Aseur1AlahKi!F15+Aseur2AlajA!F15+Aseur3JalJa!F15+Aseur4KauKa!F15+Aseur5KauWi!F15+Aseur6KortJV!F15+Aseur7KuortKu!F15+Aseur8LaihLu!F15+Aseur9LappVe!F15+Aseur10LapVi!F15+Aseur11PoRa!F15+Aseur12RaJu!F15+Aseur13RasKe!F15+Aseur14RasKu!F15+Aseur15RMH!F15+Aseur16SuJu!F15+Aseur17TeuRi!F15+Aseur18VaaSu!F15+Aseur19VäVi!F15+Aseur20YKV!F15+Aseur21ÄhtU!F15</f>
        <v>4</v>
      </c>
      <c r="G15" s="11">
        <f>Aseur1AlahKi!G15+Aseur2AlajA!G15+Aseur3JalJa!G15+Aseur4KauKa!G15+Aseur5KauWi!G15+Aseur6KortJV!G15+Aseur7KuortKu!G15+Aseur8LaihLu!G15+Aseur9LappVe!G15+Aseur10LapVi!G15+Aseur11PoRa!G15+Aseur12RaJu!G15+Aseur13RasKe!G15+Aseur14RasKu!G15+Aseur15RMH!G15+Aseur16SuJu!G15+Aseur17TeuRi!G15+Aseur18VaaSu!G15+Aseur19VäVi!G15+Aseur20YKV!G15+Aseur21ÄhtU!G15</f>
        <v>17</v>
      </c>
      <c r="K15" s="9"/>
      <c r="L15" s="10">
        <v>3</v>
      </c>
      <c r="M15" s="54">
        <f>Aseur1AlahKi!M15+Aseur2AlajA!M15+Aseur3JalJa!M15+Aseur5KauWi!M15+Aseur6KortJV!M15+Aseur7KuortKu!M15+Aseur8LaihLu!M15+Aseur9LappVe!M15+Aseur10LapVi!M15+Aseur11PoRa!M15+Aseur12RaJu!M15+Aseur13RasKe!M15+Aseur14RasKu!M15+Aseur16SuJu!M15+Aseur17TeuRi!M15+Aseur18VaaSu!M15+Aseur20YKV!M15+Aseur21ÄhtU!M15</f>
        <v>12</v>
      </c>
      <c r="N15" s="54">
        <f>Aseur1AlahKi!N15+Aseur2AlajA!N15+Aseur3JalJa!N15+Aseur5KauWi!N15+Aseur6KortJV!N15+Aseur7KuortKu!N15+Aseur8LaihLu!N15+Aseur9LappVe!N15+Aseur10LapVi!N15+Aseur11PoRa!N15+Aseur12RaJu!N15+Aseur13RasKe!N15+Aseur14RasKu!N15+Aseur16SuJu!N15+Aseur17TeuRi!N15+Aseur18VaaSu!N15+Aseur20YKV!N15+Aseur21ÄhtU!N15</f>
        <v>5</v>
      </c>
      <c r="O15" s="54">
        <f>Aseur1AlahKi!O15+Aseur2AlajA!O15+Aseur3JalJa!O15+Aseur5KauWi!O15+Aseur6KortJV!O15+Aseur7KuortKu!O15+Aseur8LaihLu!O15+Aseur9LappVe!O15+Aseur10LapVi!O15+Aseur11PoRa!O15+Aseur12RaJu!O15+Aseur13RasKe!O15+Aseur14RasKu!O15+Aseur16SuJu!O15+Aseur17TeuRi!O15+Aseur18VaaSu!O15+Aseur20YKV!O15+Aseur21ÄhtU!O15</f>
        <v>7</v>
      </c>
      <c r="P15" s="11">
        <f>Aseur1AlahKi!P15+Aseur2AlajA!P15+Aseur3JalJa!P15+Aseur5KauWi!P15+Aseur6KortJV!P15+Aseur7KuortKu!P15+Aseur8LaihLu!P15+Aseur9LappVe!P15+Aseur10LapVi!P15+Aseur11PoRa!P15+Aseur12RaJu!P15+Aseur13RasKe!P15+Aseur14RasKu!P15+Aseur16SuJu!P15+Aseur17TeuRi!P15+Aseur18VaaSu!P15+Aseur20YKV!P15+Aseur21ÄhtU!P15</f>
        <v>4</v>
      </c>
      <c r="Q15" s="11">
        <f>Aseur1AlahKi!Q15+Aseur2AlajA!Q15+Aseur3JalJa!Q15+Aseur5KauWi!Q15+Aseur6KortJV!Q15+Aseur7KuortKu!Q15+Aseur8LaihLu!Q15+Aseur9LappVe!Q15+Aseur10LapVi!Q15+Aseur11PoRa!Q15+Aseur12RaJu!Q15+Aseur13RasKe!Q15+Aseur14RasKu!Q15+Aseur16SuJu!Q15+Aseur17TeuRi!Q15+Aseur18VaaSu!Q15+Aseur20YKV!Q15+Aseur21ÄhtU!Q15</f>
        <v>25</v>
      </c>
      <c r="T15" s="80"/>
      <c r="U15" s="81">
        <v>3</v>
      </c>
      <c r="V15" s="77">
        <v>9</v>
      </c>
      <c r="W15" s="77">
        <v>7</v>
      </c>
      <c r="X15" s="77">
        <v>11</v>
      </c>
      <c r="Y15" s="23">
        <v>5</v>
      </c>
      <c r="Z15" s="23">
        <v>29</v>
      </c>
    </row>
    <row r="16" spans="1:26" x14ac:dyDescent="0.25">
      <c r="A16" t="s">
        <v>5</v>
      </c>
      <c r="C16" s="58">
        <f>SUM(C13:C15)</f>
        <v>30</v>
      </c>
      <c r="D16" s="59">
        <f>SUM(D13:D15)</f>
        <v>16</v>
      </c>
      <c r="E16" s="59">
        <f>SUM(E13:E15)</f>
        <v>8</v>
      </c>
      <c r="F16" s="14">
        <f>SUM(F13:F15)</f>
        <v>7</v>
      </c>
      <c r="G16" s="15">
        <f>SUM(G13:G15)</f>
        <v>54</v>
      </c>
      <c r="H16" s="68">
        <f>SUM(C16:G16)</f>
        <v>115</v>
      </c>
      <c r="I16" s="66">
        <v>120</v>
      </c>
      <c r="J16" s="69">
        <v>137</v>
      </c>
      <c r="K16" s="7" t="s">
        <v>5</v>
      </c>
      <c r="M16" s="55">
        <f>SUM(M13:M15)</f>
        <v>24</v>
      </c>
      <c r="N16" s="56">
        <f>SUM(N13:N15)</f>
        <v>12</v>
      </c>
      <c r="O16" s="56">
        <f>SUM(O13:O15)</f>
        <v>12</v>
      </c>
      <c r="P16" s="14">
        <f>SUM(P13:P15)</f>
        <v>11</v>
      </c>
      <c r="Q16" s="15">
        <f>SUM(Q13:Q15)</f>
        <v>61</v>
      </c>
      <c r="R16" s="66">
        <f>SUM(M16:Q16)</f>
        <v>120</v>
      </c>
      <c r="S16" s="69">
        <f>SUM(V16:Z16)</f>
        <v>137</v>
      </c>
      <c r="T16" s="78"/>
      <c r="U16" s="23" t="s">
        <v>5</v>
      </c>
      <c r="V16" s="82">
        <f>SUM(V13:V15)</f>
        <v>21</v>
      </c>
      <c r="W16" s="83">
        <f>SUM(W13:W15)</f>
        <v>15</v>
      </c>
      <c r="X16" s="83">
        <f>SUM(X13:X15)</f>
        <v>15</v>
      </c>
      <c r="Y16" s="84">
        <f>SUM(Y13:Y15)</f>
        <v>9</v>
      </c>
      <c r="Z16" s="85">
        <f>SUM(Z13:Z15)</f>
        <v>77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C18" s="5" t="s">
        <v>7</v>
      </c>
      <c r="D18" s="5" t="s">
        <v>8</v>
      </c>
      <c r="E18" s="5" t="s">
        <v>9</v>
      </c>
      <c r="F18" s="28" t="s">
        <v>10</v>
      </c>
      <c r="G18" s="28">
        <v>21</v>
      </c>
      <c r="M18" s="5" t="s">
        <v>7</v>
      </c>
      <c r="N18" s="5" t="s">
        <v>8</v>
      </c>
      <c r="O18" s="5" t="s">
        <v>9</v>
      </c>
      <c r="P18" s="28" t="s">
        <v>10</v>
      </c>
      <c r="Q18" s="28">
        <v>21</v>
      </c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118">
        <f t="shared" ref="C19:H19" si="0">SUM(C16)+C8</f>
        <v>56</v>
      </c>
      <c r="D19" s="95">
        <f t="shared" si="0"/>
        <v>44</v>
      </c>
      <c r="E19" s="96">
        <f t="shared" si="0"/>
        <v>19</v>
      </c>
      <c r="F19" s="52">
        <f t="shared" si="0"/>
        <v>15</v>
      </c>
      <c r="G19" s="52">
        <f t="shared" si="0"/>
        <v>89</v>
      </c>
      <c r="H19" s="67">
        <f t="shared" si="0"/>
        <v>223</v>
      </c>
      <c r="I19" s="65">
        <v>219</v>
      </c>
      <c r="J19" s="70">
        <v>249</v>
      </c>
      <c r="K19" s="30"/>
      <c r="M19" s="98">
        <f t="shared" ref="M19:S19" si="1">SUM(M16)+M8</f>
        <v>50</v>
      </c>
      <c r="N19" s="99">
        <f t="shared" si="1"/>
        <v>31</v>
      </c>
      <c r="O19" s="100">
        <f t="shared" si="1"/>
        <v>22</v>
      </c>
      <c r="P19" s="52">
        <f t="shared" si="1"/>
        <v>17</v>
      </c>
      <c r="Q19" s="52">
        <f t="shared" si="1"/>
        <v>99</v>
      </c>
      <c r="R19" s="65">
        <f t="shared" si="1"/>
        <v>219</v>
      </c>
      <c r="S19" s="70">
        <f t="shared" si="1"/>
        <v>249</v>
      </c>
      <c r="T19" s="90"/>
      <c r="U19" s="52"/>
      <c r="V19" s="82">
        <f>SUM(V16)+V8</f>
        <v>54</v>
      </c>
      <c r="W19" s="83">
        <f>SUM(W16)+W8</f>
        <v>30</v>
      </c>
      <c r="X19" s="101">
        <f>SUM(X16)+X8</f>
        <v>32</v>
      </c>
      <c r="Y19" s="52">
        <f>SUM(Y16)+Y8</f>
        <v>10</v>
      </c>
      <c r="Z19" s="52">
        <f>SUM(Z16)+Z8</f>
        <v>123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119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103</v>
      </c>
      <c r="T20" s="92" t="s">
        <v>454</v>
      </c>
      <c r="U20" s="61"/>
      <c r="V20" s="61"/>
      <c r="W20" s="61" t="s">
        <v>556</v>
      </c>
      <c r="X20" s="61">
        <f>SUM(V19:X19)</f>
        <v>116</v>
      </c>
    </row>
    <row r="21" spans="1:26" x14ac:dyDescent="0.25">
      <c r="C21" s="67" t="s">
        <v>557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Aseur1AlahKi!C23+Aseur2AlajA!C23+Aseur3JalJa!C23+Aseur4KauKa!C23+Aseur5KauWi!C23+Aseur6KortJV!C23+Aseur7KuortKu!C23+Aseur8LaihLu!C23+Aseur9LappVe!C23+Aseur10LapVi!C23+Aseur11PoRa!C23+Aseur12RaJu!C23+Aseur13RasKe!C23+Aseur14RasKu!C23+Aseur15RMH!C23+Aseur16SuJu!C23+Aseur17TeuRi!C23+Aseur18VaaSu!C23+Aseur19VäVi!C23+Aseur20YKV!C23</f>
        <v>97</v>
      </c>
      <c r="D27" s="86">
        <f>Aseur1AlahKi!D23+Aseur2AlajA!D23+Aseur3JalJa!D23+Aseur4KauKa!D23+Aseur5KauWi!D23+Aseur6KortJV!D23+Aseur7KuortKu!D23+Aseur8LaihLu!D23+Aseur9LappVe!D23+Aseur10LapVi!D23+Aseur11PoRa!D23+Aseur12RaJu!D23+Aseur13RasKe!D23+Aseur14RasKu!D23+Aseur15RMH!D23+Aseur16SuJu!D23+Aseur17TeuRi!D23+Aseur18VaaSu!D23+Aseur19VäVi!D23+Aseur20YKV!D23</f>
        <v>92</v>
      </c>
      <c r="E27" s="86">
        <f>Aseur1AlahKi!E23+Aseur2AlajA!E23+Aseur3JalJa!E23+Aseur4KauKa!E23+Aseur5KauWi!E23+Aseur6KortJV!E23+Aseur7KuortKu!E23+Aseur8LaihLu!E23+Aseur9LappVe!E23+Aseur10LapVi!E23+Aseur11PoRa!E23+Aseur12RaJu!E23+Aseur13RasKe!E23+Aseur14RasKu!E23+Aseur15RMH!E23+Aseur16SuJu!E23+Aseur17TeuRi!E23+Aseur18VaaSu!E23+Aseur19VäVi!E23+Aseur20YKV!E23</f>
        <v>103</v>
      </c>
      <c r="F27" s="87">
        <f>SUM(C27:E27)</f>
        <v>292</v>
      </c>
      <c r="L27" t="s">
        <v>459</v>
      </c>
      <c r="M27" s="86">
        <f>SUM(Aseur1AlahKi!M23+Aseur2AlajA!M23+Aseur3JalJa!M23+Aseur4KauKa!M23+Aseur5KauWi!M23+Aseur6KortJV!M23+Aseur7KuortKu!M23+Aseur8LaihLu!M23+Aseur9LappVe!M23+Aseur10LapVi!M23+Aseur11PoRa!M23+Aseur12RaJu!M23+Aseur13RasKe!M23+Aseur14RasKu!M23+Aseur16SuJu!M23+Aseur17TeuRi!M23+Aseur18VaaSu!M23+Aseur20YKV!M23+Aseur21ÄhtU!M23)</f>
        <v>101</v>
      </c>
      <c r="N27" s="86">
        <f>SUM(Aseur1AlahKi!N23+Aseur2AlajA!N23+Aseur3JalJa!N23+Aseur4KauKa!N23+Aseur5KauWi!N23+Aseur6KortJV!N23+Aseur7KuortKu!N23+Aseur8LaihLu!N23+Aseur9LappVe!N23+Aseur10LapVi!N23+Aseur11PoRa!N23+Aseur12RaJu!N23+Aseur13RasKe!N23+Aseur14RasKu!N23+Aseur16SuJu!N23+Aseur17TeuRi!N23+Aseur18VaaSu!N23+Aseur20YKV!N23+Aseur21ÄhtU!N23)</f>
        <v>92</v>
      </c>
      <c r="O27" s="86">
        <f>SUM(Aseur1AlahKi!O23+Aseur2AlajA!O23+Aseur3JalJa!O23+Aseur4KauKa!O23+Aseur5KauWi!O23+Aseur6KortJV!O23+Aseur7KuortKu!O23+Aseur8LaihLu!O23+Aseur9LappVe!O23+Aseur10LapVi!O23+Aseur11PoRa!O23+Aseur12RaJu!O23+Aseur13RasKe!O23+Aseur14RasKu!O23+Aseur16SuJu!O23+Aseur17TeuRi!O23+Aseur18VaaSu!O23+Aseur20YKV!O23+Aseur21ÄhtU!O23)</f>
        <v>87</v>
      </c>
      <c r="P27" s="87">
        <f>SUM(M27:O27)</f>
        <v>280</v>
      </c>
    </row>
    <row r="28" spans="1:26" x14ac:dyDescent="0.25">
      <c r="A28" s="7"/>
      <c r="C28" t="s">
        <v>470</v>
      </c>
      <c r="M28" t="s">
        <v>470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4" sqref="O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165</v>
      </c>
      <c r="D1" s="31"/>
      <c r="E1" s="31"/>
      <c r="F1" s="31"/>
      <c r="G1" s="31"/>
      <c r="H1" s="32"/>
      <c r="K1" s="119" t="s">
        <v>348</v>
      </c>
      <c r="L1" s="111"/>
      <c r="M1" s="140" t="s">
        <v>165</v>
      </c>
      <c r="N1" s="120"/>
      <c r="T1" s="16" t="s">
        <v>6</v>
      </c>
      <c r="U1" s="16"/>
      <c r="V1" t="s">
        <v>165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1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1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1</v>
      </c>
      <c r="G15" s="39">
        <v>1</v>
      </c>
      <c r="H15" s="32"/>
      <c r="K15" s="9"/>
      <c r="L15" s="10">
        <v>3</v>
      </c>
      <c r="M15" s="12">
        <v>0</v>
      </c>
      <c r="N15" s="12">
        <v>2</v>
      </c>
      <c r="O15" s="12">
        <v>1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1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0</v>
      </c>
      <c r="F16" s="45">
        <f>SUM(F13:F15)</f>
        <v>1</v>
      </c>
      <c r="G16" s="46">
        <f>SUM(G13:G15)</f>
        <v>1</v>
      </c>
      <c r="H16" s="32">
        <f>SUM(C16:G16)</f>
        <v>3</v>
      </c>
      <c r="I16">
        <v>4</v>
      </c>
      <c r="J16">
        <v>2</v>
      </c>
      <c r="K16" s="7" t="s">
        <v>5</v>
      </c>
      <c r="M16" s="13">
        <f>SUM(M13:M15)</f>
        <v>0</v>
      </c>
      <c r="N16" s="14">
        <f>SUM(N13:N15)</f>
        <v>2</v>
      </c>
      <c r="O16" s="14">
        <f>SUM(O13:O15)</f>
        <v>1</v>
      </c>
      <c r="P16" s="14">
        <f>SUM(P13:P15)</f>
        <v>0</v>
      </c>
      <c r="Q16" s="15">
        <f>SUM(Q13:Q15)</f>
        <v>1</v>
      </c>
      <c r="R16" s="16">
        <f>SUM(M16:Q16)</f>
        <v>4</v>
      </c>
      <c r="S16" s="16">
        <v>2</v>
      </c>
      <c r="T16" t="s">
        <v>5</v>
      </c>
      <c r="V16" s="13">
        <f>SUM(V13:V15)</f>
        <v>1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1</v>
      </c>
      <c r="E19" s="114">
        <f t="shared" si="0"/>
        <v>0</v>
      </c>
      <c r="F19" s="47">
        <f t="shared" si="0"/>
        <v>1</v>
      </c>
      <c r="G19" s="47">
        <f t="shared" si="0"/>
        <v>1</v>
      </c>
      <c r="H19" s="32">
        <f t="shared" si="0"/>
        <v>3</v>
      </c>
      <c r="I19">
        <v>5</v>
      </c>
      <c r="J19">
        <v>3</v>
      </c>
      <c r="M19" s="115">
        <f t="shared" ref="M19:Q19" si="1">SUM(M16)+M8</f>
        <v>0</v>
      </c>
      <c r="N19" s="116">
        <f t="shared" si="1"/>
        <v>2</v>
      </c>
      <c r="O19" s="117">
        <f t="shared" si="1"/>
        <v>1</v>
      </c>
      <c r="P19" s="16">
        <f t="shared" si="1"/>
        <v>0</v>
      </c>
      <c r="Q19" s="16">
        <f t="shared" si="1"/>
        <v>2</v>
      </c>
      <c r="R19" s="16">
        <f>SUM(R16)+R8</f>
        <v>5</v>
      </c>
      <c r="S19" s="16">
        <f>SUM(S16)+S8</f>
        <v>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:XFD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172</v>
      </c>
      <c r="D1" s="31"/>
      <c r="E1" s="31"/>
      <c r="F1" s="31"/>
      <c r="G1" s="31"/>
      <c r="H1" s="32"/>
      <c r="K1" s="119" t="s">
        <v>348</v>
      </c>
      <c r="L1" s="111"/>
      <c r="M1" s="140" t="s">
        <v>172</v>
      </c>
      <c r="N1" s="120"/>
      <c r="T1" s="16" t="s">
        <v>6</v>
      </c>
      <c r="U1" s="16"/>
      <c r="V1" t="s">
        <v>172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1</v>
      </c>
      <c r="E5" s="39">
        <v>1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2</v>
      </c>
      <c r="N5" s="12">
        <v>0</v>
      </c>
      <c r="O5" s="12">
        <v>2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2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2</v>
      </c>
      <c r="F6" s="39">
        <v>1</v>
      </c>
      <c r="G6" s="39">
        <v>1</v>
      </c>
      <c r="H6" s="32"/>
      <c r="L6" s="8">
        <v>2</v>
      </c>
      <c r="M6" s="12">
        <v>2</v>
      </c>
      <c r="N6" s="12">
        <v>1</v>
      </c>
      <c r="O6" s="12">
        <v>1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2</v>
      </c>
      <c r="W6" s="12">
        <v>0</v>
      </c>
      <c r="X6" s="12">
        <v>1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1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2</v>
      </c>
      <c r="W7" s="12">
        <v>1</v>
      </c>
      <c r="X7" s="12">
        <v>1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2</v>
      </c>
      <c r="E8" s="45">
        <f>SUM(E5:E7)</f>
        <v>4</v>
      </c>
      <c r="F8" s="45">
        <f>SUM(F5:F7)</f>
        <v>1</v>
      </c>
      <c r="G8" s="46">
        <f>SUM(G5:G7)</f>
        <v>2</v>
      </c>
      <c r="H8" s="32">
        <f>SUM(C8:G8)</f>
        <v>12</v>
      </c>
      <c r="I8">
        <v>10</v>
      </c>
      <c r="J8">
        <v>10</v>
      </c>
      <c r="K8" s="7" t="s">
        <v>5</v>
      </c>
      <c r="M8" s="13">
        <f>SUM(M5:M7)</f>
        <v>4</v>
      </c>
      <c r="N8" s="14">
        <f>SUM(N5:N7)</f>
        <v>1</v>
      </c>
      <c r="O8" s="14">
        <f>SUM(O5:O7)</f>
        <v>3</v>
      </c>
      <c r="P8" s="14">
        <f>SUM(P5:P7)</f>
        <v>0</v>
      </c>
      <c r="Q8" s="15">
        <f>SUM(Q5:Q7)</f>
        <v>2</v>
      </c>
      <c r="R8" s="16">
        <f>SUM(M8:Q8)</f>
        <v>10</v>
      </c>
      <c r="S8" s="16">
        <v>10</v>
      </c>
      <c r="T8" t="s">
        <v>5</v>
      </c>
      <c r="V8" s="13">
        <f>SUM(V5:V7)</f>
        <v>4</v>
      </c>
      <c r="W8" s="14">
        <f>SUM(W5:W7)</f>
        <v>3</v>
      </c>
      <c r="X8" s="14">
        <f>SUM(X5:X7)</f>
        <v>2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1</v>
      </c>
      <c r="E13" s="39">
        <v>1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5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2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4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1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2</v>
      </c>
      <c r="W15" s="12">
        <v>1</v>
      </c>
      <c r="X15" s="12">
        <v>1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1</v>
      </c>
      <c r="E16" s="45">
        <f>SUM(E13:E15)</f>
        <v>5</v>
      </c>
      <c r="F16" s="45">
        <f>SUM(F13:F15)</f>
        <v>0</v>
      </c>
      <c r="G16" s="46">
        <f>SUM(G13:G15)</f>
        <v>0</v>
      </c>
      <c r="H16" s="32">
        <f>SUM(C16:G16)</f>
        <v>7</v>
      </c>
      <c r="I16">
        <v>7</v>
      </c>
      <c r="J16">
        <v>13</v>
      </c>
      <c r="K16" s="7" t="s">
        <v>5</v>
      </c>
      <c r="M16" s="13">
        <f>SUM(M13:M15)</f>
        <v>1</v>
      </c>
      <c r="N16" s="14">
        <f>SUM(N13:N15)</f>
        <v>6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7</v>
      </c>
      <c r="S16" s="16">
        <v>13</v>
      </c>
      <c r="T16" t="s">
        <v>5</v>
      </c>
      <c r="V16" s="13">
        <f>SUM(V13:V15)</f>
        <v>4</v>
      </c>
      <c r="W16" s="14">
        <f>SUM(W13:W15)</f>
        <v>4</v>
      </c>
      <c r="X16" s="14">
        <f>SUM(X13:X15)</f>
        <v>2</v>
      </c>
      <c r="Y16" s="14">
        <f>SUM(Y13:Y15)</f>
        <v>0</v>
      </c>
      <c r="Z16" s="15">
        <f>SUM(Z13:Z15)</f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4</v>
      </c>
      <c r="D19" s="113">
        <f t="shared" si="0"/>
        <v>3</v>
      </c>
      <c r="E19" s="114">
        <f t="shared" si="0"/>
        <v>9</v>
      </c>
      <c r="F19" s="47">
        <f t="shared" si="0"/>
        <v>1</v>
      </c>
      <c r="G19" s="47">
        <f t="shared" si="0"/>
        <v>2</v>
      </c>
      <c r="H19" s="32">
        <f t="shared" si="0"/>
        <v>19</v>
      </c>
      <c r="I19">
        <v>17</v>
      </c>
      <c r="J19">
        <v>23</v>
      </c>
      <c r="M19" s="115">
        <f t="shared" ref="M19:Q19" si="1">SUM(M16)+M8</f>
        <v>5</v>
      </c>
      <c r="N19" s="116">
        <f t="shared" si="1"/>
        <v>7</v>
      </c>
      <c r="O19" s="117">
        <f t="shared" si="1"/>
        <v>3</v>
      </c>
      <c r="P19" s="16">
        <f t="shared" si="1"/>
        <v>0</v>
      </c>
      <c r="Q19" s="16">
        <f t="shared" si="1"/>
        <v>2</v>
      </c>
      <c r="R19" s="16">
        <f>SUM(R16)+R8</f>
        <v>17</v>
      </c>
      <c r="S19" s="16">
        <f>SUM(S16)+S8</f>
        <v>23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7</v>
      </c>
      <c r="E23" s="51">
        <v>6</v>
      </c>
      <c r="F23" s="51">
        <f>SUM(C23:E23)</f>
        <v>14</v>
      </c>
      <c r="G23" s="31"/>
      <c r="H23" s="109"/>
      <c r="K23" s="7" t="s">
        <v>459</v>
      </c>
      <c r="M23" s="27">
        <v>16</v>
      </c>
      <c r="N23" s="27">
        <v>19</v>
      </c>
      <c r="O23" s="27">
        <v>6</v>
      </c>
      <c r="P23" s="27">
        <f>SUM(M23:O23)</f>
        <v>41</v>
      </c>
    </row>
    <row r="24" spans="1:19" x14ac:dyDescent="0.25">
      <c r="H24" s="120"/>
    </row>
  </sheetData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/>
  <dimension ref="A1:Z29"/>
  <sheetViews>
    <sheetView workbookViewId="0">
      <selection activeCell="I13" sqref="I13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538</v>
      </c>
      <c r="B1" s="91"/>
      <c r="C1" s="91"/>
      <c r="K1" s="88" t="s">
        <v>423</v>
      </c>
      <c r="L1" s="64"/>
      <c r="M1" s="64"/>
      <c r="S1" s="18"/>
      <c r="T1" s="89" t="s">
        <v>424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Mseur1AskU!C5+Mseur2Delta!C5+Mseur3EsAk!C5+Mseur4EsSu!C5+Mseur5HS!C5+Mseur6HiKi!C5+Mseur7HyRa!C5+Mseur8JäPa!C5+Mseur9KarjUra!C5+Mseur10KaRa!C5+Mseur11KeU!C5+Mseur12LeSi!C5+Mseur13Lynx!C5+Mseur14MU!C5+Mseur15Pihkan!C5+Mseur16PorvU!C5+Mseur17RR!C5+Mseur18RaHa!C5+Mseur19Jyry!C5+Mseur20RaVi!C5+Mseur21RiSu!C5+Mseur22SuVe!C5+Mseur23TVV!C5</f>
        <v>20</v>
      </c>
      <c r="D5" s="57">
        <f>Mseur1AskU!D5+Mseur2Delta!D5+Mseur3EsAk!D5+Mseur4EsSu!D5+Mseur5HS!D5+Mseur6HiKi!D5+Mseur7HyRa!D5+Mseur8JäPa!D5+Mseur9KarjUra!D5+Mseur10KaRa!D5+Mseur11KeU!D5+Mseur12LeSi!D5+Mseur13Lynx!D5+Mseur14MU!D5+Mseur15Pihkan!D5+Mseur16PorvU!D5+Mseur17RR!D5+Mseur18RaHa!D5+Mseur19Jyry!D5+Mseur20RaVi!D5+Mseur21RiSu!D5+Mseur22SuVe!D5+Mseur23TVV!D5</f>
        <v>9</v>
      </c>
      <c r="E5" s="57">
        <f>Mseur1AskU!E5+Mseur2Delta!E5+Mseur3EsAk!E5+Mseur4EsSu!E5+Mseur5HS!E5+Mseur6HiKi!E5+Mseur7HyRa!E5+Mseur8JäPa!E5+Mseur9KarjUra!E5+Mseur10KaRa!E5+Mseur11KeU!E5+Mseur12LeSi!E5+Mseur13Lynx!E5+Mseur14MU!E5+Mseur15Pihkan!E5+Mseur16PorvU!E5+Mseur17RR!E5+Mseur18RaHa!E5+Mseur19Jyry!E5+Mseur20RaVi!E5+Mseur21RiSu!E5+Mseur22SuVe!E5+Mseur23TVV!E5</f>
        <v>11</v>
      </c>
      <c r="F5" s="11">
        <f>Mseur1AskU!F5+Mseur2Delta!F5+Mseur3EsAk!F5+Mseur4EsSu!F5+Mseur5HS!F5+Mseur6HiKi!F5+Mseur7HyRa!F5+Mseur8JäPa!F5+Mseur9KarjUra!F5+Mseur10KaRa!F5+Mseur11KeU!F5+Mseur12LeSi!F5+Mseur13Lynx!F5+Mseur14MU!F5+Mseur15Pihkan!F5+Mseur16PorvU!F5+Mseur17RR!F5+Mseur18RaHa!F5+Mseur19Jyry!F5+Mseur20RaVi!F5+Mseur21RiSu!F5+Mseur22SuVe!F5+Mseur23TVV!F5</f>
        <v>6</v>
      </c>
      <c r="G5" s="11">
        <f>Mseur1AskU!G5+Mseur2Delta!G5+Mseur3EsAk!G5+Mseur4EsSu!G5+Mseur5HS!G5+Mseur6HiKi!G5+Mseur7HyRa!G5+Mseur8JäPa!G5+Mseur9KarjUra!G5+Mseur10KaRa!G5+Mseur11KeU!G5+Mseur12LeSi!G5+Mseur13Lynx!G5+Mseur14MU!G5+Mseur15Pihkan!G5+Mseur16PorvU!G5+Mseur17RR!G5+Mseur18RaHa!G5+Mseur19Jyry!G5+Mseur20RaVi!G5+Mseur21RiSu!G5+Mseur22SuVe!G5+Mseur23TVV!G5</f>
        <v>20</v>
      </c>
      <c r="K5" s="1" t="s">
        <v>2</v>
      </c>
      <c r="L5" s="3">
        <v>1</v>
      </c>
      <c r="M5" s="54">
        <f>Mseur1AskU!M5+Mseur2Delta!M5+Mseur3EsAk!M5+Mseur4EsSu!M5+MseurFU47!M5+Mseur5HS!M5+Mseur7HyRa!M5+Mseur8JäPa!M5+Mseur9KarjUra!M5+Mseur10KaRa!M5+Mseur11KeU!M5+Mseur12LeSi!M5+Mseur13Lynx!M5+MseurMeKo!M5+Mseur14MU!M5+Mseur15Pihkan!M5+Mseur16PorvU!M5+Mseur17RR!M5+Mseur18RaHa!M5+Mseur21RiSu!M5+Mseur22SuVe!M5+Mseur23TVV!M5</f>
        <v>15</v>
      </c>
      <c r="N5" s="54">
        <f>Mseur1AskU!N5+Mseur2Delta!N5+Mseur3EsAk!N5+Mseur4EsSu!N5+MseurFU47!N5+Mseur5HS!N5+Mseur7HyRa!N5+Mseur8JäPa!N5+Mseur9KarjUra!N5+Mseur10KaRa!N5+Mseur11KeU!N5+Mseur12LeSi!N5+Mseur13Lynx!N5+MseurMeKo!N5+Mseur14MU!N5+Mseur15Pihkan!N5+Mseur16PorvU!N5+Mseur17RR!N5+Mseur18RaHa!N5+Mseur21RiSu!N5+Mseur22SuVe!N5+Mseur23TVV!N5</f>
        <v>8</v>
      </c>
      <c r="O5" s="54">
        <f>Mseur1AskU!O5+Mseur2Delta!O5+Mseur3EsAk!O5+Mseur4EsSu!O5+MseurFU47!O5+Mseur5HS!O5+Mseur7HyRa!O5+Mseur8JäPa!O5+Mseur9KarjUra!O5+Mseur10KaRa!O5+Mseur11KeU!O5+Mseur12LeSi!O5+Mseur13Lynx!O5+MseurMeKo!O5+Mseur14MU!O5+Mseur15Pihkan!O5+Mseur16PorvU!O5+Mseur17RR!O5+Mseur18RaHa!O5+Mseur21RiSu!O5+Mseur22SuVe!O5+Mseur23TVV!O5</f>
        <v>11</v>
      </c>
      <c r="P5" s="11">
        <f>Mseur1AskU!P5+Mseur2Delta!P5+Mseur3EsAk!P5+Mseur4EsSu!P5+MseurFU47!P5+Mseur5HS!P5+Mseur7HyRa!P5+Mseur8JäPa!P5+Mseur9KarjUra!P5+Mseur10KaRa!P5+Mseur11KeU!P5+Mseur12LeSi!P5+Mseur13Lynx!P5+MseurMeKo!P5+Mseur14MU!P5+Mseur15Pihkan!P5+Mseur16PorvU!P5+Mseur17RR!P5+Mseur18RaHa!P5+Mseur21RiSu!P5+Mseur22SuVe!P5+Mseur23TVV!P5</f>
        <v>3</v>
      </c>
      <c r="Q5" s="11">
        <f>Mseur1AskU!Q5+Mseur2Delta!Q5+Mseur3EsAk!Q5+Mseur4EsSu!Q5+MseurFU47!Q5+Mseur5HS!Q5+Mseur7HyRa!Q5+Mseur8JäPa!Q5+Mseur9KarjUra!Q5+Mseur10KaRa!Q5+Mseur11KeU!Q5+Mseur12LeSi!Q5+Mseur13Lynx!Q5+MseurMeKo!Q5+Mseur14MU!Q5+Mseur15Pihkan!Q5+Mseur16PorvU!Q5+Mseur17RR!Q5+Mseur18RaHa!Q5+Mseur21RiSu!Q5+Mseur22SuVe!Q5+Mseur23TVV!Q5</f>
        <v>30</v>
      </c>
      <c r="T5" s="71" t="s">
        <v>2</v>
      </c>
      <c r="U5" s="73">
        <v>1</v>
      </c>
      <c r="V5" s="77">
        <v>12</v>
      </c>
      <c r="W5" s="77">
        <v>11</v>
      </c>
      <c r="X5" s="77">
        <v>7</v>
      </c>
      <c r="Y5" s="23">
        <v>2</v>
      </c>
      <c r="Z5" s="23">
        <v>37</v>
      </c>
    </row>
    <row r="6" spans="1:26" x14ac:dyDescent="0.25">
      <c r="A6" s="7"/>
      <c r="B6" s="8">
        <v>2</v>
      </c>
      <c r="C6" s="57">
        <f>Mseur1AskU!C6+Mseur2Delta!C6+Mseur3EsAk!C6+Mseur4EsSu!C6+Mseur5HS!C6+Mseur6HiKi!C6+Mseur7HyRa!C6+Mseur8JäPa!C6+Mseur9KarjUra!C6+Mseur10KaRa!C6+Mseur11KeU!C6+Mseur12LeSi!C6+Mseur13Lynx!C6+Mseur14MU!C6+Mseur15Pihkan!C6+Mseur16PorvU!C6+Mseur17RR!C6+Mseur18RaHa!C6+Mseur19Jyry!C6+Mseur20RaVi!C6+Mseur21RiSu!C6+Mseur22SuVe!C6+Mseur23TVV!C6</f>
        <v>18</v>
      </c>
      <c r="D6" s="57">
        <f>Mseur1AskU!D6+Mseur2Delta!D6+Mseur3EsAk!D6+Mseur4EsSu!D6+Mseur5HS!D6+Mseur6HiKi!D6+Mseur7HyRa!D6+Mseur8JäPa!D6+Mseur9KarjUra!D6+Mseur10KaRa!D6+Mseur11KeU!D6+Mseur12LeSi!D6+Mseur13Lynx!D6+Mseur14MU!D6+Mseur15Pihkan!D6+Mseur16PorvU!D6+Mseur17RR!D6+Mseur18RaHa!D6+Mseur19Jyry!D6+Mseur20RaVi!D6+Mseur21RiSu!D6+Mseur22SuVe!D6+Mseur23TVV!D6</f>
        <v>11</v>
      </c>
      <c r="E6" s="57">
        <f>Mseur1AskU!E6+Mseur2Delta!E6+Mseur3EsAk!E6+Mseur4EsSu!E6+Mseur5HS!E6+Mseur6HiKi!E6+Mseur7HyRa!E6+Mseur8JäPa!E6+Mseur9KarjUra!E6+Mseur10KaRa!E6+Mseur11KeU!E6+Mseur12LeSi!E6+Mseur13Lynx!E6+Mseur14MU!E6+Mseur15Pihkan!E6+Mseur16PorvU!E6+Mseur17RR!E6+Mseur18RaHa!E6+Mseur19Jyry!E6+Mseur20RaVi!E6+Mseur21RiSu!E6+Mseur22SuVe!E6+Mseur23TVV!E6</f>
        <v>8</v>
      </c>
      <c r="F6" s="11">
        <f>Mseur1AskU!F6+Mseur2Delta!F6+Mseur3EsAk!F6+Mseur4EsSu!F6+Mseur5HS!F6+Mseur6HiKi!F6+Mseur7HyRa!F6+Mseur8JäPa!F6+Mseur9KarjUra!F6+Mseur10KaRa!F6+Mseur11KeU!F6+Mseur12LeSi!F6+Mseur13Lynx!F6+Mseur14MU!F6+Mseur15Pihkan!F6+Mseur16PorvU!F6+Mseur17RR!F6+Mseur18RaHa!F6+Mseur19Jyry!F6+Mseur20RaVi!F6+Mseur21RiSu!F6+Mseur22SuVe!F6+Mseur23TVV!F6</f>
        <v>6</v>
      </c>
      <c r="G6" s="11">
        <f>Mseur1AskU!G6+Mseur2Delta!G6+Mseur3EsAk!G6+Mseur4EsSu!G6+Mseur5HS!G6+Mseur6HiKi!G6+Mseur7HyRa!G6+Mseur8JäPa!G6+Mseur9KarjUra!G6+Mseur10KaRa!G6+Mseur11KeU!G6+Mseur12LeSi!G6+Mseur13Lynx!G6+Mseur14MU!G6+Mseur15Pihkan!G6+Mseur16PorvU!G6+Mseur17RR!G6+Mseur18RaHa!G6+Mseur19Jyry!G6+Mseur20RaVi!G6+Mseur21RiSu!G6+Mseur22SuVe!G6+Mseur23TVV!G6</f>
        <v>41</v>
      </c>
      <c r="L6" s="8">
        <v>2</v>
      </c>
      <c r="M6" s="54">
        <f>Mseur1AskU!M6+Mseur2Delta!M6+Mseur3EsAk!M6+Mseur4EsSu!M6+MseurFU47!M6+Mseur5HS!M6+Mseur7HyRa!M6+Mseur8JäPa!M6+Mseur9KarjUra!M6+Mseur10KaRa!M6+Mseur11KeU!M6+Mseur12LeSi!M6+Mseur13Lynx!M6+MseurMeKo!M6+Mseur14MU!M6+Mseur15Pihkan!M6+Mseur16PorvU!M6+Mseur17RR!M6+Mseur18RaHa!M6+Mseur21RiSu!M6+Mseur22SuVe!M6+Mseur23TVV!M6</f>
        <v>23</v>
      </c>
      <c r="N6" s="54">
        <f>Mseur1AskU!N6+Mseur2Delta!N6+Mseur3EsAk!N6+Mseur4EsSu!N6+MseurFU47!N6+Mseur5HS!N6+Mseur7HyRa!N6+Mseur8JäPa!N6+Mseur9KarjUra!N6+Mseur10KaRa!N6+Mseur11KeU!N6+Mseur12LeSi!N6+Mseur13Lynx!N6+MseurMeKo!N6+Mseur14MU!N6+Mseur15Pihkan!N6+Mseur16PorvU!N6+Mseur17RR!N6+Mseur18RaHa!N6+Mseur21RiSu!N6+Mseur22SuVe!N6+Mseur23TVV!N6</f>
        <v>9</v>
      </c>
      <c r="O6" s="54">
        <f>Mseur1AskU!O6+Mseur2Delta!O6+Mseur3EsAk!O6+Mseur4EsSu!O6+MseurFU47!O6+Mseur5HS!O6+Mseur7HyRa!O6+Mseur8JäPa!O6+Mseur9KarjUra!O6+Mseur10KaRa!O6+Mseur11KeU!O6+Mseur12LeSi!O6+Mseur13Lynx!O6+MseurMeKo!O6+Mseur14MU!O6+Mseur15Pihkan!O6+Mseur16PorvU!O6+Mseur17RR!O6+Mseur18RaHa!O6+Mseur21RiSu!O6+Mseur22SuVe!O6+Mseur23TVV!O6</f>
        <v>10</v>
      </c>
      <c r="P6" s="11">
        <f>Mseur1AskU!P6+Mseur2Delta!P6+Mseur3EsAk!P6+Mseur4EsSu!P6+MseurFU47!P6+Mseur5HS!P6+Mseur7HyRa!P6+Mseur8JäPa!P6+Mseur9KarjUra!P6+Mseur10KaRa!P6+Mseur11KeU!P6+Mseur12LeSi!P6+Mseur13Lynx!P6+MseurMeKo!P6+Mseur14MU!P6+Mseur15Pihkan!P6+Mseur16PorvU!P6+Mseur17RR!P6+Mseur18RaHa!P6+Mseur21RiSu!P6+Mseur22SuVe!P6+Mseur23TVV!P6</f>
        <v>5</v>
      </c>
      <c r="Q6" s="11">
        <f>Mseur1AskU!Q6+Mseur2Delta!Q6+Mseur3EsAk!Q6+Mseur4EsSu!Q6+MseurFU47!Q6+Mseur5HS!Q6+Mseur7HyRa!Q6+Mseur8JäPa!Q6+Mseur9KarjUra!Q6+Mseur10KaRa!Q6+Mseur11KeU!Q6+Mseur12LeSi!Q6+Mseur13Lynx!Q6+MseurMeKo!Q6+Mseur14MU!Q6+Mseur15Pihkan!Q6+Mseur16PorvU!Q6+Mseur17RR!Q6+Mseur18RaHa!Q6+Mseur21RiSu!Q6+Mseur22SuVe!Q6+Mseur23TVV!Q6</f>
        <v>43</v>
      </c>
      <c r="T6" s="78"/>
      <c r="U6" s="79">
        <v>2</v>
      </c>
      <c r="V6" s="77">
        <v>20</v>
      </c>
      <c r="W6" s="77">
        <v>5</v>
      </c>
      <c r="X6" s="77">
        <v>7</v>
      </c>
      <c r="Y6" s="23">
        <v>2</v>
      </c>
      <c r="Z6" s="23">
        <v>37</v>
      </c>
    </row>
    <row r="7" spans="1:26" x14ac:dyDescent="0.25">
      <c r="A7" s="9"/>
      <c r="B7" s="10">
        <v>3</v>
      </c>
      <c r="C7" s="57">
        <f>Mseur1AskU!C7+Mseur2Delta!C7+Mseur3EsAk!C7+Mseur4EsSu!C7+Mseur5HS!C7+Mseur6HiKi!C7+Mseur7HyRa!C7+Mseur8JäPa!C7+Mseur9KarjUra!C7+Mseur10KaRa!C7+Mseur11KeU!C7+Mseur12LeSi!C7+Mseur13Lynx!C7+Mseur14MU!C7+Mseur15Pihkan!C7+Mseur16PorvU!C7+Mseur17RR!C7+Mseur18RaHa!C7+Mseur19Jyry!C7+Mseur20RaVi!C7+Mseur21RiSu!C7+Mseur22SuVe!C7+Mseur23TVV!C7</f>
        <v>15</v>
      </c>
      <c r="D7" s="57">
        <f>Mseur1AskU!D7+Mseur2Delta!D7+Mseur3EsAk!D7+Mseur4EsSu!D7+Mseur5HS!D7+Mseur6HiKi!D7+Mseur7HyRa!D7+Mseur8JäPa!D7+Mseur9KarjUra!D7+Mseur10KaRa!D7+Mseur11KeU!D7+Mseur12LeSi!D7+Mseur13Lynx!D7+Mseur14MU!D7+Mseur15Pihkan!D7+Mseur16PorvU!D7+Mseur17RR!D7+Mseur18RaHa!D7+Mseur19Jyry!D7+Mseur20RaVi!D7+Mseur21RiSu!D7+Mseur22SuVe!D7+Mseur23TVV!D7</f>
        <v>10</v>
      </c>
      <c r="E7" s="57">
        <f>Mseur1AskU!E7+Mseur2Delta!E7+Mseur3EsAk!E7+Mseur4EsSu!E7+Mseur5HS!E7+Mseur6HiKi!E7+Mseur7HyRa!E7+Mseur8JäPa!E7+Mseur9KarjUra!E7+Mseur10KaRa!E7+Mseur11KeU!E7+Mseur12LeSi!E7+Mseur13Lynx!E7+Mseur14MU!E7+Mseur15Pihkan!E7+Mseur16PorvU!E7+Mseur17RR!E7+Mseur18RaHa!E7+Mseur19Jyry!E7+Mseur20RaVi!E7+Mseur21RiSu!E7+Mseur22SuVe!E7+Mseur23TVV!E7</f>
        <v>4</v>
      </c>
      <c r="F7" s="11">
        <f>Mseur1AskU!F7+Mseur2Delta!F7+Mseur3EsAk!F7+Mseur4EsSu!F7+Mseur5HS!F7+Mseur6HiKi!F7+Mseur7HyRa!F7+Mseur8JäPa!F7+Mseur9KarjUra!F7+Mseur10KaRa!F7+Mseur11KeU!F7+Mseur12LeSi!F7+Mseur13Lynx!F7+Mseur14MU!F7+Mseur15Pihkan!F7+Mseur16PorvU!F7+Mseur17RR!F7+Mseur18RaHa!F7+Mseur19Jyry!F7+Mseur20RaVi!F7+Mseur21RiSu!F7+Mseur22SuVe!F7+Mseur23TVV!F7</f>
        <v>5</v>
      </c>
      <c r="G7" s="11">
        <f>Mseur1AskU!G7+Mseur2Delta!G7+Mseur3EsAk!G7+Mseur4EsSu!G7+Mseur5HS!G7+Mseur6HiKi!G7+Mseur7HyRa!G7+Mseur8JäPa!G7+Mseur9KarjUra!G7+Mseur10KaRa!G7+Mseur11KeU!G7+Mseur12LeSi!G7+Mseur13Lynx!G7+Mseur14MU!G7+Mseur15Pihkan!G7+Mseur16PorvU!G7+Mseur17RR!G7+Mseur18RaHa!G7+Mseur19Jyry!G7+Mseur20RaVi!G7+Mseur21RiSu!G7+Mseur22SuVe!G7+Mseur23TVV!G7</f>
        <v>26</v>
      </c>
      <c r="K7" s="9"/>
      <c r="L7" s="10">
        <v>3</v>
      </c>
      <c r="M7" s="54">
        <f>Mseur1AskU!M7+Mseur2Delta!M7+Mseur3EsAk!M7+Mseur4EsSu!M7+MseurFU47!M7+Mseur5HS!M7+Mseur7HyRa!M7+Mseur8JäPa!M7+Mseur9KarjUra!M7+Mseur10KaRa!M7+Mseur11KeU!M7+Mseur12LeSi!M7+Mseur13Lynx!M7+MseurMeKo!M7+Mseur14MU!M7+Mseur15Pihkan!M7+Mseur16PorvU!M7+Mseur17RR!M7+Mseur18RaHa!M7+Mseur21RiSu!M7+Mseur22SuVe!M7+Mseur23TVV!M7</f>
        <v>13</v>
      </c>
      <c r="N7" s="54">
        <f>Mseur1AskU!N7+Mseur2Delta!N7+Mseur3EsAk!N7+Mseur4EsSu!N7+MseurFU47!N7+Mseur5HS!N7+Mseur7HyRa!N7+Mseur8JäPa!N7+Mseur9KarjUra!N7+Mseur10KaRa!N7+Mseur11KeU!N7+Mseur12LeSi!N7+Mseur13Lynx!N7+MseurMeKo!N7+Mseur14MU!N7+Mseur15Pihkan!N7+Mseur16PorvU!N7+Mseur17RR!N7+Mseur18RaHa!N7+Mseur21RiSu!N7+Mseur22SuVe!N7+Mseur23TVV!N7</f>
        <v>9</v>
      </c>
      <c r="O7" s="54">
        <f>Mseur1AskU!O7+Mseur2Delta!O7+Mseur3EsAk!O7+Mseur4EsSu!O7+MseurFU47!O7+Mseur5HS!O7+Mseur7HyRa!O7+Mseur8JäPa!O7+Mseur9KarjUra!O7+Mseur10KaRa!O7+Mseur11KeU!O7+Mseur12LeSi!O7+Mseur13Lynx!O7+MseurMeKo!O7+Mseur14MU!O7+Mseur15Pihkan!O7+Mseur16PorvU!O7+Mseur17RR!O7+Mseur18RaHa!O7+Mseur21RiSu!O7+Mseur22SuVe!O7+Mseur23TVV!O7</f>
        <v>6</v>
      </c>
      <c r="P7" s="11">
        <f>Mseur1AskU!P7+Mseur2Delta!P7+Mseur3EsAk!P7+Mseur4EsSu!P7+MseurFU47!P7+Mseur5HS!P7+Mseur7HyRa!P7+Mseur8JäPa!P7+Mseur9KarjUra!P7+Mseur10KaRa!P7+Mseur11KeU!P7+Mseur12LeSi!P7+Mseur13Lynx!P7+MseurMeKo!P7+Mseur14MU!P7+Mseur15Pihkan!P7+Mseur16PorvU!P7+Mseur17RR!P7+Mseur18RaHa!P7+Mseur21RiSu!P7+Mseur22SuVe!P7+Mseur23TVV!P7</f>
        <v>3</v>
      </c>
      <c r="Q7" s="11">
        <f>Mseur1AskU!Q7+Mseur2Delta!Q7+Mseur3EsAk!Q7+Mseur4EsSu!Q7+MseurFU47!Q7+Mseur5HS!Q7+Mseur7HyRa!Q7+Mseur8JäPa!Q7+Mseur9KarjUra!Q7+Mseur10KaRa!Q7+Mseur11KeU!Q7+Mseur12LeSi!Q7+Mseur13Lynx!Q7+MseurMeKo!Q7+Mseur14MU!Q7+Mseur15Pihkan!Q7+Mseur16PorvU!Q7+Mseur17RR!Q7+Mseur18RaHa!Q7+Mseur21RiSu!Q7+Mseur22SuVe!Q7+Mseur23TVV!Q7</f>
        <v>33</v>
      </c>
      <c r="T7" s="80"/>
      <c r="U7" s="81">
        <v>3</v>
      </c>
      <c r="V7" s="77">
        <v>16</v>
      </c>
      <c r="W7" s="77">
        <v>8</v>
      </c>
      <c r="X7" s="77">
        <v>7</v>
      </c>
      <c r="Y7" s="23">
        <v>10</v>
      </c>
      <c r="Z7" s="23">
        <v>29</v>
      </c>
    </row>
    <row r="8" spans="1:26" x14ac:dyDescent="0.25">
      <c r="A8" t="s">
        <v>5</v>
      </c>
      <c r="C8" s="58">
        <f>SUM(C5:C7)</f>
        <v>53</v>
      </c>
      <c r="D8" s="59">
        <f>SUM(D5:D7)</f>
        <v>30</v>
      </c>
      <c r="E8" s="59">
        <f>SUM(E5:E7)</f>
        <v>23</v>
      </c>
      <c r="F8" s="14">
        <f>SUM(F5:F7)</f>
        <v>17</v>
      </c>
      <c r="G8" s="15">
        <f>SUM(G5:G7)</f>
        <v>87</v>
      </c>
      <c r="H8" s="68">
        <f>SUM(C8:G8)</f>
        <v>210</v>
      </c>
      <c r="I8" s="66">
        <v>221</v>
      </c>
      <c r="J8" s="69">
        <v>210</v>
      </c>
      <c r="K8" s="7" t="s">
        <v>5</v>
      </c>
      <c r="M8" s="55">
        <f>SUM(M5:M7)</f>
        <v>51</v>
      </c>
      <c r="N8" s="56">
        <f>SUM(N5:N7)</f>
        <v>26</v>
      </c>
      <c r="O8" s="56">
        <f>SUM(O5:O7)</f>
        <v>27</v>
      </c>
      <c r="P8" s="14">
        <f>SUM(P5:P7)</f>
        <v>11</v>
      </c>
      <c r="Q8" s="15">
        <f>SUM(Q5:Q7)</f>
        <v>106</v>
      </c>
      <c r="R8" s="66">
        <f>SUM(M8:Q8)</f>
        <v>221</v>
      </c>
      <c r="S8" s="69">
        <f>SUM(V8:Z8)</f>
        <v>210</v>
      </c>
      <c r="T8" s="78"/>
      <c r="U8" s="23" t="s">
        <v>5</v>
      </c>
      <c r="V8" s="82">
        <f>SUM(V5:V7)</f>
        <v>48</v>
      </c>
      <c r="W8" s="83">
        <f>SUM(W5:W7)</f>
        <v>24</v>
      </c>
      <c r="X8" s="83">
        <f>SUM(X5:X7)</f>
        <v>21</v>
      </c>
      <c r="Y8" s="84">
        <f>SUM(Y5:Y7)</f>
        <v>14</v>
      </c>
      <c r="Z8" s="85">
        <f>SUM(Z5:Z7)</f>
        <v>103</v>
      </c>
    </row>
    <row r="9" spans="1:26" x14ac:dyDescent="0.25">
      <c r="H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Mseur1AskU!C13+Mseur2Delta!C13+Mseur3EsAk!C13+Mseur4EsSu!C13+Mseur5HS!C13+Mseur6HiKi!C13+Mseur7HyRa!C13+Mseur8JäPa!C13+Mseur9KarjUra!C13+Mseur10KaRa!C13+Mseur11KeU!C13+Mseur12LeSi!C13+Mseur13Lynx!C13+Mseur14MU!C13+Mseur15Pihkan!C13+Mseur16PorvU!C13+Mseur17RR!C13+Mseur18RaHa!C13+Mseur19Jyry!C13+Mseur20RaVi!C13+Mseur21RiSu!C13+Mseur22SuVe!C13+Mseur23TVV!C13</f>
        <v>17</v>
      </c>
      <c r="D13" s="57">
        <f>Mseur1AskU!D13+Mseur2Delta!D13+Mseur3EsAk!D13+Mseur4EsSu!D13+Mseur5HS!D13+Mseur6HiKi!D13+Mseur7HyRa!D13+Mseur8JäPa!D13+Mseur9KarjUra!D13+Mseur10KaRa!D13+Mseur11KeU!D13+Mseur12LeSi!D13+Mseur13Lynx!D13+Mseur14MU!D13+Mseur15Pihkan!D13+Mseur16PorvU!D13+Mseur17RR!D13+Mseur18RaHa!D13+Mseur19Jyry!D13+Mseur20RaVi!D13+Mseur21RiSu!D13+Mseur22SuVe!D13+Mseur23TVV!D13</f>
        <v>20</v>
      </c>
      <c r="E13" s="57">
        <f>Mseur1AskU!E13+Mseur2Delta!E13+Mseur3EsAk!E13+Mseur4EsSu!E13+Mseur5HS!E13+Mseur6HiKi!E13+Mseur7HyRa!E13+Mseur8JäPa!E13+Mseur9KarjUra!E13+Mseur10KaRa!E13+Mseur11KeU!E13+Mseur12LeSi!E13+Mseur13Lynx!E13+Mseur14MU!E13+Mseur15Pihkan!E13+Mseur16PorvU!E13+Mseur17RR!E13+Mseur18RaHa!E13+Mseur19Jyry!E13+Mseur20RaVi!E13+Mseur21RiSu!E13+Mseur22SuVe!E13+Mseur23TVV!E13</f>
        <v>10</v>
      </c>
      <c r="F13" s="11">
        <f>Mseur1AskU!F13+Mseur2Delta!F13+Mseur3EsAk!F13+Mseur4EsSu!F13+Mseur5HS!F13+Mseur6HiKi!F13+Mseur7HyRa!F13+Mseur8JäPa!F13+Mseur9KarjUra!F13+Mseur10KaRa!F13+Mseur11KeU!F13+Mseur12LeSi!F13+Mseur13Lynx!F13+Mseur14MU!F13+Mseur15Pihkan!F13+Mseur16PorvU!F13+Mseur17RR!F13+Mseur18RaHa!F13+Mseur19Jyry!F13+Mseur20RaVi!F13+Mseur21RiSu!F13+Mseur22SuVe!F13+Mseur23TVV!F13</f>
        <v>8</v>
      </c>
      <c r="G13" s="11">
        <f>Mseur1AskU!G13+Mseur2Delta!G13+Mseur3EsAk!G13+Mseur4EsSu!G13+Mseur5HS!G13+Mseur6HiKi!G13+Mseur7HyRa!G13+Mseur8JäPa!G13+Mseur9KarjUra!G13+Mseur10KaRa!G13+Mseur11KeU!G13+Mseur12LeSi!G13+Mseur13Lynx!G13+Mseur14MU!G13+Mseur15Pihkan!G13+Mseur16PorvU!G13+Mseur17RR!G13+Mseur18RaHa!G13+Mseur19Jyry!G13+Mseur20RaVi!G13+Mseur21RiSu!G13+Mseur22SuVe!G13+Mseur23TVV!G13</f>
        <v>38</v>
      </c>
      <c r="K13" s="1" t="s">
        <v>2</v>
      </c>
      <c r="L13" s="3">
        <v>1</v>
      </c>
      <c r="M13" s="54">
        <f>Mseur1AskU!M13+Mseur2Delta!M13+Mseur3EsAk!M13+Mseur4EsSu!M13+MseurFU47!M13+Mseur5HS!M13+Mseur7HyRa!M13+Mseur8JäPa!M13+Mseur9KarjUra!M13+Mseur10KaRa!M13+Mseur11KeU!M13+Mseur12LeSi!M13+Mseur13Lynx!M13+MseurMeKo!M13+Mseur14MU!M13+Mseur15Pihkan!M13+Mseur16PorvU!M13+Mseur17RR!M13+Mseur18RaHa!M13+Mseur21RiSu!M13+Mseur22SuVe!M13+Mseur23TVV!M13</f>
        <v>23</v>
      </c>
      <c r="N13" s="54">
        <f>Mseur1AskU!N13+Mseur2Delta!N13+Mseur3EsAk!N13+Mseur4EsSu!N13+MseurFU47!N13+Mseur5HS!N13+Mseur7HyRa!N13+Mseur8JäPa!N13+Mseur9KarjUra!N13+Mseur10KaRa!N13+Mseur11KeU!N13+Mseur12LeSi!N13+Mseur13Lynx!N13+MseurMeKo!N13+Mseur14MU!N13+Mseur15Pihkan!N13+Mseur16PorvU!N13+Mseur17RR!N13+Mseur18RaHa!N13+Mseur21RiSu!N13+Mseur22SuVe!N13+Mseur23TVV!N13</f>
        <v>22</v>
      </c>
      <c r="O13" s="54">
        <f>Mseur1AskU!O13+Mseur2Delta!O13+Mseur3EsAk!O13+Mseur4EsSu!O13+MseurFU47!O13+Mseur5HS!O13+Mseur7HyRa!O13+Mseur8JäPa!O13+Mseur9KarjUra!O13+Mseur10KaRa!O13+Mseur11KeU!O13+Mseur12LeSi!O13+Mseur13Lynx!O13+MseurMeKo!O13+Mseur14MU!O13+Mseur15Pihkan!O13+Mseur16PorvU!O13+Mseur17RR!O13+Mseur18RaHa!O13+Mseur21RiSu!O13+Mseur22SuVe!O13+Mseur23TVV!O13</f>
        <v>10</v>
      </c>
      <c r="P13" s="11">
        <f>Mseur1AskU!P13+Mseur2Delta!P13+Mseur3EsAk!P13+Mseur4EsSu!P13+MseurFU47!P13+Mseur5HS!P13+Mseur7HyRa!P13+Mseur8JäPa!P13+Mseur9KarjUra!P13+Mseur10KaRa!P13+Mseur11KeU!P13+Mseur12LeSi!P13+Mseur13Lynx!P13+MseurMeKo!P13+Mseur14MU!P13+Mseur15Pihkan!P13+Mseur16PorvU!P13+Mseur17RR!P13+Mseur18RaHa!P13+Mseur21RiSu!P13+Mseur22SuVe!P13+Mseur23TVV!P13</f>
        <v>8</v>
      </c>
      <c r="Q13" s="11">
        <f>Mseur1AskU!Q13+Mseur2Delta!Q13+Mseur3EsAk!Q13+Mseur4EsSu!Q13+MseurFU47!Q13+Mseur5HS!Q13+Mseur7HyRa!Q13+Mseur8JäPa!Q13+Mseur9KarjUra!Q13+Mseur10KaRa!Q13+Mseur11KeU!Q13+Mseur12LeSi!Q13+Mseur13Lynx!Q13+MseurMeKo!Q13+Mseur14MU!Q13+Mseur15Pihkan!Q13+Mseur16PorvU!Q13+Mseur17RR!Q13+Mseur18RaHa!Q13+Mseur21RiSu!Q13+Mseur22SuVe!Q13+Mseur23TVV!Q13</f>
        <v>47</v>
      </c>
      <c r="T13" s="71" t="s">
        <v>2</v>
      </c>
      <c r="U13" s="73">
        <v>1</v>
      </c>
      <c r="V13" s="77">
        <v>24</v>
      </c>
      <c r="W13" s="77">
        <v>17</v>
      </c>
      <c r="X13" s="77">
        <v>12</v>
      </c>
      <c r="Y13" s="23">
        <v>7</v>
      </c>
      <c r="Z13" s="23">
        <v>57</v>
      </c>
    </row>
    <row r="14" spans="1:26" x14ac:dyDescent="0.25">
      <c r="A14" s="7"/>
      <c r="B14" s="8">
        <v>2</v>
      </c>
      <c r="C14" s="57">
        <f>Mseur1AskU!C14+Mseur2Delta!C14+Mseur3EsAk!C14+Mseur4EsSu!C14+Mseur5HS!C14+Mseur6HiKi!C14+Mseur7HyRa!C14+Mseur8JäPa!C14+Mseur9KarjUra!C14+Mseur10KaRa!C14+Mseur11KeU!C14+Mseur12LeSi!C14+Mseur13Lynx!C14+Mseur14MU!C14+Mseur15Pihkan!C14+Mseur16PorvU!C14+Mseur17RR!C14+Mseur18RaHa!C14+Mseur19Jyry!C14+Mseur20RaVi!C14+Mseur21RiSu!C14+Mseur22SuVe!C14+Mseur23TVV!C14</f>
        <v>20</v>
      </c>
      <c r="D14" s="57">
        <f>Mseur1AskU!D14+Mseur2Delta!D14+Mseur3EsAk!D14+Mseur4EsSu!D14+Mseur5HS!D14+Mseur6HiKi!D14+Mseur7HyRa!D14+Mseur8JäPa!D14+Mseur9KarjUra!D14+Mseur10KaRa!D14+Mseur11KeU!D14+Mseur12LeSi!D14+Mseur13Lynx!D14+Mseur14MU!D14+Mseur15Pihkan!D14+Mseur16PorvU!D14+Mseur17RR!D14+Mseur18RaHa!D14+Mseur19Jyry!D14+Mseur20RaVi!D14+Mseur21RiSu!D14+Mseur22SuVe!D14+Mseur23TVV!D14</f>
        <v>13</v>
      </c>
      <c r="E14" s="57">
        <f>Mseur1AskU!E14+Mseur2Delta!E14+Mseur3EsAk!E14+Mseur4EsSu!E14+Mseur5HS!E14+Mseur6HiKi!E14+Mseur7HyRa!E14+Mseur8JäPa!E14+Mseur9KarjUra!E14+Mseur10KaRa!E14+Mseur11KeU!E14+Mseur12LeSi!E14+Mseur13Lynx!E14+Mseur14MU!E14+Mseur15Pihkan!E14+Mseur16PorvU!E14+Mseur17RR!E14+Mseur18RaHa!E14+Mseur19Jyry!E14+Mseur20RaVi!E14+Mseur21RiSu!E14+Mseur22SuVe!E14+Mseur23TVV!E14</f>
        <v>9</v>
      </c>
      <c r="F14" s="11">
        <f>Mseur1AskU!F14+Mseur2Delta!F14+Mseur3EsAk!F14+Mseur4EsSu!F14+Mseur5HS!F14+Mseur6HiKi!F14+Mseur7HyRa!F14+Mseur8JäPa!F14+Mseur9KarjUra!F14+Mseur10KaRa!F14+Mseur11KeU!F14+Mseur12LeSi!F14+Mseur13Lynx!F14+Mseur14MU!F14+Mseur15Pihkan!F14+Mseur16PorvU!F14+Mseur17RR!F14+Mseur18RaHa!F14+Mseur19Jyry!F14+Mseur20RaVi!F14+Mseur21RiSu!F14+Mseur22SuVe!F14+Mseur23TVV!F14</f>
        <v>8</v>
      </c>
      <c r="G14" s="11">
        <f>Mseur1AskU!G14+Mseur2Delta!G14+Mseur3EsAk!G14+Mseur4EsSu!G14+Mseur5HS!G14+Mseur6HiKi!G14+Mseur7HyRa!G14+Mseur8JäPa!G14+Mseur9KarjUra!G14+Mseur10KaRa!G14+Mseur11KeU!G14+Mseur12LeSi!G14+Mseur13Lynx!G14+Mseur14MU!G14+Mseur15Pihkan!G14+Mseur16PorvU!G14+Mseur17RR!G14+Mseur18RaHa!G14+Mseur19Jyry!G14+Mseur20RaVi!G14+Mseur21RiSu!G14+Mseur22SuVe!G14+Mseur23TVV!G14</f>
        <v>50</v>
      </c>
      <c r="L14" s="8">
        <v>2</v>
      </c>
      <c r="M14" s="54">
        <f>Mseur1AskU!M14+Mseur2Delta!M14+Mseur3EsAk!M14+Mseur4EsSu!M14+MseurFU47!M14+Mseur5HS!M14+Mseur7HyRa!M14+Mseur8JäPa!M14+Mseur9KarjUra!M14+Mseur10KaRa!M14+Mseur11KeU!M14+Mseur12LeSi!M14+Mseur13Lynx!M14+MseurMeKo!M14+Mseur14MU!M14+Mseur15Pihkan!M14+Mseur16PorvU!M14+Mseur17RR!M14+Mseur18RaHa!M14+Mseur21RiSu!M14+Mseur22SuVe!M14+Mseur23TVV!M14</f>
        <v>13</v>
      </c>
      <c r="N14" s="54">
        <f>Mseur1AskU!N14+Mseur2Delta!N14+Mseur3EsAk!N14+Mseur4EsSu!N14+MseurFU47!N14+Mseur5HS!N14+Mseur7HyRa!N14+Mseur8JäPa!N14+Mseur9KarjUra!N14+Mseur10KaRa!N14+Mseur11KeU!N14+Mseur12LeSi!N14+Mseur13Lynx!N14+MseurMeKo!N14+Mseur14MU!N14+Mseur15Pihkan!N14+Mseur16PorvU!N14+Mseur17RR!N14+Mseur18RaHa!N14+Mseur21RiSu!N14+Mseur22SuVe!N14+Mseur23TVV!N14</f>
        <v>18</v>
      </c>
      <c r="O14" s="54">
        <f>Mseur1AskU!O14+Mseur2Delta!O14+Mseur3EsAk!O14+Mseur4EsSu!O14+MseurFU47!O14+Mseur5HS!O14+Mseur7HyRa!O14+Mseur8JäPa!O14+Mseur9KarjUra!O14+Mseur10KaRa!O14+Mseur11KeU!O14+Mseur12LeSi!O14+Mseur13Lynx!O14+MseurMeKo!O14+Mseur14MU!O14+Mseur15Pihkan!O14+Mseur16PorvU!O14+Mseur17RR!O14+Mseur18RaHa!O14+Mseur21RiSu!O14+Mseur22SuVe!O14+Mseur23TVV!O14</f>
        <v>11</v>
      </c>
      <c r="P14" s="11">
        <f>Mseur1AskU!P14+Mseur2Delta!P14+Mseur3EsAk!P14+Mseur4EsSu!P14+MseurFU47!P14+Mseur5HS!P14+Mseur7HyRa!P14+Mseur8JäPa!P14+Mseur9KarjUra!P14+Mseur10KaRa!P14+Mseur11KeU!P14+Mseur12LeSi!P14+Mseur13Lynx!P14+MseurMeKo!P14+Mseur14MU!P14+Mseur15Pihkan!P14+Mseur16PorvU!P14+Mseur17RR!P14+Mseur18RaHa!P14+Mseur21RiSu!P14+Mseur22SuVe!P14+Mseur23TVV!P14</f>
        <v>8</v>
      </c>
      <c r="Q14" s="11">
        <f>Mseur1AskU!Q14+Mseur2Delta!Q14+Mseur3EsAk!Q14+Mseur4EsSu!Q14+MseurFU47!Q14+Mseur5HS!Q14+Mseur7HyRa!Q14+Mseur8JäPa!Q14+Mseur9KarjUra!Q14+Mseur10KaRa!Q14+Mseur11KeU!Q14+Mseur12LeSi!Q14+Mseur13Lynx!Q14+MseurMeKo!Q14+Mseur14MU!Q14+Mseur15Pihkan!Q14+Mseur16PorvU!Q14+Mseur17RR!Q14+Mseur18RaHa!Q14+Mseur21RiSu!Q14+Mseur22SuVe!Q14+Mseur23TVV!Q14</f>
        <v>76</v>
      </c>
      <c r="T14" s="78"/>
      <c r="U14" s="79">
        <v>2</v>
      </c>
      <c r="V14" s="77">
        <v>22</v>
      </c>
      <c r="W14" s="77">
        <v>11</v>
      </c>
      <c r="X14" s="77">
        <v>9</v>
      </c>
      <c r="Y14" s="23">
        <v>3</v>
      </c>
      <c r="Z14" s="23">
        <v>57</v>
      </c>
    </row>
    <row r="15" spans="1:26" x14ac:dyDescent="0.25">
      <c r="A15" s="9"/>
      <c r="B15" s="10">
        <v>3</v>
      </c>
      <c r="C15" s="57">
        <f>Mseur1AskU!C15+Mseur2Delta!C15+Mseur3EsAk!C15+Mseur4EsSu!C15+Mseur5HS!C15+Mseur6HiKi!C15+Mseur7HyRa!C15+Mseur8JäPa!C15+Mseur9KarjUra!C15+Mseur10KaRa!C15+Mseur11KeU!C15+Mseur12LeSi!C15+Mseur13Lynx!C15+Mseur14MU!C15+Mseur15Pihkan!C15+Mseur16PorvU!C15+Mseur17RR!C15+Mseur18RaHa!C15+Mseur19Jyry!C15+Mseur20RaVi!C15+Mseur21RiSu!C15+Mseur22SuVe!C15+Mseur23TVV!C15</f>
        <v>14</v>
      </c>
      <c r="D15" s="57">
        <f>Mseur1AskU!D15+Mseur2Delta!D15+Mseur3EsAk!D15+Mseur4EsSu!D15+Mseur5HS!D15+Mseur6HiKi!D15+Mseur7HyRa!D15+Mseur8JäPa!D15+Mseur9KarjUra!D15+Mseur10KaRa!D15+Mseur11KeU!D15+Mseur12LeSi!D15+Mseur13Lynx!D15+Mseur14MU!D15+Mseur15Pihkan!D15+Mseur16PorvU!D15+Mseur17RR!D15+Mseur18RaHa!D15+Mseur19Jyry!D15+Mseur20RaVi!D15+Mseur21RiSu!D15+Mseur22SuVe!D15+Mseur23TVV!D15</f>
        <v>9</v>
      </c>
      <c r="E15" s="57">
        <f>Mseur1AskU!E15+Mseur2Delta!E15+Mseur3EsAk!E15+Mseur4EsSu!E15+Mseur5HS!E15+Mseur6HiKi!E15+Mseur7HyRa!E15+Mseur8JäPa!E15+Mseur9KarjUra!E15+Mseur10KaRa!E15+Mseur11KeU!E15+Mseur12LeSi!E15+Mseur13Lynx!E15+Mseur14MU!E15+Mseur15Pihkan!E15+Mseur16PorvU!E15+Mseur17RR!E15+Mseur18RaHa!E15+Mseur19Jyry!E15+Mseur20RaVi!E15+Mseur21RiSu!E15+Mseur22SuVe!E15+Mseur23TVV!E15</f>
        <v>5</v>
      </c>
      <c r="F15" s="11">
        <f>Mseur1AskU!F15+Mseur2Delta!F15+Mseur3EsAk!F15+Mseur4EsSu!F15+Mseur5HS!F15+Mseur6HiKi!F15+Mseur7HyRa!F15+Mseur8JäPa!F15+Mseur9KarjUra!F15+Mseur10KaRa!F15+Mseur11KeU!F15+Mseur12LeSi!F15+Mseur13Lynx!F15+Mseur14MU!F15+Mseur15Pihkan!F15+Mseur16PorvU!F15+Mseur17RR!F15+Mseur18RaHa!F15+Mseur19Jyry!F15+Mseur20RaVi!F15+Mseur21RiSu!F15+Mseur22SuVe!F15+Mseur23TVV!F15</f>
        <v>4</v>
      </c>
      <c r="G15" s="11">
        <f>Mseur1AskU!G15+Mseur2Delta!G15+Mseur3EsAk!G15+Mseur4EsSu!G15+Mseur5HS!G15+Mseur6HiKi!G15+Mseur7HyRa!G15+Mseur8JäPa!G15+Mseur9KarjUra!G15+Mseur10KaRa!G15+Mseur11KeU!G15+Mseur12LeSi!G15+Mseur13Lynx!G15+Mseur14MU!G15+Mseur15Pihkan!G15+Mseur16PorvU!G15+Mseur17RR!G15+Mseur18RaHa!G15+Mseur19Jyry!G15+Mseur20RaVi!G15+Mseur21RiSu!G15+Mseur22SuVe!G15+Mseur23TVV!G15</f>
        <v>42</v>
      </c>
      <c r="K15" s="9"/>
      <c r="L15" s="10">
        <v>3</v>
      </c>
      <c r="M15" s="54">
        <f>Mseur1AskU!M15+Mseur2Delta!M15+Mseur3EsAk!M15+Mseur4EsSu!M15+MseurFU47!M15+Mseur5HS!M15+Mseur7HyRa!M15+Mseur8JäPa!M15+Mseur9KarjUra!M15+Mseur10KaRa!M15+Mseur11KeU!M15+Mseur12LeSi!M15+Mseur13Lynx!M15+MseurMeKo!M15+Mseur14MU!M15+Mseur15Pihkan!M15+Mseur16PorvU!M15+Mseur17RR!M15+Mseur18RaHa!M15+Mseur21RiSu!M15+Mseur22SuVe!M15+Mseur23TVV!M15</f>
        <v>19</v>
      </c>
      <c r="N15" s="54">
        <f>Mseur1AskU!N15+Mseur2Delta!N15+Mseur3EsAk!N15+Mseur4EsSu!N15+MseurFU47!N15+Mseur5HS!N15+Mseur7HyRa!N15+Mseur8JäPa!N15+Mseur9KarjUra!N15+Mseur10KaRa!N15+Mseur11KeU!N15+Mseur12LeSi!N15+Mseur13Lynx!N15+MseurMeKo!N15+Mseur14MU!N15+Mseur15Pihkan!N15+Mseur16PorvU!N15+Mseur17RR!N15+Mseur18RaHa!N15+Mseur21RiSu!N15+Mseur22SuVe!N15+Mseur23TVV!N15</f>
        <v>10</v>
      </c>
      <c r="O15" s="54">
        <f>Mseur1AskU!O15+Mseur2Delta!O15+Mseur3EsAk!O15+Mseur4EsSu!O15+MseurFU47!O15+Mseur5HS!O15+Mseur7HyRa!O15+Mseur8JäPa!O15+Mseur9KarjUra!O15+Mseur10KaRa!O15+Mseur11KeU!O15+Mseur12LeSi!O15+Mseur13Lynx!O15+MseurMeKo!O15+Mseur14MU!O15+Mseur15Pihkan!O15+Mseur16PorvU!O15+Mseur17RR!O15+Mseur18RaHa!O15+Mseur21RiSu!O15+Mseur22SuVe!O15+Mseur23TVV!O15</f>
        <v>9</v>
      </c>
      <c r="P15" s="11">
        <f>Mseur1AskU!P15+Mseur2Delta!P15+Mseur3EsAk!P15+Mseur4EsSu!P15+MseurFU47!P15+Mseur5HS!P15+Mseur7HyRa!P15+Mseur8JäPa!P15+Mseur9KarjUra!P15+Mseur10KaRa!P15+Mseur11KeU!P15+Mseur12LeSi!P15+Mseur13Lynx!P15+MseurMeKo!P15+Mseur14MU!P15+Mseur15Pihkan!P15+Mseur16PorvU!P15+Mseur17RR!P15+Mseur18RaHa!P15+Mseur21RiSu!P15+Mseur22SuVe!P15+Mseur23TVV!P15</f>
        <v>5</v>
      </c>
      <c r="Q15" s="11">
        <f>Mseur1AskU!Q15+Mseur2Delta!Q15+Mseur3EsAk!Q15+Mseur4EsSu!Q15+MseurFU47!Q15+Mseur5HS!Q15+Mseur7HyRa!Q15+Mseur8JäPa!Q15+Mseur9KarjUra!Q15+Mseur10KaRa!Q15+Mseur11KeU!Q15+Mseur12LeSi!Q15+Mseur13Lynx!Q15+MseurMeKo!Q15+Mseur14MU!Q15+Mseur15Pihkan!Q15+Mseur16PorvU!Q15+Mseur17RR!Q15+Mseur18RaHa!Q15+Mseur21RiSu!Q15+Mseur22SuVe!Q15+Mseur23TVV!Q15</f>
        <v>50</v>
      </c>
      <c r="T15" s="80"/>
      <c r="U15" s="81">
        <v>3</v>
      </c>
      <c r="V15" s="77">
        <v>20</v>
      </c>
      <c r="W15" s="77">
        <v>12</v>
      </c>
      <c r="X15" s="77">
        <v>8</v>
      </c>
      <c r="Y15" s="23">
        <v>9</v>
      </c>
      <c r="Z15" s="23">
        <v>81</v>
      </c>
    </row>
    <row r="16" spans="1:26" x14ac:dyDescent="0.25">
      <c r="A16" t="s">
        <v>5</v>
      </c>
      <c r="C16" s="58">
        <f>SUM(C13:C15)</f>
        <v>51</v>
      </c>
      <c r="D16" s="59">
        <f>SUM(D13:D15)</f>
        <v>42</v>
      </c>
      <c r="E16" s="59">
        <f>SUM(E13:E15)</f>
        <v>24</v>
      </c>
      <c r="F16" s="14">
        <f>SUM(F13:F15)</f>
        <v>20</v>
      </c>
      <c r="G16" s="15">
        <f>SUM(G13:G15)</f>
        <v>130</v>
      </c>
      <c r="H16" s="68">
        <f>SUM(C16:G16)</f>
        <v>267</v>
      </c>
      <c r="I16" s="66">
        <v>329</v>
      </c>
      <c r="J16" s="69">
        <v>349</v>
      </c>
      <c r="K16" s="7" t="s">
        <v>5</v>
      </c>
      <c r="M16" s="55">
        <f>SUM(M13:M15)</f>
        <v>55</v>
      </c>
      <c r="N16" s="56">
        <f>SUM(N13:N15)</f>
        <v>50</v>
      </c>
      <c r="O16" s="56">
        <f>SUM(O13:O15)</f>
        <v>30</v>
      </c>
      <c r="P16" s="14">
        <f>SUM(P13:P15)</f>
        <v>21</v>
      </c>
      <c r="Q16" s="15">
        <f>SUM(Q13:Q15)</f>
        <v>173</v>
      </c>
      <c r="R16" s="66">
        <f>SUM(M16:Q16)</f>
        <v>329</v>
      </c>
      <c r="S16" s="69">
        <f>SUM(V16:Z16)</f>
        <v>349</v>
      </c>
      <c r="T16" s="78"/>
      <c r="U16" s="23" t="s">
        <v>5</v>
      </c>
      <c r="V16" s="82">
        <f>SUM(V13:V15)</f>
        <v>66</v>
      </c>
      <c r="W16" s="83">
        <f>SUM(W13:W15)</f>
        <v>40</v>
      </c>
      <c r="X16" s="83">
        <f>SUM(X13:X15)</f>
        <v>29</v>
      </c>
      <c r="Y16" s="84">
        <f>SUM(Y13:Y15)</f>
        <v>19</v>
      </c>
      <c r="Z16" s="85">
        <f>SUM(Z13:Z15)</f>
        <v>195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104</v>
      </c>
      <c r="D19" s="95">
        <f t="shared" si="0"/>
        <v>72</v>
      </c>
      <c r="E19" s="96">
        <f t="shared" si="0"/>
        <v>47</v>
      </c>
      <c r="F19" s="52">
        <f t="shared" si="0"/>
        <v>37</v>
      </c>
      <c r="G19" s="52">
        <f t="shared" si="0"/>
        <v>217</v>
      </c>
      <c r="H19" s="67">
        <f t="shared" si="0"/>
        <v>477</v>
      </c>
      <c r="I19" s="65">
        <v>550</v>
      </c>
      <c r="J19" s="70">
        <v>559</v>
      </c>
      <c r="K19" s="30"/>
      <c r="M19" s="98">
        <f t="shared" ref="M19:S19" si="1">SUM(M16)+M8</f>
        <v>106</v>
      </c>
      <c r="N19" s="99">
        <f t="shared" si="1"/>
        <v>76</v>
      </c>
      <c r="O19" s="100">
        <f t="shared" si="1"/>
        <v>57</v>
      </c>
      <c r="P19" s="52">
        <f t="shared" si="1"/>
        <v>32</v>
      </c>
      <c r="Q19" s="52">
        <f t="shared" si="1"/>
        <v>279</v>
      </c>
      <c r="R19" s="65">
        <f t="shared" si="1"/>
        <v>550</v>
      </c>
      <c r="S19" s="70">
        <f t="shared" si="1"/>
        <v>559</v>
      </c>
      <c r="T19" s="90"/>
      <c r="U19" s="52"/>
      <c r="V19" s="82">
        <f>SUM(V16)+V8</f>
        <v>114</v>
      </c>
      <c r="W19" s="83">
        <f>SUM(W16)+W8</f>
        <v>64</v>
      </c>
      <c r="X19" s="101">
        <f>SUM(X16)+X8</f>
        <v>50</v>
      </c>
      <c r="Y19" s="52">
        <f>SUM(Y16)+Y8</f>
        <v>33</v>
      </c>
      <c r="Z19" s="52">
        <f>SUM(Z16)+Z8</f>
        <v>298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223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239</v>
      </c>
      <c r="T20" s="92" t="s">
        <v>454</v>
      </c>
      <c r="U20" s="61"/>
      <c r="V20" s="61"/>
      <c r="W20" s="61" t="s">
        <v>556</v>
      </c>
      <c r="X20" s="61">
        <f>SUM(V19:X19)</f>
        <v>228</v>
      </c>
    </row>
    <row r="21" spans="1:26" x14ac:dyDescent="0.25">
      <c r="C21" s="67" t="s">
        <v>571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Mseur1AskU!C23+Mseur2Delta!C23+Mseur3EsAk!C23+Mseur4EsSu!C23+MseurFU47!C23+Mseur5HS!C23+Mseur6HiKi!C23+Mseur7HyRa!C23+Mseur8JäPa!C23+Mseur9KarjUra!C23+Mseur10KaRa!C23+Mseur11KeU!C23+Mseur12LeSi!C23+Mseur13Lynx!C23+Mseur14MU!C23+Mseur15Pihkan!C23+Mseur16PorvU!C23+Mseur17RR!C23+Mseur18RaHa!C23+Mseur19Jyry!C23+Mseur20RaVi!C23+Mseur21RiSu!C23+Mseur22SuVe!C23+Mseur23TVV!C23</f>
        <v>262</v>
      </c>
      <c r="D27" s="86">
        <f>Mseur1AskU!D23+Mseur2Delta!D23+Mseur3EsAk!D23+Mseur4EsSu!D23+MseurFU47!D23+Mseur5HS!D23+Mseur6HiKi!D23+Mseur7HyRa!D23+Mseur8JäPa!D23+Mseur9KarjUra!D23+Mseur10KaRa!D23+Mseur11KeU!D23+Mseur12LeSi!D23+Mseur13Lynx!D23+Mseur14MU!D23+Mseur15Pihkan!D23+Mseur16PorvU!D23+Mseur17RR!D23+Mseur18RaHa!D23+Mseur19Jyry!D23+Mseur20RaVi!D23+Mseur21RiSu!D23+Mseur22SuVe!D23+Mseur23TVV!D23</f>
        <v>249</v>
      </c>
      <c r="E27" s="86">
        <f>Mseur1AskU!E23+Mseur2Delta!E23+Mseur3EsAk!E23+Mseur4EsSu!E23+MseurFU47!E23+Mseur5HS!E23+Mseur6HiKi!E23+Mseur7HyRa!E23+Mseur8JäPa!E23+Mseur9KarjUra!E23+Mseur10KaRa!E23+Mseur11KeU!E23+Mseur12LeSi!E23+Mseur13Lynx!E23+Mseur14MU!E23+Mseur15Pihkan!E23+Mseur16PorvU!E23+Mseur17RR!E23+Mseur18RaHa!E23+Mseur19Jyry!E23+Mseur20RaVi!E23+Mseur21RiSu!E23+Mseur22SuVe!E23+Mseur23TVV!E23</f>
        <v>183</v>
      </c>
      <c r="F27" s="87">
        <f>SUM(C27:E27)</f>
        <v>694</v>
      </c>
      <c r="L27" t="s">
        <v>459</v>
      </c>
      <c r="M27" s="86">
        <f>SUM(Mseur1AskU!M23+Mseur2Delta!M23+Mseur3EsAk!M23+Mseur4EsSu!M23+MseurFU47!M23+Mseur5HS!M23+Mseur7HyRa!M23+Mseur8JäPa!M23+Mseur9KarjUra!M23+Mseur10KaRa!M23+Mseur11KeU!M23+Mseur12LeSi!M23+Mseur13Lynx!M23+MseurMeKo!M23+Mseur14MU!M23+Mseur15Pihkan!M23+Mseur16PorvU!M23+Mseur17RR!M23+Mseur18RaHa!M23+Mseur21RiSu!M23+Mseur22SuVe!M23+Mseur23TVV!M23)</f>
        <v>364</v>
      </c>
      <c r="N27" s="86">
        <f>SUM(Mseur1AskU!N23+Mseur2Delta!N23+Mseur3EsAk!N23+Mseur4EsSu!N23+MseurFU47!N23+Mseur5HS!N23+Mseur7HyRa!N23+Mseur8JäPa!N23+Mseur9KarjUra!N23+Mseur10KaRa!N23+Mseur11KeU!N23+Mseur12LeSi!N23+Mseur13Lynx!N23+MseurMeKo!N23+Mseur14MU!N23+Mseur15Pihkan!N23+Mseur16PorvU!N23+Mseur17RR!N23+Mseur18RaHa!N23+Mseur21RiSu!N23+Mseur22SuVe!N23+Mseur23TVV!N23)</f>
        <v>326</v>
      </c>
      <c r="O27" s="86">
        <f>SUM(Mseur1AskU!O23+Mseur2Delta!O23+Mseur3EsAk!O23+Mseur4EsSu!O23+MseurFU47!O23+Mseur5HS!O23+Mseur7HyRa!O23+Mseur8JäPa!O23+Mseur9KarjUra!O23+Mseur10KaRa!O23+Mseur11KeU!O23+Mseur12LeSi!O23+Mseur13Lynx!O23+MseurMeKo!O23+Mseur14MU!O23+Mseur15Pihkan!O23+Mseur16PorvU!O23+Mseur17RR!O23+Mseur18RaHa!O23+Mseur21RiSu!O23+Mseur22SuVe!O23+Mseur23TVV!O23)</f>
        <v>208</v>
      </c>
      <c r="P27" s="87">
        <f>SUM(M27:O27)</f>
        <v>898</v>
      </c>
    </row>
    <row r="28" spans="1:26" x14ac:dyDescent="0.25">
      <c r="A28" s="7"/>
      <c r="C28" t="s">
        <v>572</v>
      </c>
      <c r="M28" t="s">
        <v>572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1"/>
  <dimension ref="A1:Z24"/>
  <sheetViews>
    <sheetView workbookViewId="0">
      <selection activeCell="M25" sqref="M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506</v>
      </c>
      <c r="D1" s="31"/>
      <c r="E1" s="31"/>
      <c r="F1" s="31"/>
      <c r="G1" s="31"/>
      <c r="H1" s="32"/>
      <c r="K1" s="119" t="s">
        <v>348</v>
      </c>
      <c r="L1" s="111"/>
      <c r="M1" s="140" t="s">
        <v>506</v>
      </c>
      <c r="N1" s="120"/>
      <c r="T1" s="16" t="s">
        <v>6</v>
      </c>
      <c r="U1" s="16"/>
      <c r="V1" t="s">
        <v>506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3</v>
      </c>
      <c r="D5" s="39">
        <v>1</v>
      </c>
      <c r="E5" s="39">
        <v>4</v>
      </c>
      <c r="F5" s="39">
        <v>2</v>
      </c>
      <c r="G5" s="39">
        <v>5</v>
      </c>
      <c r="H5" s="32"/>
      <c r="K5" s="1" t="s">
        <v>2</v>
      </c>
      <c r="L5" s="3">
        <v>1</v>
      </c>
      <c r="M5" s="12">
        <v>2</v>
      </c>
      <c r="N5" s="12">
        <v>2</v>
      </c>
      <c r="O5" s="12">
        <v>2</v>
      </c>
      <c r="P5" s="12">
        <v>2</v>
      </c>
      <c r="Q5" s="12">
        <v>6</v>
      </c>
      <c r="R5" s="16"/>
      <c r="S5" s="16"/>
      <c r="T5" s="1" t="s">
        <v>2</v>
      </c>
      <c r="U5" s="3">
        <v>1</v>
      </c>
      <c r="V5" s="12">
        <v>0</v>
      </c>
      <c r="W5" s="12">
        <v>2</v>
      </c>
      <c r="X5" s="12">
        <v>3</v>
      </c>
      <c r="Y5" s="12">
        <v>1</v>
      </c>
      <c r="Z5" s="12">
        <v>3</v>
      </c>
    </row>
    <row r="6" spans="1:26" x14ac:dyDescent="0.25">
      <c r="A6" s="40"/>
      <c r="B6" s="41">
        <v>2</v>
      </c>
      <c r="C6" s="39">
        <v>1</v>
      </c>
      <c r="D6" s="39">
        <v>1</v>
      </c>
      <c r="E6" s="39">
        <v>0</v>
      </c>
      <c r="F6" s="39">
        <v>1</v>
      </c>
      <c r="G6" s="39">
        <v>4</v>
      </c>
      <c r="H6" s="32"/>
      <c r="L6" s="8">
        <v>2</v>
      </c>
      <c r="M6" s="12">
        <v>3</v>
      </c>
      <c r="N6" s="12"/>
      <c r="O6" s="12"/>
      <c r="P6" s="12"/>
      <c r="Q6" s="12">
        <v>3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0</v>
      </c>
      <c r="Y6" s="12">
        <v>1</v>
      </c>
      <c r="Z6" s="12">
        <v>5</v>
      </c>
    </row>
    <row r="7" spans="1:26" x14ac:dyDescent="0.25">
      <c r="A7" s="42"/>
      <c r="B7" s="43">
        <v>3</v>
      </c>
      <c r="C7" s="39">
        <v>2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/>
      <c r="N7" s="12"/>
      <c r="O7" s="12">
        <v>1</v>
      </c>
      <c r="P7" s="12"/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1</v>
      </c>
      <c r="Z7" s="12">
        <v>1</v>
      </c>
    </row>
    <row r="8" spans="1:26" x14ac:dyDescent="0.25">
      <c r="A8" s="31" t="s">
        <v>5</v>
      </c>
      <c r="B8" s="31"/>
      <c r="C8" s="44">
        <f>SUM(C5:C7)</f>
        <v>6</v>
      </c>
      <c r="D8" s="45">
        <f t="shared" ref="D8:G8" si="0">SUM(D5:D7)</f>
        <v>2</v>
      </c>
      <c r="E8" s="45">
        <f t="shared" si="0"/>
        <v>4</v>
      </c>
      <c r="F8" s="45">
        <f t="shared" si="0"/>
        <v>3</v>
      </c>
      <c r="G8" s="46">
        <f t="shared" si="0"/>
        <v>10</v>
      </c>
      <c r="H8" s="32">
        <f>SUM(C8:G8)</f>
        <v>25</v>
      </c>
      <c r="I8">
        <v>23</v>
      </c>
      <c r="J8">
        <v>20</v>
      </c>
      <c r="K8" s="7" t="s">
        <v>5</v>
      </c>
      <c r="M8" s="13">
        <f>SUM(M5:M7)</f>
        <v>5</v>
      </c>
      <c r="N8" s="14">
        <f>SUM(N5:N7)</f>
        <v>2</v>
      </c>
      <c r="O8" s="14">
        <f>SUM(O5:O7)</f>
        <v>3</v>
      </c>
      <c r="P8" s="14">
        <f>SUM(P5:P7)</f>
        <v>2</v>
      </c>
      <c r="Q8" s="15">
        <f>SUM(Q5:Q7)</f>
        <v>11</v>
      </c>
      <c r="R8" s="16">
        <f>SUM(M8:Q8)</f>
        <v>23</v>
      </c>
      <c r="S8" s="16">
        <v>20</v>
      </c>
      <c r="T8" t="s">
        <v>5</v>
      </c>
      <c r="V8" s="13">
        <f>SUM(V5:V7)</f>
        <v>1</v>
      </c>
      <c r="W8" s="14">
        <f>SUM(W5:W7)</f>
        <v>3</v>
      </c>
      <c r="X8" s="14">
        <f>SUM(X5:X7)</f>
        <v>4</v>
      </c>
      <c r="Y8" s="14">
        <f>SUM(Y5:Y7)</f>
        <v>3</v>
      </c>
      <c r="Z8" s="15">
        <f>SUM(Z5:Z7)</f>
        <v>9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1</v>
      </c>
      <c r="F13" s="39">
        <v>0</v>
      </c>
      <c r="G13" s="39">
        <v>8</v>
      </c>
      <c r="H13" s="32"/>
      <c r="K13" s="1" t="s">
        <v>2</v>
      </c>
      <c r="L13" s="3">
        <v>1</v>
      </c>
      <c r="M13" s="12">
        <v>1</v>
      </c>
      <c r="N13" s="12">
        <v>1</v>
      </c>
      <c r="O13" s="12">
        <v>1</v>
      </c>
      <c r="P13" s="12"/>
      <c r="Q13" s="12">
        <v>7</v>
      </c>
      <c r="R13" s="16"/>
      <c r="S13" s="16"/>
      <c r="T13" s="1" t="s">
        <v>2</v>
      </c>
      <c r="U13" s="3">
        <v>1</v>
      </c>
      <c r="V13" s="12">
        <v>1</v>
      </c>
      <c r="W13" s="12">
        <v>1</v>
      </c>
      <c r="X13" s="12">
        <v>0</v>
      </c>
      <c r="Y13" s="12">
        <v>1</v>
      </c>
      <c r="Z13" s="12">
        <v>6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1</v>
      </c>
      <c r="F14" s="39">
        <v>0</v>
      </c>
      <c r="G14" s="39">
        <v>6</v>
      </c>
      <c r="H14" s="32"/>
      <c r="L14" s="8">
        <v>2</v>
      </c>
      <c r="M14" s="12">
        <v>1</v>
      </c>
      <c r="N14" s="12"/>
      <c r="O14" s="12">
        <v>1</v>
      </c>
      <c r="P14" s="12">
        <v>1</v>
      </c>
      <c r="Q14" s="12">
        <v>6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9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1</v>
      </c>
      <c r="G15" s="39">
        <v>0</v>
      </c>
      <c r="H15" s="32"/>
      <c r="K15" s="9"/>
      <c r="L15" s="10">
        <v>3</v>
      </c>
      <c r="M15" s="12">
        <v>1</v>
      </c>
      <c r="N15" s="12">
        <v>1</v>
      </c>
      <c r="O15" s="12"/>
      <c r="P15" s="12"/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 t="shared" ref="C16:G16" si="1">SUM(C13:C15)</f>
        <v>2</v>
      </c>
      <c r="D16" s="45">
        <f t="shared" si="1"/>
        <v>2</v>
      </c>
      <c r="E16" s="45">
        <f t="shared" si="1"/>
        <v>2</v>
      </c>
      <c r="F16" s="45">
        <f t="shared" si="1"/>
        <v>1</v>
      </c>
      <c r="G16" s="46">
        <f t="shared" si="1"/>
        <v>14</v>
      </c>
      <c r="H16" s="32">
        <f>SUM(C16:G16)</f>
        <v>21</v>
      </c>
      <c r="I16">
        <v>22</v>
      </c>
      <c r="J16">
        <v>22</v>
      </c>
      <c r="K16" s="7" t="s">
        <v>5</v>
      </c>
      <c r="M16" s="13">
        <f>SUM(M13:M15)</f>
        <v>3</v>
      </c>
      <c r="N16" s="14">
        <f>SUM(N13:N15)</f>
        <v>2</v>
      </c>
      <c r="O16" s="14">
        <f>SUM(O13:O15)</f>
        <v>2</v>
      </c>
      <c r="P16" s="14">
        <f>SUM(P13:P15)</f>
        <v>1</v>
      </c>
      <c r="Q16" s="15">
        <f>SUM(Q13:Q15)</f>
        <v>14</v>
      </c>
      <c r="R16" s="16">
        <f>SUM(M16:Q16)</f>
        <v>22</v>
      </c>
      <c r="S16" s="16">
        <v>22</v>
      </c>
      <c r="T16" t="s">
        <v>5</v>
      </c>
      <c r="V16" s="13">
        <f>SUM(V13:V15)</f>
        <v>1</v>
      </c>
      <c r="W16" s="14">
        <f>SUM(W13:W15)</f>
        <v>2</v>
      </c>
      <c r="X16" s="14">
        <f>SUM(X13:X15)</f>
        <v>1</v>
      </c>
      <c r="Y16" s="14">
        <f>SUM(Y13:Y15)</f>
        <v>1</v>
      </c>
      <c r="Z16" s="15">
        <f>SUM(Z13:Z15)</f>
        <v>17</v>
      </c>
    </row>
    <row r="17" spans="1:20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20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20" x14ac:dyDescent="0.25">
      <c r="A19" s="47" t="s">
        <v>453</v>
      </c>
      <c r="B19" s="47"/>
      <c r="C19" s="112">
        <f>SUM(C16)+C8</f>
        <v>8</v>
      </c>
      <c r="D19" s="113">
        <f>SUM(D16)+D8</f>
        <v>4</v>
      </c>
      <c r="E19" s="114">
        <f t="shared" ref="E19:G19" si="2">SUM(E16)+E8</f>
        <v>6</v>
      </c>
      <c r="F19" s="47">
        <f t="shared" si="2"/>
        <v>4</v>
      </c>
      <c r="G19" s="47">
        <f t="shared" si="2"/>
        <v>24</v>
      </c>
      <c r="H19" s="32">
        <f>SUM(H16)+H8</f>
        <v>46</v>
      </c>
      <c r="I19">
        <v>45</v>
      </c>
      <c r="J19">
        <v>42</v>
      </c>
      <c r="M19" s="115"/>
      <c r="N19" s="116"/>
      <c r="O19" s="117"/>
      <c r="P19" s="16"/>
      <c r="Q19" s="16"/>
      <c r="R19" s="16">
        <f>SUM(R16)+R8</f>
        <v>45</v>
      </c>
      <c r="S19" s="16">
        <f>SUM(S16)+S8</f>
        <v>42</v>
      </c>
      <c r="T19" t="s">
        <v>349</v>
      </c>
    </row>
    <row r="20" spans="1:20" x14ac:dyDescent="0.25">
      <c r="A20" s="31"/>
      <c r="B20" s="31"/>
      <c r="C20" s="31"/>
      <c r="D20" s="31"/>
      <c r="E20" s="31"/>
      <c r="F20" s="31"/>
      <c r="G20" s="31"/>
      <c r="H20" s="109"/>
    </row>
    <row r="21" spans="1:20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20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20" x14ac:dyDescent="0.25">
      <c r="A23" s="31" t="s">
        <v>459</v>
      </c>
      <c r="B23" s="31"/>
      <c r="C23" s="51">
        <v>21</v>
      </c>
      <c r="D23" s="51">
        <v>8</v>
      </c>
      <c r="E23" s="51">
        <v>14</v>
      </c>
      <c r="F23" s="51">
        <f>SUM(C23:E23)</f>
        <v>43</v>
      </c>
      <c r="G23" s="31"/>
      <c r="H23" s="109"/>
      <c r="K23" s="7" t="s">
        <v>459</v>
      </c>
      <c r="M23" s="27">
        <v>9</v>
      </c>
      <c r="N23" s="27">
        <v>7</v>
      </c>
      <c r="O23" s="27">
        <v>7</v>
      </c>
      <c r="P23" s="27">
        <f>SUM(M23:O23)</f>
        <v>23</v>
      </c>
    </row>
    <row r="24" spans="1:20" x14ac:dyDescent="0.25">
      <c r="H24" s="120"/>
    </row>
  </sheetData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5" sqref="F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497</v>
      </c>
      <c r="D1" s="31"/>
      <c r="E1" s="31"/>
      <c r="F1" s="31"/>
      <c r="G1" s="31"/>
      <c r="H1" s="32"/>
      <c r="K1" s="119" t="s">
        <v>348</v>
      </c>
      <c r="L1" s="111"/>
      <c r="M1" s="140" t="s">
        <v>497</v>
      </c>
      <c r="N1" s="120"/>
      <c r="T1" s="16" t="s">
        <v>6</v>
      </c>
      <c r="U1" s="16"/>
      <c r="V1" t="s">
        <v>498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2</v>
      </c>
      <c r="H8" s="32">
        <f>SUM(C8:G8)</f>
        <v>2</v>
      </c>
      <c r="I8">
        <v>2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2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1</v>
      </c>
      <c r="H16" s="32">
        <f>SUM(C16:G16)</f>
        <v>1</v>
      </c>
      <c r="I16">
        <v>3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3</v>
      </c>
      <c r="R16" s="16">
        <f>SUM(M16:Q16)</f>
        <v>3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3</v>
      </c>
      <c r="H19" s="32">
        <f>SUM(H16)+H8</f>
        <v>3</v>
      </c>
      <c r="I19">
        <v>5</v>
      </c>
      <c r="J19">
        <v>0</v>
      </c>
      <c r="M19" s="115">
        <f t="shared" ref="M19:Q19" si="3">SUM(M16)+M8</f>
        <v>0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5</v>
      </c>
      <c r="R19" s="16">
        <f>SUM(R16)+R8</f>
        <v>5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0</v>
      </c>
      <c r="E23" s="51">
        <v>1</v>
      </c>
      <c r="F23" s="51">
        <f>SUM(C23:E23)</f>
        <v>2</v>
      </c>
      <c r="G23" s="31"/>
      <c r="H23" s="109"/>
      <c r="K23" s="7" t="s">
        <v>459</v>
      </c>
      <c r="M23" s="27">
        <v>0</v>
      </c>
      <c r="N23" s="27">
        <v>2</v>
      </c>
      <c r="O23" s="27">
        <v>1</v>
      </c>
      <c r="P23" s="27">
        <f>SUM(M23:O23)</f>
        <v>3</v>
      </c>
    </row>
    <row r="24" spans="1:19" x14ac:dyDescent="0.25">
      <c r="H24" s="120"/>
    </row>
  </sheetData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5" sqref="F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30</v>
      </c>
      <c r="D1" s="31"/>
      <c r="E1" s="31"/>
      <c r="F1" s="31"/>
      <c r="G1" s="31"/>
      <c r="H1" s="32"/>
      <c r="K1" s="119" t="s">
        <v>348</v>
      </c>
      <c r="L1" s="111"/>
      <c r="M1" s="140" t="s">
        <v>30</v>
      </c>
      <c r="N1" s="120"/>
      <c r="T1" s="16" t="s">
        <v>6</v>
      </c>
      <c r="U1" s="16"/>
      <c r="V1" t="s">
        <v>30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1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1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1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1</v>
      </c>
      <c r="Q16" s="15">
        <f>SUM(Q13:Q15)</f>
        <v>0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1</v>
      </c>
      <c r="J19">
        <v>1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1</v>
      </c>
      <c r="Q19" s="16">
        <f t="shared" si="1"/>
        <v>0</v>
      </c>
      <c r="R19" s="16">
        <f>SUM(R16)+R8</f>
        <v>1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4" sqref="H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84</v>
      </c>
      <c r="D1" s="31"/>
      <c r="E1" s="31"/>
      <c r="F1" s="31"/>
      <c r="G1" s="31"/>
      <c r="H1" s="32"/>
      <c r="K1" s="119" t="s">
        <v>348</v>
      </c>
      <c r="L1" s="111"/>
      <c r="M1" s="140" t="s">
        <v>84</v>
      </c>
      <c r="N1" s="120"/>
      <c r="T1" s="16" t="s">
        <v>6</v>
      </c>
      <c r="U1" s="16"/>
      <c r="V1" t="s">
        <v>84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1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1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1</v>
      </c>
      <c r="Q14" s="12"/>
      <c r="R14" s="16"/>
      <c r="S14" s="16"/>
      <c r="T14" s="7"/>
      <c r="U14" s="8">
        <v>2</v>
      </c>
      <c r="V14" s="12">
        <v>0</v>
      </c>
      <c r="W14" s="12">
        <v>0</v>
      </c>
      <c r="X14" s="12">
        <v>1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0</v>
      </c>
      <c r="F16" s="45">
        <f>SUM(F13:F15)</f>
        <v>1</v>
      </c>
      <c r="G16" s="46">
        <f>SUM(G13:G15)</f>
        <v>0</v>
      </c>
      <c r="H16" s="32">
        <f>SUM(C16:G16)</f>
        <v>2</v>
      </c>
      <c r="I16">
        <v>1</v>
      </c>
      <c r="J16">
        <v>2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1</v>
      </c>
      <c r="Q16" s="15">
        <f>SUM(Q13:Q15)</f>
        <v>0</v>
      </c>
      <c r="R16" s="16">
        <f>SUM(M16:Q16)</f>
        <v>1</v>
      </c>
      <c r="S16" s="16">
        <v>2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1</v>
      </c>
      <c r="E19" s="114">
        <f t="shared" si="0"/>
        <v>0</v>
      </c>
      <c r="F19" s="47">
        <f t="shared" si="0"/>
        <v>1</v>
      </c>
      <c r="G19" s="47">
        <f t="shared" si="0"/>
        <v>0</v>
      </c>
      <c r="H19" s="32">
        <f t="shared" si="0"/>
        <v>2</v>
      </c>
      <c r="I19">
        <v>1</v>
      </c>
      <c r="J19">
        <v>3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1</v>
      </c>
      <c r="Q19" s="16">
        <f t="shared" si="1"/>
        <v>0</v>
      </c>
      <c r="R19" s="16">
        <f>SUM(R16)+R8</f>
        <v>1</v>
      </c>
      <c r="S19" s="16">
        <f>SUM(S16)+S8</f>
        <v>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386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3</v>
      </c>
      <c r="E23" s="51">
        <v>0</v>
      </c>
      <c r="F23" s="51">
        <f>SUM(C23:E23)</f>
        <v>5</v>
      </c>
      <c r="G23" s="31"/>
      <c r="H23" s="109"/>
      <c r="K23" s="7" t="s">
        <v>459</v>
      </c>
      <c r="M23" s="27">
        <v>1</v>
      </c>
      <c r="N23" s="27">
        <v>2</v>
      </c>
      <c r="O23" s="27">
        <v>0</v>
      </c>
      <c r="P23" s="27">
        <f>SUM(M23:O23)</f>
        <v>3</v>
      </c>
    </row>
    <row r="24" spans="1:19" x14ac:dyDescent="0.25">
      <c r="H24" s="120"/>
    </row>
  </sheetData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4" sqref="I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93</v>
      </c>
      <c r="D1" s="31"/>
      <c r="E1" s="31"/>
      <c r="F1" s="31"/>
      <c r="G1" s="31"/>
      <c r="H1" s="32"/>
      <c r="K1" s="119" t="s">
        <v>348</v>
      </c>
      <c r="L1" s="111"/>
      <c r="M1" s="140" t="s">
        <v>93</v>
      </c>
      <c r="N1" s="120"/>
      <c r="T1" s="16" t="s">
        <v>6</v>
      </c>
      <c r="U1" s="16"/>
      <c r="V1" t="s">
        <v>93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1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2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2</v>
      </c>
      <c r="N7" s="12">
        <v>1</v>
      </c>
      <c r="O7" s="12">
        <v>0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2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4</v>
      </c>
      <c r="I8">
        <v>6</v>
      </c>
      <c r="J8">
        <v>5</v>
      </c>
      <c r="K8" s="7" t="s">
        <v>5</v>
      </c>
      <c r="M8" s="13">
        <f>SUM(M5:M7)</f>
        <v>2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3</v>
      </c>
      <c r="R8" s="16">
        <f>SUM(M8:Q8)</f>
        <v>6</v>
      </c>
      <c r="S8" s="16">
        <v>5</v>
      </c>
      <c r="T8" t="s">
        <v>5</v>
      </c>
      <c r="V8" s="13">
        <f>SUM(V5:V7)</f>
        <v>2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4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3</v>
      </c>
      <c r="I16">
        <v>6</v>
      </c>
      <c r="J16">
        <v>7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5</v>
      </c>
      <c r="R16" s="16">
        <f>SUM(M16:Q16)</f>
        <v>6</v>
      </c>
      <c r="S16" s="16">
        <v>7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2</v>
      </c>
      <c r="E19" s="114">
        <f t="shared" si="0"/>
        <v>0</v>
      </c>
      <c r="F19" s="47">
        <f t="shared" si="0"/>
        <v>0</v>
      </c>
      <c r="G19" s="47">
        <f t="shared" si="0"/>
        <v>3</v>
      </c>
      <c r="H19" s="32">
        <f t="shared" si="0"/>
        <v>7</v>
      </c>
      <c r="I19">
        <v>12</v>
      </c>
      <c r="J19">
        <v>12</v>
      </c>
      <c r="M19" s="115">
        <f t="shared" ref="M19:Q19" si="1">SUM(M16)+M8</f>
        <v>2</v>
      </c>
      <c r="N19" s="116">
        <f t="shared" si="1"/>
        <v>2</v>
      </c>
      <c r="O19" s="117">
        <f t="shared" si="1"/>
        <v>0</v>
      </c>
      <c r="P19" s="16">
        <f t="shared" si="1"/>
        <v>0</v>
      </c>
      <c r="Q19" s="16">
        <f t="shared" si="1"/>
        <v>8</v>
      </c>
      <c r="R19" s="16">
        <f>SUM(R16)+R8</f>
        <v>12</v>
      </c>
      <c r="S19" s="16">
        <f>SUM(S16)+S8</f>
        <v>12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2</v>
      </c>
      <c r="F23" s="51">
        <f>SUM(C23:E23)</f>
        <v>3</v>
      </c>
      <c r="G23" s="31"/>
      <c r="H23" s="109"/>
      <c r="K23" s="7" t="s">
        <v>459</v>
      </c>
      <c r="M23" s="27">
        <v>0</v>
      </c>
      <c r="N23" s="27">
        <v>1</v>
      </c>
      <c r="O23" s="27">
        <v>3</v>
      </c>
      <c r="P23" s="27">
        <f>SUM(M23:O23)</f>
        <v>4</v>
      </c>
    </row>
    <row r="24" spans="1:19" x14ac:dyDescent="0.25">
      <c r="H24" s="120"/>
    </row>
  </sheetData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J25" sqref="J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499</v>
      </c>
      <c r="D1" s="31"/>
      <c r="E1" s="31"/>
      <c r="F1" s="31"/>
      <c r="G1" s="31"/>
      <c r="H1" s="32"/>
      <c r="K1" s="119" t="s">
        <v>348</v>
      </c>
      <c r="L1" s="111"/>
      <c r="M1" s="140" t="s">
        <v>499</v>
      </c>
      <c r="N1" s="120"/>
      <c r="T1" s="16" t="s">
        <v>6</v>
      </c>
      <c r="U1" s="16"/>
      <c r="V1" t="s">
        <v>500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3</v>
      </c>
      <c r="J8">
        <v>5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3</v>
      </c>
      <c r="R8" s="16">
        <f>SUM(M8:Q8)</f>
        <v>3</v>
      </c>
      <c r="S8" s="16">
        <v>5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3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3</v>
      </c>
      <c r="I16">
        <v>4</v>
      </c>
      <c r="J16">
        <v>7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4</v>
      </c>
      <c r="R16" s="16">
        <f>SUM(M16:Q16)</f>
        <v>4</v>
      </c>
      <c r="S16" s="16">
        <v>7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2</v>
      </c>
      <c r="H19" s="32">
        <f t="shared" si="0"/>
        <v>3</v>
      </c>
      <c r="I19">
        <v>7</v>
      </c>
      <c r="J19">
        <v>12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7</v>
      </c>
      <c r="R19" s="16">
        <f>SUM(R16)+R8</f>
        <v>7</v>
      </c>
      <c r="S19" s="16">
        <f>SUM(S16)+S8</f>
        <v>12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</v>
      </c>
      <c r="D23" s="51">
        <v>4</v>
      </c>
      <c r="E23" s="51">
        <v>2</v>
      </c>
      <c r="F23" s="51">
        <f>SUM(C23:E23)</f>
        <v>9</v>
      </c>
      <c r="G23" s="31"/>
      <c r="H23" s="109"/>
      <c r="K23" s="7" t="s">
        <v>459</v>
      </c>
      <c r="M23" s="27">
        <v>5</v>
      </c>
      <c r="N23" s="27">
        <v>0</v>
      </c>
      <c r="O23" s="27">
        <v>1</v>
      </c>
      <c r="P23" s="27">
        <f>SUM(M23:O23)</f>
        <v>6</v>
      </c>
    </row>
    <row r="24" spans="1:19" x14ac:dyDescent="0.25">
      <c r="H24" s="12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3" sqref="H23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350</v>
      </c>
      <c r="D1" s="31"/>
      <c r="E1" s="31"/>
      <c r="F1" s="31"/>
      <c r="G1" s="31"/>
      <c r="H1" s="32"/>
      <c r="K1" s="119" t="s">
        <v>348</v>
      </c>
      <c r="L1" s="111"/>
      <c r="M1" t="s">
        <v>350</v>
      </c>
      <c r="R1" s="16"/>
      <c r="S1" s="16"/>
      <c r="T1" t="s">
        <v>6</v>
      </c>
      <c r="V1" t="s">
        <v>350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1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1</v>
      </c>
      <c r="I8">
        <v>2</v>
      </c>
      <c r="J8">
        <v>0</v>
      </c>
      <c r="K8" s="7" t="s">
        <v>5</v>
      </c>
      <c r="M8" s="13">
        <f>SUM(M5:M7)</f>
        <v>2</v>
      </c>
      <c r="N8" s="14">
        <f t="shared" ref="N8:Q8" si="1">SUM(N5:N7)</f>
        <v>0</v>
      </c>
      <c r="O8" s="14">
        <f t="shared" si="1"/>
        <v>0</v>
      </c>
      <c r="P8" s="14">
        <f t="shared" si="1"/>
        <v>0</v>
      </c>
      <c r="Q8" s="15">
        <f t="shared" si="1"/>
        <v>0</v>
      </c>
      <c r="R8" s="16">
        <f>SUM(M8:Q8)</f>
        <v>2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2">SUM(C13:C15)</f>
        <v>1</v>
      </c>
      <c r="D16" s="45">
        <f t="shared" si="2"/>
        <v>2</v>
      </c>
      <c r="E16" s="45">
        <f t="shared" si="2"/>
        <v>0</v>
      </c>
      <c r="F16" s="45">
        <f t="shared" si="2"/>
        <v>0</v>
      </c>
      <c r="G16" s="46">
        <f t="shared" si="2"/>
        <v>2</v>
      </c>
      <c r="H16" s="32">
        <f>SUM(C16:G16)</f>
        <v>5</v>
      </c>
      <c r="I16">
        <v>1</v>
      </c>
      <c r="J16">
        <v>0</v>
      </c>
      <c r="K16" s="7" t="s">
        <v>5</v>
      </c>
      <c r="M16" s="13">
        <f t="shared" ref="M16:Q16" si="3">SUM(M13:M15)</f>
        <v>1</v>
      </c>
      <c r="N16" s="14">
        <f t="shared" si="3"/>
        <v>0</v>
      </c>
      <c r="O16" s="14">
        <f t="shared" si="3"/>
        <v>0</v>
      </c>
      <c r="P16" s="14">
        <f t="shared" si="3"/>
        <v>0</v>
      </c>
      <c r="Q16" s="15">
        <f t="shared" si="3"/>
        <v>0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20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20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20" x14ac:dyDescent="0.25">
      <c r="A19" s="47" t="s">
        <v>453</v>
      </c>
      <c r="B19" s="47"/>
      <c r="C19" s="112">
        <f>SUM(C16)+C8</f>
        <v>1</v>
      </c>
      <c r="D19" s="113">
        <f>SUM(D16)+D8</f>
        <v>3</v>
      </c>
      <c r="E19" s="114">
        <f t="shared" ref="E19:G19" si="4">SUM(E16)+E8</f>
        <v>0</v>
      </c>
      <c r="F19" s="47">
        <f t="shared" si="4"/>
        <v>0</v>
      </c>
      <c r="G19" s="47">
        <f t="shared" si="4"/>
        <v>2</v>
      </c>
      <c r="H19" s="32">
        <f>SUM(H16)+H8</f>
        <v>6</v>
      </c>
      <c r="I19">
        <v>3</v>
      </c>
      <c r="J19">
        <v>0</v>
      </c>
      <c r="M19" s="115">
        <f t="shared" ref="M19:Q19" si="5">SUM(M16)+M8</f>
        <v>3</v>
      </c>
      <c r="N19" s="116">
        <f t="shared" si="5"/>
        <v>0</v>
      </c>
      <c r="O19" s="117">
        <f t="shared" si="5"/>
        <v>0</v>
      </c>
      <c r="P19" s="16">
        <f t="shared" si="5"/>
        <v>0</v>
      </c>
      <c r="Q19" s="16">
        <f t="shared" si="5"/>
        <v>0</v>
      </c>
      <c r="R19" s="16">
        <f>SUM(R16)+R8</f>
        <v>3</v>
      </c>
      <c r="S19" s="16">
        <f>SUM(S16)+S8</f>
        <v>0</v>
      </c>
      <c r="T19" t="s">
        <v>349</v>
      </c>
    </row>
    <row r="20" spans="1:20" x14ac:dyDescent="0.25">
      <c r="A20" s="31"/>
      <c r="B20" s="31"/>
      <c r="C20" s="31"/>
      <c r="D20" s="31"/>
      <c r="E20" s="31"/>
      <c r="F20" s="31"/>
      <c r="G20" s="31"/>
      <c r="H20" s="109"/>
    </row>
    <row r="21" spans="1:20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20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20" x14ac:dyDescent="0.25">
      <c r="A23" s="31" t="s">
        <v>459</v>
      </c>
      <c r="B23" s="31"/>
      <c r="C23" s="51">
        <v>1</v>
      </c>
      <c r="D23" s="51">
        <v>2</v>
      </c>
      <c r="E23" s="51">
        <v>4</v>
      </c>
      <c r="F23" s="51">
        <f>SUM(C23:E23)</f>
        <v>7</v>
      </c>
      <c r="G23" s="31"/>
      <c r="H23" s="109"/>
      <c r="K23" s="7" t="s">
        <v>459</v>
      </c>
      <c r="M23" s="27">
        <v>1</v>
      </c>
      <c r="N23" s="27">
        <v>5</v>
      </c>
      <c r="O23" s="27">
        <v>1</v>
      </c>
      <c r="P23" s="27">
        <f>SUM(M23:O23)</f>
        <v>7</v>
      </c>
    </row>
    <row r="24" spans="1:20" x14ac:dyDescent="0.25">
      <c r="H24" s="120"/>
    </row>
  </sheetData>
  <pageMargins left="0.7" right="0.7" top="0.75" bottom="0.75" header="0.3" footer="0.3"/>
  <pageSetup paperSize="9" orientation="portrait" verticalDpi="0" r:id="rId1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L24" sqref="L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101</v>
      </c>
      <c r="D1" s="31"/>
      <c r="E1" s="31"/>
      <c r="F1" s="31"/>
      <c r="G1" s="31"/>
      <c r="H1" s="32"/>
      <c r="K1" s="119" t="s">
        <v>348</v>
      </c>
      <c r="L1" s="111"/>
      <c r="M1" s="140" t="s">
        <v>101</v>
      </c>
      <c r="N1" s="120"/>
      <c r="T1" s="16" t="s">
        <v>6</v>
      </c>
      <c r="U1" s="16"/>
      <c r="V1" t="s">
        <v>101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2</v>
      </c>
      <c r="E5" s="39">
        <v>2</v>
      </c>
      <c r="F5" s="39">
        <v>3</v>
      </c>
      <c r="G5" s="39">
        <v>7</v>
      </c>
      <c r="H5" s="32"/>
      <c r="K5" s="1" t="s">
        <v>2</v>
      </c>
      <c r="L5" s="3">
        <v>1</v>
      </c>
      <c r="M5" s="12">
        <v>2</v>
      </c>
      <c r="N5" s="12">
        <v>2</v>
      </c>
      <c r="O5" s="12">
        <v>0</v>
      </c>
      <c r="P5" s="12">
        <v>2</v>
      </c>
      <c r="Q5" s="12">
        <v>7</v>
      </c>
      <c r="R5" s="16"/>
      <c r="S5" s="16"/>
      <c r="T5" s="1" t="s">
        <v>2</v>
      </c>
      <c r="U5" s="3">
        <v>1</v>
      </c>
      <c r="V5" s="12">
        <v>3</v>
      </c>
      <c r="W5" s="12">
        <v>4</v>
      </c>
      <c r="X5" s="12">
        <v>2</v>
      </c>
      <c r="Y5" s="12">
        <v>1</v>
      </c>
      <c r="Z5" s="12">
        <v>9</v>
      </c>
    </row>
    <row r="6" spans="1:26" x14ac:dyDescent="0.25">
      <c r="A6" s="40"/>
      <c r="B6" s="41">
        <v>2</v>
      </c>
      <c r="C6" s="39">
        <v>2</v>
      </c>
      <c r="D6" s="39">
        <v>0</v>
      </c>
      <c r="E6" s="39">
        <v>1</v>
      </c>
      <c r="F6" s="39">
        <v>1</v>
      </c>
      <c r="G6" s="39">
        <v>5</v>
      </c>
      <c r="H6" s="32"/>
      <c r="L6" s="8">
        <v>2</v>
      </c>
      <c r="M6" s="12">
        <v>2</v>
      </c>
      <c r="N6" s="12">
        <v>1</v>
      </c>
      <c r="O6" s="12">
        <v>0</v>
      </c>
      <c r="P6" s="12">
        <v>3</v>
      </c>
      <c r="Q6" s="12">
        <v>10</v>
      </c>
      <c r="R6" s="16"/>
      <c r="S6" s="16"/>
      <c r="T6" s="7"/>
      <c r="U6" s="8">
        <v>2</v>
      </c>
      <c r="V6" s="12">
        <v>3</v>
      </c>
      <c r="W6" s="12">
        <v>0</v>
      </c>
      <c r="X6" s="12">
        <v>0</v>
      </c>
      <c r="Y6" s="12">
        <v>1</v>
      </c>
      <c r="Z6" s="12">
        <v>9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1</v>
      </c>
      <c r="F7" s="39">
        <v>0</v>
      </c>
      <c r="G7" s="39">
        <v>6</v>
      </c>
      <c r="H7" s="32"/>
      <c r="K7" s="9"/>
      <c r="L7" s="10">
        <v>3</v>
      </c>
      <c r="M7" s="12">
        <v>1</v>
      </c>
      <c r="N7" s="12">
        <v>0</v>
      </c>
      <c r="O7" s="12">
        <v>2</v>
      </c>
      <c r="P7" s="12">
        <v>1</v>
      </c>
      <c r="Q7" s="12">
        <v>5</v>
      </c>
      <c r="R7" s="16"/>
      <c r="S7" s="16"/>
      <c r="T7" s="9"/>
      <c r="U7" s="10">
        <v>3</v>
      </c>
      <c r="V7" s="12">
        <v>0</v>
      </c>
      <c r="W7" s="12">
        <v>4</v>
      </c>
      <c r="X7" s="12">
        <v>3</v>
      </c>
      <c r="Y7" s="12">
        <v>4</v>
      </c>
      <c r="Z7" s="12">
        <v>1</v>
      </c>
    </row>
    <row r="8" spans="1:26" x14ac:dyDescent="0.25">
      <c r="A8" s="31" t="s">
        <v>5</v>
      </c>
      <c r="B8" s="31"/>
      <c r="C8" s="44">
        <f>SUM(C5:C7)</f>
        <v>5</v>
      </c>
      <c r="D8" s="45">
        <f>SUM(D5:D7)</f>
        <v>2</v>
      </c>
      <c r="E8" s="45">
        <f>SUM(E5:E7)</f>
        <v>4</v>
      </c>
      <c r="F8" s="45">
        <f>SUM(F5:F7)</f>
        <v>4</v>
      </c>
      <c r="G8" s="46">
        <f>SUM(G5:G7)</f>
        <v>18</v>
      </c>
      <c r="H8" s="32">
        <f>SUM(C8:G8)</f>
        <v>33</v>
      </c>
      <c r="I8">
        <v>38</v>
      </c>
      <c r="J8">
        <v>44</v>
      </c>
      <c r="K8" s="7" t="s">
        <v>5</v>
      </c>
      <c r="M8" s="13">
        <f>SUM(M5:M7)</f>
        <v>5</v>
      </c>
      <c r="N8" s="14">
        <f>SUM(N5:N7)</f>
        <v>3</v>
      </c>
      <c r="O8" s="14">
        <f>SUM(O5:O7)</f>
        <v>2</v>
      </c>
      <c r="P8" s="14">
        <f>SUM(P5:P7)</f>
        <v>6</v>
      </c>
      <c r="Q8" s="15">
        <f>SUM(Q5:Q7)</f>
        <v>22</v>
      </c>
      <c r="R8" s="16">
        <f>SUM(M8:Q8)</f>
        <v>38</v>
      </c>
      <c r="S8" s="16">
        <v>44</v>
      </c>
      <c r="T8" t="s">
        <v>5</v>
      </c>
      <c r="V8" s="13">
        <f>SUM(V5:V7)</f>
        <v>6</v>
      </c>
      <c r="W8" s="14">
        <f>SUM(W5:W7)</f>
        <v>8</v>
      </c>
      <c r="X8" s="14">
        <f>SUM(X5:X7)</f>
        <v>5</v>
      </c>
      <c r="Y8" s="14">
        <f>SUM(Y5:Y7)</f>
        <v>6</v>
      </c>
      <c r="Z8" s="15">
        <f>SUM(Z5:Z7)</f>
        <v>19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5</v>
      </c>
      <c r="D13" s="39">
        <v>2</v>
      </c>
      <c r="E13" s="39">
        <v>1</v>
      </c>
      <c r="F13" s="39">
        <v>2</v>
      </c>
      <c r="G13" s="39">
        <v>11</v>
      </c>
      <c r="H13" s="32"/>
      <c r="K13" s="1" t="s">
        <v>2</v>
      </c>
      <c r="L13" s="3">
        <v>1</v>
      </c>
      <c r="M13" s="12">
        <v>2</v>
      </c>
      <c r="N13" s="12">
        <v>2</v>
      </c>
      <c r="O13" s="12">
        <v>1</v>
      </c>
      <c r="P13" s="12">
        <v>2</v>
      </c>
      <c r="Q13" s="12">
        <v>13</v>
      </c>
      <c r="R13" s="16"/>
      <c r="S13" s="16"/>
      <c r="T13" s="1" t="s">
        <v>2</v>
      </c>
      <c r="U13" s="3">
        <v>1</v>
      </c>
      <c r="V13" s="12">
        <v>2</v>
      </c>
      <c r="W13" s="12">
        <v>0</v>
      </c>
      <c r="X13" s="12">
        <v>1</v>
      </c>
      <c r="Y13" s="12">
        <v>2</v>
      </c>
      <c r="Z13" s="12">
        <v>11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0</v>
      </c>
      <c r="F14" s="39">
        <v>0</v>
      </c>
      <c r="G14" s="39">
        <v>6</v>
      </c>
      <c r="H14" s="32"/>
      <c r="L14" s="8">
        <v>2</v>
      </c>
      <c r="M14" s="12">
        <v>1</v>
      </c>
      <c r="N14" s="12">
        <v>1</v>
      </c>
      <c r="O14" s="12">
        <v>1</v>
      </c>
      <c r="P14" s="12">
        <v>1</v>
      </c>
      <c r="Q14" s="12">
        <v>11</v>
      </c>
      <c r="R14" s="16"/>
      <c r="S14" s="16"/>
      <c r="T14" s="7"/>
      <c r="U14" s="8">
        <v>2</v>
      </c>
      <c r="V14" s="12">
        <v>0</v>
      </c>
      <c r="W14" s="12">
        <v>3</v>
      </c>
      <c r="X14" s="12">
        <v>3</v>
      </c>
      <c r="Y14" s="12">
        <v>3</v>
      </c>
      <c r="Z14" s="12">
        <v>12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0</v>
      </c>
      <c r="G15" s="39">
        <v>4</v>
      </c>
      <c r="H15" s="32"/>
      <c r="K15" s="9"/>
      <c r="L15" s="10">
        <v>3</v>
      </c>
      <c r="M15" s="12">
        <v>3</v>
      </c>
      <c r="N15" s="12">
        <v>2</v>
      </c>
      <c r="O15" s="12">
        <v>2</v>
      </c>
      <c r="P15" s="12">
        <v>0</v>
      </c>
      <c r="Q15" s="12">
        <v>5</v>
      </c>
      <c r="R15" s="16"/>
      <c r="S15" s="16"/>
      <c r="T15" s="9"/>
      <c r="U15" s="10">
        <v>3</v>
      </c>
      <c r="V15" s="12">
        <v>2</v>
      </c>
      <c r="W15" s="12">
        <v>1</v>
      </c>
      <c r="X15" s="12">
        <v>0</v>
      </c>
      <c r="Y15" s="12">
        <v>3</v>
      </c>
      <c r="Z15" s="12">
        <v>8</v>
      </c>
    </row>
    <row r="16" spans="1:26" x14ac:dyDescent="0.25">
      <c r="A16" s="31" t="s">
        <v>5</v>
      </c>
      <c r="B16" s="31"/>
      <c r="C16" s="44">
        <f>SUM(C13:C15)</f>
        <v>6</v>
      </c>
      <c r="D16" s="45">
        <f>SUM(D13:D15)</f>
        <v>3</v>
      </c>
      <c r="E16" s="45">
        <f>SUM(E13:E15)</f>
        <v>2</v>
      </c>
      <c r="F16" s="45">
        <f>SUM(F13:F15)</f>
        <v>2</v>
      </c>
      <c r="G16" s="46">
        <f>SUM(G13:G15)</f>
        <v>21</v>
      </c>
      <c r="H16" s="32">
        <f>SUM(C16:G16)</f>
        <v>34</v>
      </c>
      <c r="I16">
        <v>47</v>
      </c>
      <c r="J16">
        <v>51</v>
      </c>
      <c r="K16" s="7" t="s">
        <v>5</v>
      </c>
      <c r="M16" s="13">
        <f>SUM(M13:M15)</f>
        <v>6</v>
      </c>
      <c r="N16" s="14">
        <f>SUM(N13:N15)</f>
        <v>5</v>
      </c>
      <c r="O16" s="14">
        <f>SUM(O13:O15)</f>
        <v>4</v>
      </c>
      <c r="P16" s="14">
        <f>SUM(P13:P15)</f>
        <v>3</v>
      </c>
      <c r="Q16" s="15">
        <f>SUM(Q13:Q15)</f>
        <v>29</v>
      </c>
      <c r="R16" s="16">
        <f>SUM(M16:Q16)</f>
        <v>47</v>
      </c>
      <c r="S16" s="16">
        <v>51</v>
      </c>
      <c r="T16" t="s">
        <v>5</v>
      </c>
      <c r="V16" s="13">
        <f>SUM(V13:V15)</f>
        <v>4</v>
      </c>
      <c r="W16" s="14">
        <f>SUM(W13:W15)</f>
        <v>4</v>
      </c>
      <c r="X16" s="14">
        <f>SUM(X13:X15)</f>
        <v>4</v>
      </c>
      <c r="Y16" s="14">
        <f>SUM(Y13:Y15)</f>
        <v>8</v>
      </c>
      <c r="Z16" s="15">
        <f>SUM(Z13:Z15)</f>
        <v>31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11</v>
      </c>
      <c r="D19" s="113">
        <f t="shared" si="0"/>
        <v>5</v>
      </c>
      <c r="E19" s="114">
        <f t="shared" si="0"/>
        <v>6</v>
      </c>
      <c r="F19" s="47">
        <f t="shared" si="0"/>
        <v>6</v>
      </c>
      <c r="G19" s="47">
        <f t="shared" si="0"/>
        <v>39</v>
      </c>
      <c r="H19" s="32">
        <f t="shared" si="0"/>
        <v>67</v>
      </c>
      <c r="I19">
        <v>85</v>
      </c>
      <c r="J19">
        <v>95</v>
      </c>
      <c r="M19" s="115">
        <f t="shared" ref="M19:Q19" si="1">SUM(M16)+M8</f>
        <v>11</v>
      </c>
      <c r="N19" s="116">
        <f t="shared" si="1"/>
        <v>8</v>
      </c>
      <c r="O19" s="117">
        <f t="shared" si="1"/>
        <v>6</v>
      </c>
      <c r="P19" s="16">
        <f t="shared" si="1"/>
        <v>9</v>
      </c>
      <c r="Q19" s="16">
        <f t="shared" si="1"/>
        <v>51</v>
      </c>
      <c r="R19" s="16">
        <f>SUM(R16)+R8</f>
        <v>85</v>
      </c>
      <c r="S19" s="16">
        <f>SUM(S16)+S8</f>
        <v>95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18</v>
      </c>
      <c r="D23" s="51">
        <v>29</v>
      </c>
      <c r="E23" s="51">
        <v>12</v>
      </c>
      <c r="F23" s="51">
        <f>SUM(C23:E23)</f>
        <v>59</v>
      </c>
      <c r="G23" s="31"/>
      <c r="H23" s="109"/>
      <c r="K23" s="7" t="s">
        <v>459</v>
      </c>
      <c r="M23" s="27">
        <v>12</v>
      </c>
      <c r="N23" s="27">
        <v>21</v>
      </c>
      <c r="O23" s="27">
        <v>15</v>
      </c>
      <c r="P23" s="27">
        <f>SUM(M23:O23)</f>
        <v>48</v>
      </c>
    </row>
    <row r="24" spans="1:19" x14ac:dyDescent="0.25">
      <c r="H24" s="120"/>
    </row>
  </sheetData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K11" sqref="K11"/>
    </sheetView>
  </sheetViews>
  <sheetFormatPr defaultRowHeight="15" x14ac:dyDescent="0.25"/>
  <cols>
    <col min="10" max="26" width="9.140625" style="136"/>
  </cols>
  <sheetData>
    <row r="1" spans="1:26" x14ac:dyDescent="0.25">
      <c r="A1" s="108" t="s">
        <v>505</v>
      </c>
      <c r="B1" s="108"/>
      <c r="C1" s="47" t="s">
        <v>636</v>
      </c>
      <c r="D1" s="31"/>
      <c r="E1" s="31"/>
      <c r="F1" s="31"/>
      <c r="G1" s="31"/>
      <c r="H1" s="32"/>
      <c r="K1" s="136" t="s">
        <v>622</v>
      </c>
      <c r="T1" s="24"/>
      <c r="U1" s="24"/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24"/>
      <c r="S2" s="24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R3" s="24"/>
      <c r="S3" s="24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24"/>
      <c r="N4" s="24"/>
      <c r="O4" s="24"/>
      <c r="P4" s="24"/>
      <c r="Q4" s="24"/>
      <c r="R4" s="24"/>
      <c r="S4" s="24"/>
      <c r="V4" s="24"/>
      <c r="W4" s="24"/>
      <c r="X4" s="24"/>
      <c r="Y4" s="24"/>
      <c r="Z4" s="24"/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R5" s="24"/>
      <c r="S5" s="24"/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R6" s="24"/>
      <c r="S6" s="24"/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R7" s="24"/>
      <c r="S7" s="24"/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M8" s="24"/>
      <c r="N8" s="24"/>
      <c r="O8" s="24"/>
      <c r="P8" s="24"/>
      <c r="Q8" s="24"/>
      <c r="R8" s="24"/>
      <c r="S8" s="24"/>
      <c r="V8" s="24"/>
      <c r="W8" s="24"/>
      <c r="X8" s="24"/>
      <c r="Y8" s="24"/>
      <c r="Z8" s="24"/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24"/>
      <c r="S9" s="24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R10" s="24"/>
      <c r="S10" s="24"/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R11" s="24"/>
      <c r="S11" s="24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24"/>
      <c r="N12" s="24"/>
      <c r="O12" s="24"/>
      <c r="P12" s="24"/>
      <c r="Q12" s="24"/>
      <c r="R12" s="24"/>
      <c r="S12" s="24"/>
      <c r="V12" s="24"/>
      <c r="W12" s="24"/>
      <c r="X12" s="24"/>
      <c r="Y12" s="24"/>
      <c r="Z12" s="24"/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R13" s="24"/>
      <c r="S13" s="24"/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R14" s="24"/>
      <c r="S14" s="24"/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R15" s="24"/>
      <c r="S15" s="24"/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M16" s="24"/>
      <c r="N16" s="24"/>
      <c r="O16" s="24"/>
      <c r="P16" s="24"/>
      <c r="Q16" s="24"/>
      <c r="R16" s="24"/>
      <c r="S16" s="24"/>
      <c r="V16" s="24"/>
      <c r="W16" s="24"/>
      <c r="X16" s="24"/>
      <c r="Y16" s="24"/>
      <c r="Z16" s="24"/>
    </row>
    <row r="17" spans="1:26" x14ac:dyDescent="0.25">
      <c r="A17" s="31"/>
      <c r="B17" s="31"/>
      <c r="C17" s="31"/>
      <c r="D17" s="31"/>
      <c r="E17" s="31"/>
      <c r="F17" s="31"/>
      <c r="G17" s="31"/>
      <c r="H17" s="32"/>
      <c r="R17" s="24"/>
      <c r="S17" s="24"/>
    </row>
    <row r="18" spans="1:26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J18" s="138"/>
      <c r="K18" s="138"/>
      <c r="L18" s="138"/>
      <c r="M18" s="28"/>
      <c r="N18" s="28"/>
      <c r="O18" s="28"/>
      <c r="P18" s="28"/>
      <c r="Q18" s="121"/>
      <c r="R18" s="16"/>
      <c r="S18" s="16"/>
      <c r="T18"/>
      <c r="U18"/>
      <c r="V18"/>
      <c r="W18"/>
      <c r="X18"/>
      <c r="Y18"/>
      <c r="Z18"/>
    </row>
    <row r="19" spans="1:26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M19" s="24"/>
      <c r="N19" s="24"/>
      <c r="O19" s="24"/>
      <c r="P19" s="24"/>
      <c r="Q19" s="24"/>
      <c r="R19" s="24"/>
      <c r="S19" s="24"/>
    </row>
    <row r="20" spans="1:26" x14ac:dyDescent="0.25">
      <c r="A20" s="31"/>
      <c r="B20" s="31"/>
      <c r="C20" s="31"/>
      <c r="D20" s="31"/>
      <c r="E20" s="31"/>
      <c r="F20" s="31"/>
      <c r="G20" s="31"/>
      <c r="H20" s="109"/>
    </row>
    <row r="21" spans="1:26" x14ac:dyDescent="0.25">
      <c r="A21" s="31"/>
      <c r="B21" s="31"/>
      <c r="C21" s="33" t="s">
        <v>461</v>
      </c>
      <c r="D21" s="34"/>
      <c r="E21" s="34"/>
      <c r="F21" s="35"/>
      <c r="G21" s="31"/>
      <c r="H21" s="109"/>
    </row>
    <row r="22" spans="1:26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24"/>
      <c r="N22" s="24"/>
      <c r="O22" s="24"/>
      <c r="P22" s="24"/>
    </row>
    <row r="23" spans="1:26" x14ac:dyDescent="0.25">
      <c r="A23" s="31" t="s">
        <v>459</v>
      </c>
      <c r="B23" s="31"/>
      <c r="C23" s="51">
        <v>6</v>
      </c>
      <c r="D23" s="51">
        <v>3</v>
      </c>
      <c r="E23" s="51">
        <v>1</v>
      </c>
      <c r="F23" s="51">
        <f>SUM(C23:E23)</f>
        <v>10</v>
      </c>
      <c r="G23" s="31"/>
      <c r="H23" s="109"/>
    </row>
    <row r="24" spans="1:26" x14ac:dyDescent="0.25">
      <c r="H24" s="120"/>
    </row>
  </sheetData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4" sqref="O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513</v>
      </c>
      <c r="D1" s="31"/>
      <c r="E1" s="31"/>
      <c r="F1" s="31"/>
      <c r="G1" s="31"/>
      <c r="H1" s="32"/>
      <c r="K1" s="119" t="s">
        <v>348</v>
      </c>
      <c r="L1" s="111"/>
      <c r="M1" s="140" t="s">
        <v>119</v>
      </c>
      <c r="N1" s="120"/>
      <c r="T1" s="16" t="s">
        <v>6</v>
      </c>
      <c r="U1" s="16"/>
      <c r="V1" t="s">
        <v>119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2</v>
      </c>
      <c r="E5" s="39">
        <v>0</v>
      </c>
      <c r="F5" s="39">
        <v>2</v>
      </c>
      <c r="G5" s="39">
        <v>10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0</v>
      </c>
      <c r="P5" s="12">
        <v>2</v>
      </c>
      <c r="Q5" s="12">
        <v>8</v>
      </c>
      <c r="R5" s="16"/>
      <c r="S5" s="16"/>
      <c r="T5" s="1" t="s">
        <v>2</v>
      </c>
      <c r="U5" s="3">
        <v>1</v>
      </c>
      <c r="V5" s="12">
        <v>1</v>
      </c>
      <c r="W5" s="12">
        <v>1</v>
      </c>
      <c r="X5" s="12">
        <v>0</v>
      </c>
      <c r="Y5" s="12">
        <v>0</v>
      </c>
      <c r="Z5" s="12">
        <v>9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5</v>
      </c>
      <c r="H6" s="32"/>
      <c r="L6" s="8">
        <v>2</v>
      </c>
      <c r="M6" s="12">
        <v>2</v>
      </c>
      <c r="N6" s="12">
        <v>0</v>
      </c>
      <c r="O6" s="12">
        <v>0</v>
      </c>
      <c r="P6" s="12">
        <v>0</v>
      </c>
      <c r="Q6" s="12">
        <v>7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1</v>
      </c>
      <c r="Z6" s="12">
        <v>8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1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3</v>
      </c>
      <c r="X7" s="12">
        <v>0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2</v>
      </c>
      <c r="E8" s="45">
        <f>SUM(E5:E7)</f>
        <v>0</v>
      </c>
      <c r="F8" s="45">
        <f>SUM(F5:F7)</f>
        <v>2</v>
      </c>
      <c r="G8" s="46">
        <f>SUM(G5:G7)</f>
        <v>17</v>
      </c>
      <c r="H8" s="32">
        <f>SUM(C8:G8)</f>
        <v>21</v>
      </c>
      <c r="I8">
        <v>22</v>
      </c>
      <c r="J8">
        <v>26</v>
      </c>
      <c r="K8" s="7" t="s">
        <v>5</v>
      </c>
      <c r="M8" s="13">
        <f>SUM(M5:M7)</f>
        <v>3</v>
      </c>
      <c r="N8" s="14">
        <f>SUM(N5:N7)</f>
        <v>1</v>
      </c>
      <c r="O8" s="14">
        <f>SUM(O5:O7)</f>
        <v>0</v>
      </c>
      <c r="P8" s="14">
        <f>SUM(P5:P7)</f>
        <v>3</v>
      </c>
      <c r="Q8" s="15">
        <f>SUM(Q5:Q7)</f>
        <v>15</v>
      </c>
      <c r="R8" s="16">
        <f>SUM(M8:Q8)</f>
        <v>22</v>
      </c>
      <c r="S8" s="16">
        <v>26</v>
      </c>
      <c r="T8" t="s">
        <v>5</v>
      </c>
      <c r="V8" s="13">
        <f>SUM(V5:V7)</f>
        <v>2</v>
      </c>
      <c r="W8" s="14">
        <f>SUM(W5:W7)</f>
        <v>4</v>
      </c>
      <c r="X8" s="14">
        <f>SUM(X5:X7)</f>
        <v>0</v>
      </c>
      <c r="Y8" s="14">
        <f>SUM(Y5:Y7)</f>
        <v>1</v>
      </c>
      <c r="Z8" s="15">
        <f>SUM(Z5:Z7)</f>
        <v>19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3</v>
      </c>
      <c r="G13" s="39">
        <v>9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1</v>
      </c>
      <c r="P13" s="12">
        <v>3</v>
      </c>
      <c r="Q13" s="12">
        <v>8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3</v>
      </c>
      <c r="Y13" s="12">
        <v>0</v>
      </c>
      <c r="Z13" s="12">
        <v>7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4</v>
      </c>
      <c r="H14" s="32"/>
      <c r="L14" s="8">
        <v>2</v>
      </c>
      <c r="M14" s="12">
        <v>1</v>
      </c>
      <c r="N14" s="12">
        <v>0</v>
      </c>
      <c r="O14" s="12">
        <v>1</v>
      </c>
      <c r="P14" s="12">
        <v>0</v>
      </c>
      <c r="Q14" s="12">
        <v>5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1</v>
      </c>
      <c r="Y14" s="12">
        <v>3</v>
      </c>
      <c r="Z14" s="12">
        <v>8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1</v>
      </c>
      <c r="G15" s="39">
        <v>2</v>
      </c>
      <c r="H15" s="32"/>
      <c r="K15" s="9"/>
      <c r="L15" s="10">
        <v>3</v>
      </c>
      <c r="M15" s="12">
        <v>1</v>
      </c>
      <c r="N15" s="12">
        <v>0</v>
      </c>
      <c r="O15" s="12">
        <v>1</v>
      </c>
      <c r="P15" s="12">
        <v>1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3</v>
      </c>
      <c r="Y15" s="12">
        <v>2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1</v>
      </c>
      <c r="E16" s="45">
        <f>SUM(E13:E15)</f>
        <v>0</v>
      </c>
      <c r="F16" s="45">
        <f>SUM(F13:F15)</f>
        <v>4</v>
      </c>
      <c r="G16" s="46">
        <f>SUM(G13:G15)</f>
        <v>15</v>
      </c>
      <c r="H16" s="32">
        <f>SUM(C16:G16)</f>
        <v>21</v>
      </c>
      <c r="I16">
        <v>25</v>
      </c>
      <c r="J16">
        <v>32</v>
      </c>
      <c r="K16" s="7" t="s">
        <v>5</v>
      </c>
      <c r="M16" s="13">
        <f>SUM(M13:M15)</f>
        <v>3</v>
      </c>
      <c r="N16" s="14">
        <f>SUM(N13:N15)</f>
        <v>0</v>
      </c>
      <c r="O16" s="14">
        <f>SUM(O13:O15)</f>
        <v>3</v>
      </c>
      <c r="P16" s="14">
        <f>SUM(P13:P15)</f>
        <v>4</v>
      </c>
      <c r="Q16" s="15">
        <f>SUM(Q13:Q15)</f>
        <v>15</v>
      </c>
      <c r="R16" s="16">
        <f>SUM(M16:Q16)</f>
        <v>25</v>
      </c>
      <c r="S16" s="16">
        <v>32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7</v>
      </c>
      <c r="Y16" s="14">
        <f>SUM(Y13:Y15)</f>
        <v>5</v>
      </c>
      <c r="Z16" s="15">
        <f>SUM(Z13:Z15)</f>
        <v>18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3</v>
      </c>
      <c r="E19" s="114">
        <f t="shared" si="0"/>
        <v>0</v>
      </c>
      <c r="F19" s="47">
        <f t="shared" si="0"/>
        <v>6</v>
      </c>
      <c r="G19" s="47">
        <f t="shared" si="0"/>
        <v>32</v>
      </c>
      <c r="H19" s="32">
        <f t="shared" si="0"/>
        <v>42</v>
      </c>
      <c r="I19">
        <v>47</v>
      </c>
      <c r="J19">
        <v>58</v>
      </c>
      <c r="M19" s="115">
        <f t="shared" ref="M19:Q19" si="1">SUM(M16)+M8</f>
        <v>6</v>
      </c>
      <c r="N19" s="116">
        <f t="shared" si="1"/>
        <v>1</v>
      </c>
      <c r="O19" s="117">
        <f t="shared" si="1"/>
        <v>3</v>
      </c>
      <c r="P19" s="16">
        <f t="shared" si="1"/>
        <v>7</v>
      </c>
      <c r="Q19" s="16">
        <f t="shared" si="1"/>
        <v>30</v>
      </c>
      <c r="R19" s="16">
        <f>SUM(R16)+R8</f>
        <v>47</v>
      </c>
      <c r="S19" s="16">
        <f>SUM(S16)+S8</f>
        <v>58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24</v>
      </c>
      <c r="D23" s="51">
        <v>28</v>
      </c>
      <c r="E23" s="51">
        <v>9</v>
      </c>
      <c r="F23" s="51">
        <f>SUM(C23:E23)</f>
        <v>61</v>
      </c>
      <c r="G23" s="31"/>
      <c r="H23" s="109"/>
      <c r="K23" s="7" t="s">
        <v>459</v>
      </c>
      <c r="M23" s="27">
        <v>15</v>
      </c>
      <c r="N23" s="27">
        <v>13</v>
      </c>
      <c r="O23" s="27">
        <v>5</v>
      </c>
      <c r="P23" s="27">
        <f>SUM(M23:O23)</f>
        <v>33</v>
      </c>
    </row>
    <row r="24" spans="1:19" x14ac:dyDescent="0.25">
      <c r="H24" s="120"/>
    </row>
  </sheetData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501</v>
      </c>
      <c r="D1" s="31"/>
      <c r="E1" s="31"/>
      <c r="F1" s="31"/>
      <c r="G1" s="31"/>
      <c r="H1" s="32"/>
      <c r="K1" s="119" t="s">
        <v>348</v>
      </c>
      <c r="L1" s="111"/>
      <c r="M1" s="140" t="s">
        <v>501</v>
      </c>
      <c r="N1" s="120"/>
      <c r="T1" s="16" t="s">
        <v>6</v>
      </c>
      <c r="U1" s="16"/>
      <c r="V1" t="s">
        <v>502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1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1</v>
      </c>
      <c r="G8" s="46">
        <f>SUM(G5:G7)</f>
        <v>0</v>
      </c>
      <c r="H8" s="32">
        <f>SUM(C8:G8)</f>
        <v>2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3</v>
      </c>
      <c r="H16" s="32">
        <f>SUM(C16:G16)</f>
        <v>3</v>
      </c>
      <c r="I16">
        <v>5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5</v>
      </c>
      <c r="R16" s="16">
        <f>SUM(M16:Q16)</f>
        <v>5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0</v>
      </c>
      <c r="E19" s="114">
        <f t="shared" si="0"/>
        <v>0</v>
      </c>
      <c r="F19" s="47">
        <f t="shared" si="0"/>
        <v>1</v>
      </c>
      <c r="G19" s="47">
        <f t="shared" si="0"/>
        <v>3</v>
      </c>
      <c r="H19" s="32">
        <f t="shared" si="0"/>
        <v>5</v>
      </c>
      <c r="I19">
        <v>6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6</v>
      </c>
      <c r="R19" s="16">
        <f>SUM(R16)+R8</f>
        <v>6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0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1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129</v>
      </c>
      <c r="D1" s="31"/>
      <c r="E1" s="31"/>
      <c r="F1" s="31"/>
      <c r="G1" s="31"/>
      <c r="H1" s="32"/>
      <c r="K1" s="119" t="s">
        <v>348</v>
      </c>
      <c r="L1" s="111"/>
      <c r="M1" s="140" t="s">
        <v>129</v>
      </c>
      <c r="N1" s="120"/>
      <c r="T1" s="16" t="s">
        <v>6</v>
      </c>
      <c r="U1" s="16"/>
      <c r="V1" t="s">
        <v>129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1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1</v>
      </c>
      <c r="G16" s="46">
        <f>SUM(G13:G15)</f>
        <v>0</v>
      </c>
      <c r="H16" s="32">
        <f>SUM(C16:G16)</f>
        <v>1</v>
      </c>
      <c r="I16">
        <v>1</v>
      </c>
      <c r="J16">
        <v>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1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1</v>
      </c>
      <c r="G19" s="47">
        <f t="shared" si="0"/>
        <v>0</v>
      </c>
      <c r="H19" s="32">
        <f t="shared" si="0"/>
        <v>1</v>
      </c>
      <c r="I19">
        <v>1</v>
      </c>
      <c r="J19">
        <v>1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1</v>
      </c>
      <c r="P19" s="16">
        <f t="shared" si="1"/>
        <v>0</v>
      </c>
      <c r="Q19" s="16">
        <f t="shared" si="1"/>
        <v>0</v>
      </c>
      <c r="R19" s="16">
        <f>SUM(R16)+R8</f>
        <v>1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522</v>
      </c>
      <c r="D1" s="31"/>
      <c r="E1" s="31"/>
      <c r="F1" s="31"/>
      <c r="G1" s="31"/>
      <c r="H1" s="32"/>
      <c r="K1" s="119" t="s">
        <v>348</v>
      </c>
      <c r="L1" s="111"/>
      <c r="M1" s="140" t="s">
        <v>141</v>
      </c>
      <c r="N1" s="120"/>
      <c r="T1" s="16" t="s">
        <v>6</v>
      </c>
      <c r="U1" s="16"/>
      <c r="V1" t="s">
        <v>141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1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1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1</v>
      </c>
      <c r="G7" s="39" t="s">
        <v>523</v>
      </c>
      <c r="H7" s="32"/>
      <c r="K7" s="9"/>
      <c r="L7" s="10">
        <v>3</v>
      </c>
      <c r="M7" s="12">
        <v>0</v>
      </c>
      <c r="N7" s="12">
        <v>0</v>
      </c>
      <c r="O7" s="12">
        <v>1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2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2</v>
      </c>
      <c r="G8" s="46">
        <f>SUM(G5:G7)</f>
        <v>0</v>
      </c>
      <c r="H8" s="32">
        <f>SUM(C8:G8)</f>
        <v>2</v>
      </c>
      <c r="I8">
        <v>3</v>
      </c>
      <c r="J8">
        <v>4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2</v>
      </c>
      <c r="P8" s="14">
        <f>SUM(P5:P7)</f>
        <v>0</v>
      </c>
      <c r="Q8" s="15">
        <f>SUM(Q5:Q7)</f>
        <v>1</v>
      </c>
      <c r="R8" s="16">
        <f>SUM(M8:Q8)</f>
        <v>3</v>
      </c>
      <c r="S8" s="16">
        <v>4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2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2</v>
      </c>
      <c r="G19" s="47">
        <f t="shared" si="0"/>
        <v>0</v>
      </c>
      <c r="H19" s="32">
        <f t="shared" si="0"/>
        <v>2</v>
      </c>
      <c r="I19">
        <v>3</v>
      </c>
      <c r="J19">
        <v>4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2</v>
      </c>
      <c r="P19" s="16">
        <f t="shared" si="1"/>
        <v>0</v>
      </c>
      <c r="Q19" s="16">
        <f t="shared" si="1"/>
        <v>1</v>
      </c>
      <c r="R19" s="16">
        <f>SUM(R16)+R8</f>
        <v>3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524</v>
      </c>
      <c r="D1" s="31"/>
      <c r="E1" s="31"/>
      <c r="F1" s="31"/>
      <c r="G1" s="31"/>
      <c r="H1" s="32"/>
      <c r="K1" s="119" t="s">
        <v>348</v>
      </c>
      <c r="L1" s="111"/>
      <c r="M1" s="140" t="s">
        <v>524</v>
      </c>
      <c r="N1" s="120"/>
      <c r="T1" s="16" t="s">
        <v>6</v>
      </c>
      <c r="U1" s="16"/>
      <c r="V1" t="s">
        <v>524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1</v>
      </c>
      <c r="Q7" s="12">
        <v>3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1</v>
      </c>
      <c r="Y7" s="12">
        <v>1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1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2</v>
      </c>
      <c r="I8">
        <v>5</v>
      </c>
      <c r="J8">
        <v>6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1</v>
      </c>
      <c r="Q8" s="15">
        <f>SUM(Q5:Q7)</f>
        <v>3</v>
      </c>
      <c r="R8" s="16">
        <f>SUM(M8:Q8)</f>
        <v>5</v>
      </c>
      <c r="S8" s="16">
        <v>6</v>
      </c>
      <c r="T8" t="s">
        <v>5</v>
      </c>
      <c r="V8" s="13">
        <f>SUM(V5:V7)</f>
        <v>1</v>
      </c>
      <c r="W8" s="14">
        <f>SUM(W5:W7)</f>
        <v>1</v>
      </c>
      <c r="X8" s="14">
        <f>SUM(X5:X7)</f>
        <v>1</v>
      </c>
      <c r="Y8" s="14">
        <f>SUM(Y5:Y7)</f>
        <v>1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2</v>
      </c>
      <c r="I16">
        <v>1</v>
      </c>
      <c r="J16">
        <v>3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3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3</v>
      </c>
      <c r="H19" s="32">
        <f t="shared" si="0"/>
        <v>4</v>
      </c>
      <c r="I19">
        <v>6</v>
      </c>
      <c r="J19">
        <v>9</v>
      </c>
      <c r="M19" s="115">
        <f t="shared" ref="M19:Q19" si="1">SUM(M16)+M8</f>
        <v>1</v>
      </c>
      <c r="N19" s="116">
        <f t="shared" si="1"/>
        <v>0</v>
      </c>
      <c r="O19" s="117">
        <f t="shared" si="1"/>
        <v>0</v>
      </c>
      <c r="P19" s="16">
        <f t="shared" si="1"/>
        <v>1</v>
      </c>
      <c r="Q19" s="16">
        <f t="shared" si="1"/>
        <v>4</v>
      </c>
      <c r="R19" s="16">
        <f>SUM(R16)+R8</f>
        <v>6</v>
      </c>
      <c r="S19" s="16">
        <f>SUM(S16)+S8</f>
        <v>9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</v>
      </c>
      <c r="D23" s="51">
        <v>9</v>
      </c>
      <c r="E23" s="51">
        <v>10</v>
      </c>
      <c r="F23" s="51">
        <f>SUM(C23:E23)</f>
        <v>22</v>
      </c>
      <c r="G23" s="31"/>
      <c r="H23" s="109"/>
      <c r="K23" s="7" t="s">
        <v>459</v>
      </c>
      <c r="M23" s="27">
        <v>5</v>
      </c>
      <c r="N23" s="27">
        <v>7</v>
      </c>
      <c r="O23" s="27">
        <v>6</v>
      </c>
      <c r="P23" s="27">
        <f>SUM(M23:O23)</f>
        <v>18</v>
      </c>
    </row>
    <row r="24" spans="1:19" x14ac:dyDescent="0.25">
      <c r="H24" s="120"/>
    </row>
  </sheetData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400</v>
      </c>
      <c r="D1" s="31"/>
      <c r="E1" s="31"/>
      <c r="F1" s="31"/>
      <c r="G1" s="31"/>
      <c r="H1" s="32"/>
      <c r="K1" s="119" t="s">
        <v>348</v>
      </c>
      <c r="L1" s="111"/>
      <c r="M1" s="140" t="s">
        <v>400</v>
      </c>
      <c r="N1" s="120"/>
      <c r="T1" s="16" t="s">
        <v>6</v>
      </c>
      <c r="U1" s="16"/>
      <c r="V1" t="s">
        <v>400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2</v>
      </c>
      <c r="I8">
        <v>3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3</v>
      </c>
      <c r="R8" s="16">
        <f>SUM(M8:Q8)</f>
        <v>3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3</v>
      </c>
      <c r="I16">
        <v>5</v>
      </c>
      <c r="J16">
        <v>0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4</v>
      </c>
      <c r="R16" s="16">
        <f>SUM(M16:Q16)</f>
        <v>5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3</v>
      </c>
      <c r="H19" s="32">
        <f t="shared" si="0"/>
        <v>5</v>
      </c>
      <c r="I19">
        <v>8</v>
      </c>
      <c r="J19">
        <v>0</v>
      </c>
      <c r="M19" s="115">
        <f t="shared" ref="M19:Q19" si="1">SUM(M16)+M8</f>
        <v>1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7</v>
      </c>
      <c r="R19" s="16">
        <f>SUM(R16)+R8</f>
        <v>8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S20" t="s">
        <v>394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4</v>
      </c>
      <c r="F23" s="51">
        <f>SUM(C23:E23)</f>
        <v>6</v>
      </c>
      <c r="G23" s="31"/>
      <c r="H23" s="109"/>
      <c r="K23" s="7" t="s">
        <v>459</v>
      </c>
      <c r="M23" s="27">
        <v>1</v>
      </c>
      <c r="N23" s="27">
        <v>2</v>
      </c>
      <c r="O23" s="27">
        <v>5</v>
      </c>
      <c r="P23" s="27">
        <f>SUM(M23:O23)</f>
        <v>8</v>
      </c>
    </row>
    <row r="24" spans="1:19" x14ac:dyDescent="0.25">
      <c r="H24" s="120"/>
    </row>
  </sheetData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157</v>
      </c>
      <c r="D1" s="31"/>
      <c r="E1" s="31"/>
      <c r="F1" s="31"/>
      <c r="G1" s="31"/>
      <c r="H1" s="32"/>
      <c r="K1" s="119" t="s">
        <v>348</v>
      </c>
      <c r="L1" s="111"/>
      <c r="M1" s="140" t="s">
        <v>157</v>
      </c>
      <c r="N1" s="120"/>
      <c r="T1" s="16" t="s">
        <v>6</v>
      </c>
      <c r="U1" s="16"/>
      <c r="V1" t="s">
        <v>157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0</v>
      </c>
      <c r="F5" s="39">
        <v>0</v>
      </c>
      <c r="G5" s="39">
        <v>1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1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1</v>
      </c>
      <c r="E8" s="45">
        <f>SUM(E5:E7)</f>
        <v>0</v>
      </c>
      <c r="F8" s="45">
        <f>SUM(F5:F7)</f>
        <v>0</v>
      </c>
      <c r="G8" s="46">
        <f>SUM(G5:G7)</f>
        <v>4</v>
      </c>
      <c r="H8" s="32">
        <f>SUM(C8:G8)</f>
        <v>5</v>
      </c>
      <c r="I8">
        <v>5</v>
      </c>
      <c r="J8">
        <v>5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4</v>
      </c>
      <c r="R8" s="16">
        <f>SUM(M8:Q8)</f>
        <v>5</v>
      </c>
      <c r="S8" s="16">
        <v>5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1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3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2</v>
      </c>
      <c r="E16" s="45">
        <f>SUM(E13:E15)</f>
        <v>0</v>
      </c>
      <c r="F16" s="45">
        <f>SUM(F13:F15)</f>
        <v>0</v>
      </c>
      <c r="G16" s="46">
        <f>SUM(G13:G15)</f>
        <v>3</v>
      </c>
      <c r="H16" s="32">
        <f>SUM(C16:G16)</f>
        <v>5</v>
      </c>
      <c r="I16">
        <v>5</v>
      </c>
      <c r="J16">
        <v>2</v>
      </c>
      <c r="K16" s="7" t="s">
        <v>5</v>
      </c>
      <c r="M16" s="13">
        <f>SUM(M13:M15)</f>
        <v>0</v>
      </c>
      <c r="N16" s="14">
        <f>SUM(N13:N15)</f>
        <v>2</v>
      </c>
      <c r="O16" s="14">
        <f>SUM(O13:O15)</f>
        <v>0</v>
      </c>
      <c r="P16" s="14">
        <f>SUM(P13:P15)</f>
        <v>0</v>
      </c>
      <c r="Q16" s="15">
        <f>SUM(Q13:Q15)</f>
        <v>3</v>
      </c>
      <c r="R16" s="16">
        <f>SUM(M16:Q16)</f>
        <v>5</v>
      </c>
      <c r="S16" s="16">
        <v>2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3</v>
      </c>
      <c r="E19" s="114">
        <f t="shared" si="0"/>
        <v>0</v>
      </c>
      <c r="F19" s="47">
        <f t="shared" si="0"/>
        <v>0</v>
      </c>
      <c r="G19" s="47">
        <f t="shared" si="0"/>
        <v>7</v>
      </c>
      <c r="H19" s="32">
        <f t="shared" si="0"/>
        <v>10</v>
      </c>
      <c r="I19">
        <v>10</v>
      </c>
      <c r="J19">
        <v>7</v>
      </c>
      <c r="M19" s="115">
        <f t="shared" ref="M19:Q19" si="1">SUM(M16)+M8</f>
        <v>1</v>
      </c>
      <c r="N19" s="116">
        <f t="shared" si="1"/>
        <v>2</v>
      </c>
      <c r="O19" s="117">
        <f t="shared" si="1"/>
        <v>0</v>
      </c>
      <c r="P19" s="16">
        <f t="shared" si="1"/>
        <v>0</v>
      </c>
      <c r="Q19" s="16">
        <f t="shared" si="1"/>
        <v>7</v>
      </c>
      <c r="R19" s="16">
        <f>SUM(R16)+R8</f>
        <v>10</v>
      </c>
      <c r="S19" s="16">
        <f>SUM(S16)+S8</f>
        <v>7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1</v>
      </c>
      <c r="E23" s="51">
        <v>0</v>
      </c>
      <c r="F23" s="51">
        <f>SUM(C23:E23)</f>
        <v>2</v>
      </c>
      <c r="G23" s="31"/>
      <c r="H23" s="109"/>
      <c r="K23" s="7" t="s">
        <v>459</v>
      </c>
      <c r="M23" s="27">
        <v>19</v>
      </c>
      <c r="N23" s="27">
        <v>6</v>
      </c>
      <c r="O23" s="27">
        <v>2</v>
      </c>
      <c r="P23" s="27">
        <f>SUM(M23:O23)</f>
        <v>27</v>
      </c>
    </row>
    <row r="24" spans="1:19" x14ac:dyDescent="0.25">
      <c r="H24" s="120"/>
    </row>
  </sheetData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160</v>
      </c>
      <c r="D1" s="31"/>
      <c r="E1" s="31"/>
      <c r="F1" s="31"/>
      <c r="G1" s="31"/>
      <c r="H1" s="32"/>
      <c r="K1" s="119" t="s">
        <v>348</v>
      </c>
      <c r="L1" s="111"/>
      <c r="M1" s="140" t="s">
        <v>160</v>
      </c>
      <c r="N1" s="120"/>
      <c r="T1" s="16" t="s">
        <v>6</v>
      </c>
      <c r="U1" s="16"/>
      <c r="V1" t="s">
        <v>160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2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2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1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1</v>
      </c>
      <c r="Y6" s="12">
        <v>0</v>
      </c>
      <c r="Z6" s="12">
        <v>3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2</v>
      </c>
      <c r="E8" s="45">
        <f>SUM(E5:E7)</f>
        <v>0</v>
      </c>
      <c r="F8" s="45">
        <f>SUM(F5:F7)</f>
        <v>0</v>
      </c>
      <c r="G8" s="46">
        <f>SUM(G5:G7)</f>
        <v>3</v>
      </c>
      <c r="H8" s="32">
        <f>SUM(C8:G8)</f>
        <v>5</v>
      </c>
      <c r="I8">
        <v>6</v>
      </c>
      <c r="J8">
        <v>6</v>
      </c>
      <c r="K8" s="7" t="s">
        <v>5</v>
      </c>
      <c r="M8" s="13">
        <f>SUM(M5:M7)</f>
        <v>1</v>
      </c>
      <c r="N8" s="14">
        <f>SUM(N5:N7)</f>
        <v>1</v>
      </c>
      <c r="O8" s="14">
        <f>SUM(O5:O7)</f>
        <v>1</v>
      </c>
      <c r="P8" s="14">
        <f>SUM(P5:P7)</f>
        <v>0</v>
      </c>
      <c r="Q8" s="15">
        <f>SUM(Q5:Q7)</f>
        <v>3</v>
      </c>
      <c r="R8" s="16">
        <f>SUM(M8:Q8)</f>
        <v>6</v>
      </c>
      <c r="S8" s="16">
        <v>6</v>
      </c>
      <c r="T8" t="s">
        <v>5</v>
      </c>
      <c r="V8" s="13">
        <f>SUM(V5:V7)</f>
        <v>2</v>
      </c>
      <c r="W8" s="14">
        <f>SUM(W5:W7)</f>
        <v>0</v>
      </c>
      <c r="X8" s="14">
        <f>SUM(X5:X7)</f>
        <v>1</v>
      </c>
      <c r="Y8" s="14">
        <f>SUM(Y5:Y7)</f>
        <v>0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2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2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2</v>
      </c>
      <c r="O14" s="12">
        <v>0</v>
      </c>
      <c r="P14" s="12">
        <v>0</v>
      </c>
      <c r="Q14" s="12">
        <v>3</v>
      </c>
      <c r="R14" s="16"/>
      <c r="S14" s="16"/>
      <c r="T14" s="7"/>
      <c r="U14" s="8">
        <v>2</v>
      </c>
      <c r="V14" s="12">
        <v>0</v>
      </c>
      <c r="W14" s="12">
        <v>2</v>
      </c>
      <c r="X14" s="12">
        <v>0</v>
      </c>
      <c r="Y14" s="12">
        <v>0</v>
      </c>
      <c r="Z14" s="12">
        <v>3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2</v>
      </c>
      <c r="X15" s="12">
        <v>0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1</v>
      </c>
      <c r="E16" s="45">
        <f>SUM(E13:E15)</f>
        <v>3</v>
      </c>
      <c r="F16" s="45">
        <f>SUM(F13:F15)</f>
        <v>0</v>
      </c>
      <c r="G16" s="46">
        <f>SUM(G13:G15)</f>
        <v>2</v>
      </c>
      <c r="H16" s="32">
        <f>SUM(C16:G16)</f>
        <v>7</v>
      </c>
      <c r="I16">
        <v>9</v>
      </c>
      <c r="J16">
        <v>12</v>
      </c>
      <c r="K16" s="7" t="s">
        <v>5</v>
      </c>
      <c r="M16" s="13">
        <f>SUM(M13:M15)</f>
        <v>2</v>
      </c>
      <c r="N16" s="14">
        <f>SUM(N13:N15)</f>
        <v>3</v>
      </c>
      <c r="O16" s="14">
        <f>SUM(O13:O15)</f>
        <v>0</v>
      </c>
      <c r="P16" s="14">
        <f>SUM(P13:P15)</f>
        <v>0</v>
      </c>
      <c r="Q16" s="15">
        <f>SUM(Q13:Q15)</f>
        <v>4</v>
      </c>
      <c r="R16" s="16">
        <f>SUM(M16:Q16)</f>
        <v>9</v>
      </c>
      <c r="S16" s="16">
        <v>12</v>
      </c>
      <c r="T16" t="s">
        <v>5</v>
      </c>
      <c r="V16" s="13">
        <f>SUM(V13:V15)</f>
        <v>2</v>
      </c>
      <c r="W16" s="14">
        <f>SUM(W13:W15)</f>
        <v>4</v>
      </c>
      <c r="X16" s="14">
        <f>SUM(X13:X15)</f>
        <v>0</v>
      </c>
      <c r="Y16" s="14">
        <f>SUM(Y13:Y15)</f>
        <v>0</v>
      </c>
      <c r="Z16" s="15">
        <f>SUM(Z13:Z15)</f>
        <v>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3</v>
      </c>
      <c r="E19" s="114">
        <f t="shared" si="0"/>
        <v>3</v>
      </c>
      <c r="F19" s="47">
        <f t="shared" si="0"/>
        <v>0</v>
      </c>
      <c r="G19" s="47">
        <f t="shared" si="0"/>
        <v>5</v>
      </c>
      <c r="H19" s="32">
        <f t="shared" si="0"/>
        <v>12</v>
      </c>
      <c r="I19">
        <v>15</v>
      </c>
      <c r="J19">
        <v>18</v>
      </c>
      <c r="M19" s="115">
        <f t="shared" ref="M19:Q19" si="1">SUM(M16)+M8</f>
        <v>3</v>
      </c>
      <c r="N19" s="116">
        <f t="shared" si="1"/>
        <v>4</v>
      </c>
      <c r="O19" s="117">
        <f t="shared" si="1"/>
        <v>1</v>
      </c>
      <c r="P19" s="16">
        <f t="shared" si="1"/>
        <v>0</v>
      </c>
      <c r="Q19" s="16">
        <f t="shared" si="1"/>
        <v>7</v>
      </c>
      <c r="R19" s="16">
        <f>SUM(R16)+R8</f>
        <v>15</v>
      </c>
      <c r="S19" s="16">
        <f>SUM(S16)+S8</f>
        <v>18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2</v>
      </c>
      <c r="E23" s="51">
        <v>3</v>
      </c>
      <c r="F23" s="51">
        <f>SUM(C23:E23)</f>
        <v>6</v>
      </c>
      <c r="G23" s="31"/>
      <c r="H23" s="109"/>
      <c r="K23" s="7" t="s">
        <v>459</v>
      </c>
      <c r="M23" s="27">
        <v>1</v>
      </c>
      <c r="N23" s="27">
        <v>2</v>
      </c>
      <c r="O23" s="27">
        <v>3</v>
      </c>
      <c r="P23" s="27">
        <f>SUM(M23:O23)</f>
        <v>6</v>
      </c>
    </row>
    <row r="24" spans="1:19" x14ac:dyDescent="0.25">
      <c r="H24" s="12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4" sqref="F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370</v>
      </c>
      <c r="D1" s="31"/>
      <c r="E1" s="31"/>
      <c r="F1" s="31"/>
      <c r="G1" s="31"/>
      <c r="H1" s="32"/>
      <c r="K1" s="119" t="s">
        <v>348</v>
      </c>
      <c r="L1" s="111"/>
      <c r="M1" t="s">
        <v>370</v>
      </c>
      <c r="R1" s="16"/>
      <c r="S1" s="16"/>
      <c r="T1" t="s">
        <v>6</v>
      </c>
      <c r="V1" t="s">
        <v>370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 t="shared" ref="N8:Q8" si="1">SUM(N5:N7)</f>
        <v>0</v>
      </c>
      <c r="O8" s="14">
        <f t="shared" si="1"/>
        <v>0</v>
      </c>
      <c r="P8" s="14">
        <f t="shared" si="1"/>
        <v>0</v>
      </c>
      <c r="Q8" s="15">
        <f t="shared" si="1"/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2">SUM(C13:C15)</f>
        <v>1</v>
      </c>
      <c r="D16" s="45">
        <f t="shared" si="2"/>
        <v>0</v>
      </c>
      <c r="E16" s="45">
        <f t="shared" si="2"/>
        <v>0</v>
      </c>
      <c r="F16" s="45">
        <f t="shared" si="2"/>
        <v>0</v>
      </c>
      <c r="G16" s="46">
        <f t="shared" si="2"/>
        <v>0</v>
      </c>
      <c r="H16" s="32">
        <f>SUM(C16:G16)</f>
        <v>1</v>
      </c>
      <c r="I16">
        <v>1</v>
      </c>
      <c r="J16">
        <v>0</v>
      </c>
      <c r="K16" s="7" t="s">
        <v>5</v>
      </c>
      <c r="M16" s="13">
        <f t="shared" ref="M16:Q16" si="3">SUM(M13:M15)</f>
        <v>1</v>
      </c>
      <c r="N16" s="14">
        <f t="shared" si="3"/>
        <v>0</v>
      </c>
      <c r="O16" s="14">
        <f t="shared" si="3"/>
        <v>0</v>
      </c>
      <c r="P16" s="14">
        <f t="shared" si="3"/>
        <v>0</v>
      </c>
      <c r="Q16" s="15">
        <f t="shared" si="3"/>
        <v>0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20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20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20" x14ac:dyDescent="0.25">
      <c r="A19" s="47" t="s">
        <v>5</v>
      </c>
      <c r="B19" s="47"/>
      <c r="C19" s="112">
        <f>SUM(C16)+C8</f>
        <v>1</v>
      </c>
      <c r="D19" s="113">
        <f>SUM(D16)+D8</f>
        <v>0</v>
      </c>
      <c r="E19" s="114">
        <f t="shared" ref="E19:G19" si="4">SUM(E16)+E8</f>
        <v>0</v>
      </c>
      <c r="F19" s="47">
        <f t="shared" si="4"/>
        <v>0</v>
      </c>
      <c r="G19" s="47">
        <f t="shared" si="4"/>
        <v>0</v>
      </c>
      <c r="H19" s="32">
        <f>SUM(H16)+H8</f>
        <v>1</v>
      </c>
      <c r="I19">
        <v>1</v>
      </c>
      <c r="J19">
        <v>0</v>
      </c>
      <c r="M19" s="115"/>
      <c r="N19" s="116"/>
      <c r="O19" s="117"/>
      <c r="P19" s="16"/>
      <c r="Q19" s="16"/>
      <c r="R19" s="16">
        <f>SUM(R16)+R8</f>
        <v>1</v>
      </c>
      <c r="S19" s="16">
        <f>SUM(S16)+S8</f>
        <v>0</v>
      </c>
      <c r="T19" t="s">
        <v>349</v>
      </c>
    </row>
    <row r="20" spans="1:20" x14ac:dyDescent="0.25">
      <c r="A20" s="31"/>
      <c r="B20" s="31"/>
      <c r="C20" s="31"/>
      <c r="D20" s="31"/>
      <c r="E20" s="31"/>
      <c r="F20" s="31"/>
      <c r="G20" s="31"/>
      <c r="H20" s="109"/>
    </row>
    <row r="21" spans="1:20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20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20" x14ac:dyDescent="0.25">
      <c r="A23" s="31" t="s">
        <v>459</v>
      </c>
      <c r="B23" s="31"/>
      <c r="C23" s="51">
        <v>0</v>
      </c>
      <c r="D23" s="51">
        <v>0</v>
      </c>
      <c r="E23" s="51">
        <v>3</v>
      </c>
      <c r="F23" s="51">
        <f>SUM(C23:E23)</f>
        <v>3</v>
      </c>
      <c r="G23" s="31"/>
      <c r="H23" s="109"/>
      <c r="K23" s="7" t="s">
        <v>459</v>
      </c>
      <c r="M23" s="27">
        <v>0</v>
      </c>
      <c r="N23" s="27">
        <v>0</v>
      </c>
      <c r="O23" s="27">
        <v>3</v>
      </c>
      <c r="P23" s="27">
        <f>SUM(M23:O23)</f>
        <v>3</v>
      </c>
    </row>
    <row r="24" spans="1:20" x14ac:dyDescent="0.25">
      <c r="H24" s="120"/>
    </row>
  </sheetData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5" sqref="O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170</v>
      </c>
      <c r="D1" s="31"/>
      <c r="E1" s="31"/>
      <c r="F1" s="31"/>
      <c r="G1" s="31"/>
      <c r="H1" s="32"/>
      <c r="K1" s="119" t="s">
        <v>348</v>
      </c>
      <c r="L1" s="111"/>
      <c r="M1" s="140" t="s">
        <v>170</v>
      </c>
      <c r="N1" s="120"/>
      <c r="T1" s="16" t="s">
        <v>6</v>
      </c>
      <c r="U1" s="16"/>
      <c r="V1" t="s">
        <v>170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2</v>
      </c>
      <c r="J8">
        <v>2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2</v>
      </c>
      <c r="S8" s="16">
        <v>2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6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9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7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8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1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6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17</v>
      </c>
      <c r="J16">
        <v>24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16</v>
      </c>
      <c r="R16" s="16">
        <f>SUM(M16:Q16)</f>
        <v>17</v>
      </c>
      <c r="S16" s="16">
        <v>24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23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19</v>
      </c>
      <c r="J19">
        <v>26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1</v>
      </c>
      <c r="P19" s="16">
        <f t="shared" si="1"/>
        <v>0</v>
      </c>
      <c r="Q19" s="16">
        <f t="shared" si="1"/>
        <v>18</v>
      </c>
      <c r="R19" s="16">
        <f>SUM(R16)+R8</f>
        <v>19</v>
      </c>
      <c r="S19" s="16">
        <f>SUM(S16)+S8</f>
        <v>26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528</v>
      </c>
      <c r="D1" s="31"/>
      <c r="E1" s="31"/>
      <c r="F1" s="31"/>
      <c r="G1" s="31"/>
      <c r="H1" s="32"/>
      <c r="K1" s="119" t="s">
        <v>348</v>
      </c>
      <c r="L1" s="111"/>
      <c r="M1" s="140" t="s">
        <v>171</v>
      </c>
      <c r="N1" s="120"/>
      <c r="T1" s="16" t="s">
        <v>6</v>
      </c>
      <c r="U1" s="16"/>
      <c r="V1" t="s">
        <v>171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4</v>
      </c>
      <c r="D5" s="39">
        <v>3</v>
      </c>
      <c r="E5" s="39">
        <v>3</v>
      </c>
      <c r="F5" s="39">
        <v>1</v>
      </c>
      <c r="G5" s="39">
        <v>1</v>
      </c>
      <c r="H5" s="32"/>
      <c r="K5" s="1" t="s">
        <v>2</v>
      </c>
      <c r="L5" s="3">
        <v>1</v>
      </c>
      <c r="M5" s="12">
        <v>4</v>
      </c>
      <c r="N5" s="12">
        <v>2</v>
      </c>
      <c r="O5" s="12">
        <v>2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3</v>
      </c>
      <c r="W5" s="12">
        <v>3</v>
      </c>
      <c r="X5" s="12">
        <v>2</v>
      </c>
      <c r="Y5" s="12">
        <v>0</v>
      </c>
      <c r="Z5" s="12">
        <v>2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1</v>
      </c>
      <c r="G6" s="39">
        <v>1</v>
      </c>
      <c r="H6" s="32"/>
      <c r="L6" s="8">
        <v>2</v>
      </c>
      <c r="M6" s="12">
        <v>0</v>
      </c>
      <c r="N6" s="12">
        <v>1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0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1</v>
      </c>
      <c r="F7" s="39">
        <v>1</v>
      </c>
      <c r="G7" s="39">
        <v>1</v>
      </c>
      <c r="H7" s="32"/>
      <c r="K7" s="9"/>
      <c r="L7" s="10">
        <v>3</v>
      </c>
      <c r="M7" s="12">
        <v>0</v>
      </c>
      <c r="N7" s="12">
        <v>1</v>
      </c>
      <c r="O7" s="12">
        <v>1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3</v>
      </c>
      <c r="W7" s="12">
        <v>0</v>
      </c>
      <c r="X7" s="12">
        <v>2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6</v>
      </c>
      <c r="D8" s="45">
        <f>SUM(D5:D7)</f>
        <v>4</v>
      </c>
      <c r="E8" s="45">
        <f>SUM(E5:E7)</f>
        <v>4</v>
      </c>
      <c r="F8" s="45">
        <f>SUM(F5:F7)</f>
        <v>3</v>
      </c>
      <c r="G8" s="46">
        <f>SUM(G5:G7)</f>
        <v>3</v>
      </c>
      <c r="H8" s="32">
        <f>SUM(C8:G8)</f>
        <v>20</v>
      </c>
      <c r="I8">
        <v>16</v>
      </c>
      <c r="J8">
        <v>19</v>
      </c>
      <c r="K8" s="7" t="s">
        <v>5</v>
      </c>
      <c r="M8" s="13">
        <f>SUM(M5:M7)</f>
        <v>4</v>
      </c>
      <c r="N8" s="14">
        <f>SUM(N5:N7)</f>
        <v>4</v>
      </c>
      <c r="O8" s="14">
        <f>SUM(O5:O7)</f>
        <v>3</v>
      </c>
      <c r="P8" s="14">
        <f>SUM(P5:P7)</f>
        <v>0</v>
      </c>
      <c r="Q8" s="15">
        <f>SUM(Q5:Q7)</f>
        <v>5</v>
      </c>
      <c r="R8" s="16">
        <f>SUM(M8:Q8)</f>
        <v>16</v>
      </c>
      <c r="S8" s="16">
        <v>19</v>
      </c>
      <c r="T8" t="s">
        <v>5</v>
      </c>
      <c r="V8" s="13">
        <f>SUM(V5:V7)</f>
        <v>7</v>
      </c>
      <c r="W8" s="14">
        <f>SUM(W5:W7)</f>
        <v>4</v>
      </c>
      <c r="X8" s="14">
        <f>SUM(X5:X7)</f>
        <v>4</v>
      </c>
      <c r="Y8" s="14">
        <f>SUM(Y5:Y7)</f>
        <v>0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3</v>
      </c>
      <c r="D13" s="39">
        <v>0</v>
      </c>
      <c r="E13" s="39">
        <v>1</v>
      </c>
      <c r="F13" s="39">
        <v>2</v>
      </c>
      <c r="G13" s="39">
        <v>2</v>
      </c>
      <c r="H13" s="32"/>
      <c r="K13" s="1" t="s">
        <v>2</v>
      </c>
      <c r="L13" s="3">
        <v>1</v>
      </c>
      <c r="M13" s="12">
        <v>1</v>
      </c>
      <c r="N13" s="12">
        <v>2</v>
      </c>
      <c r="O13" s="12">
        <v>1</v>
      </c>
      <c r="P13" s="12">
        <v>1</v>
      </c>
      <c r="Q13" s="12">
        <v>2</v>
      </c>
      <c r="R13" s="16"/>
      <c r="S13" s="16"/>
      <c r="T13" s="1" t="s">
        <v>2</v>
      </c>
      <c r="U13" s="3">
        <v>1</v>
      </c>
      <c r="V13" s="12">
        <v>1</v>
      </c>
      <c r="W13" s="12">
        <v>3</v>
      </c>
      <c r="X13" s="12">
        <v>2</v>
      </c>
      <c r="Y13" s="12">
        <v>0</v>
      </c>
      <c r="Z13" s="12">
        <v>3</v>
      </c>
    </row>
    <row r="14" spans="1:26" x14ac:dyDescent="0.25">
      <c r="A14" s="40"/>
      <c r="B14" s="41">
        <v>2</v>
      </c>
      <c r="C14" s="39">
        <v>1</v>
      </c>
      <c r="D14" s="39">
        <v>3</v>
      </c>
      <c r="E14" s="39">
        <v>3</v>
      </c>
      <c r="F14" s="39">
        <v>0</v>
      </c>
      <c r="G14" s="39">
        <v>6</v>
      </c>
      <c r="H14" s="32"/>
      <c r="L14" s="8">
        <v>2</v>
      </c>
      <c r="M14" s="12">
        <v>2</v>
      </c>
      <c r="N14" s="12">
        <v>0</v>
      </c>
      <c r="O14" s="12">
        <v>1</v>
      </c>
      <c r="P14" s="12">
        <v>1</v>
      </c>
      <c r="Q14" s="12">
        <v>9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0</v>
      </c>
      <c r="Y14" s="12">
        <v>0</v>
      </c>
      <c r="Z14" s="12">
        <v>8</v>
      </c>
    </row>
    <row r="15" spans="1:26" x14ac:dyDescent="0.25">
      <c r="A15" s="42"/>
      <c r="B15" s="43">
        <v>3</v>
      </c>
      <c r="C15" s="39">
        <v>3</v>
      </c>
      <c r="D15" s="39">
        <v>0</v>
      </c>
      <c r="E15" s="39">
        <v>0</v>
      </c>
      <c r="F15" s="39">
        <v>0</v>
      </c>
      <c r="G15" s="39">
        <v>3</v>
      </c>
      <c r="H15" s="32"/>
      <c r="K15" s="9"/>
      <c r="L15" s="10">
        <v>3</v>
      </c>
      <c r="M15" s="12">
        <v>2</v>
      </c>
      <c r="N15" s="12">
        <v>1</v>
      </c>
      <c r="O15" s="12">
        <v>0</v>
      </c>
      <c r="P15" s="12">
        <v>0</v>
      </c>
      <c r="Q15" s="12">
        <v>4</v>
      </c>
      <c r="R15" s="16"/>
      <c r="S15" s="16"/>
      <c r="T15" s="9"/>
      <c r="U15" s="10">
        <v>3</v>
      </c>
      <c r="V15" s="12">
        <v>2</v>
      </c>
      <c r="W15" s="12">
        <v>0</v>
      </c>
      <c r="X15" s="12">
        <v>1</v>
      </c>
      <c r="Y15" s="12">
        <v>2</v>
      </c>
      <c r="Z15" s="12">
        <v>2</v>
      </c>
    </row>
    <row r="16" spans="1:26" x14ac:dyDescent="0.25">
      <c r="A16" s="31" t="s">
        <v>5</v>
      </c>
      <c r="B16" s="31"/>
      <c r="C16" s="44">
        <f>SUM(C13:C15)</f>
        <v>7</v>
      </c>
      <c r="D16" s="45">
        <f>SUM(D13:D15)</f>
        <v>3</v>
      </c>
      <c r="E16" s="45">
        <f>SUM(E13:E15)</f>
        <v>4</v>
      </c>
      <c r="F16" s="45">
        <f>SUM(F13:F15)</f>
        <v>2</v>
      </c>
      <c r="G16" s="46">
        <f>SUM(G13:G15)</f>
        <v>11</v>
      </c>
      <c r="H16" s="32">
        <f>SUM(C16:G16)</f>
        <v>27</v>
      </c>
      <c r="I16">
        <v>27</v>
      </c>
      <c r="J16">
        <v>26</v>
      </c>
      <c r="K16" s="7" t="s">
        <v>5</v>
      </c>
      <c r="M16" s="13">
        <f>SUM(M13:M15)</f>
        <v>5</v>
      </c>
      <c r="N16" s="14">
        <f>SUM(N13:N15)</f>
        <v>3</v>
      </c>
      <c r="O16" s="14">
        <f>SUM(O13:O15)</f>
        <v>2</v>
      </c>
      <c r="P16" s="14">
        <f>SUM(P13:P15)</f>
        <v>2</v>
      </c>
      <c r="Q16" s="15">
        <f>SUM(Q13:Q15)</f>
        <v>15</v>
      </c>
      <c r="R16" s="16">
        <f>SUM(M16:Q16)</f>
        <v>27</v>
      </c>
      <c r="S16" s="16">
        <v>26</v>
      </c>
      <c r="T16" t="s">
        <v>5</v>
      </c>
      <c r="V16" s="13">
        <f>SUM(V13:V15)</f>
        <v>4</v>
      </c>
      <c r="W16" s="14">
        <f>SUM(W13:W15)</f>
        <v>4</v>
      </c>
      <c r="X16" s="14">
        <f>SUM(X13:X15)</f>
        <v>3</v>
      </c>
      <c r="Y16" s="14">
        <f>SUM(Y13:Y15)</f>
        <v>2</v>
      </c>
      <c r="Z16" s="15">
        <f>SUM(Z13:Z15)</f>
        <v>13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13</v>
      </c>
      <c r="D19" s="113">
        <f t="shared" si="0"/>
        <v>7</v>
      </c>
      <c r="E19" s="114">
        <f t="shared" si="0"/>
        <v>8</v>
      </c>
      <c r="F19" s="47">
        <f t="shared" si="0"/>
        <v>5</v>
      </c>
      <c r="G19" s="47">
        <f t="shared" si="0"/>
        <v>14</v>
      </c>
      <c r="H19" s="32">
        <f t="shared" si="0"/>
        <v>47</v>
      </c>
      <c r="I19">
        <v>43</v>
      </c>
      <c r="J19">
        <v>45</v>
      </c>
      <c r="M19" s="115">
        <f t="shared" ref="M19:Q19" si="1">SUM(M16)+M8</f>
        <v>9</v>
      </c>
      <c r="N19" s="116">
        <f t="shared" si="1"/>
        <v>7</v>
      </c>
      <c r="O19" s="117">
        <f t="shared" si="1"/>
        <v>5</v>
      </c>
      <c r="P19" s="16">
        <f t="shared" si="1"/>
        <v>2</v>
      </c>
      <c r="Q19" s="16">
        <f t="shared" si="1"/>
        <v>20</v>
      </c>
      <c r="R19" s="16">
        <f>SUM(R16)+R8</f>
        <v>43</v>
      </c>
      <c r="S19" s="16">
        <f>SUM(S16)+S8</f>
        <v>45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10</v>
      </c>
      <c r="D23" s="51">
        <v>15</v>
      </c>
      <c r="E23" s="51">
        <v>15</v>
      </c>
      <c r="F23" s="51">
        <f>SUM(C23:E23)</f>
        <v>40</v>
      </c>
      <c r="G23" s="31"/>
      <c r="H23" s="109"/>
      <c r="K23" s="7" t="s">
        <v>459</v>
      </c>
      <c r="M23" s="27">
        <v>18</v>
      </c>
      <c r="N23" s="27">
        <v>24</v>
      </c>
      <c r="O23" s="27">
        <v>35</v>
      </c>
      <c r="P23" s="27">
        <f>SUM(M23:O23)</f>
        <v>77</v>
      </c>
    </row>
    <row r="24" spans="1:19" x14ac:dyDescent="0.25">
      <c r="H24" s="120"/>
    </row>
  </sheetData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178</v>
      </c>
      <c r="D1" s="31"/>
      <c r="E1" s="31"/>
      <c r="F1" s="31"/>
      <c r="G1" s="31"/>
      <c r="H1" s="32"/>
      <c r="K1" s="119" t="s">
        <v>348</v>
      </c>
      <c r="L1" s="111"/>
      <c r="M1" s="140" t="s">
        <v>178</v>
      </c>
      <c r="N1" s="120"/>
      <c r="T1" s="16" t="s">
        <v>6</v>
      </c>
      <c r="U1" s="16"/>
      <c r="V1" t="s">
        <v>178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1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1</v>
      </c>
      <c r="F7" s="39">
        <v>0</v>
      </c>
      <c r="G7" s="39">
        <v>3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3</v>
      </c>
      <c r="W7" s="12">
        <v>1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1</v>
      </c>
      <c r="E8" s="45">
        <f>SUM(E5:E7)</f>
        <v>1</v>
      </c>
      <c r="F8" s="45">
        <f>SUM(F5:F7)</f>
        <v>0</v>
      </c>
      <c r="G8" s="46">
        <f>SUM(G5:G7)</f>
        <v>3</v>
      </c>
      <c r="H8" s="32">
        <f>SUM(C8:G8)</f>
        <v>5</v>
      </c>
      <c r="I8">
        <v>4</v>
      </c>
      <c r="J8">
        <v>6</v>
      </c>
      <c r="K8" s="7" t="s">
        <v>5</v>
      </c>
      <c r="M8" s="13">
        <f>SUM(M5:M7)</f>
        <v>1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4</v>
      </c>
      <c r="S8" s="16">
        <v>6</v>
      </c>
      <c r="T8" t="s">
        <v>5</v>
      </c>
      <c r="V8" s="13">
        <f>SUM(V5:V7)</f>
        <v>4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2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2</v>
      </c>
      <c r="W14" s="12">
        <v>1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2</v>
      </c>
      <c r="E15" s="39">
        <v>1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2</v>
      </c>
      <c r="E16" s="45">
        <f>SUM(E13:E15)</f>
        <v>1</v>
      </c>
      <c r="F16" s="45">
        <f>SUM(F13:F15)</f>
        <v>0</v>
      </c>
      <c r="G16" s="46">
        <f>SUM(G13:G15)</f>
        <v>2</v>
      </c>
      <c r="H16" s="32">
        <f>SUM(C16:G16)</f>
        <v>5</v>
      </c>
      <c r="I16">
        <v>4</v>
      </c>
      <c r="J16">
        <v>4</v>
      </c>
      <c r="K16" s="7" t="s">
        <v>5</v>
      </c>
      <c r="M16" s="13">
        <f>SUM(M13:M15)</f>
        <v>2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4</v>
      </c>
      <c r="S16" s="16">
        <v>4</v>
      </c>
      <c r="T16" t="s">
        <v>5</v>
      </c>
      <c r="V16" s="13">
        <f>SUM(V13:V15)</f>
        <v>2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3</v>
      </c>
      <c r="E19" s="114">
        <f t="shared" si="0"/>
        <v>2</v>
      </c>
      <c r="F19" s="47">
        <f t="shared" si="0"/>
        <v>0</v>
      </c>
      <c r="G19" s="47">
        <f t="shared" si="0"/>
        <v>5</v>
      </c>
      <c r="H19" s="32">
        <f t="shared" si="0"/>
        <v>10</v>
      </c>
      <c r="I19">
        <v>8</v>
      </c>
      <c r="J19">
        <v>10</v>
      </c>
      <c r="M19" s="115">
        <f t="shared" ref="M19:Q19" si="1">SUM(M16)+M8</f>
        <v>3</v>
      </c>
      <c r="N19" s="116">
        <f t="shared" si="1"/>
        <v>1</v>
      </c>
      <c r="O19" s="117">
        <f t="shared" si="1"/>
        <v>0</v>
      </c>
      <c r="P19" s="16">
        <f t="shared" si="1"/>
        <v>0</v>
      </c>
      <c r="Q19" s="16">
        <f t="shared" si="1"/>
        <v>4</v>
      </c>
      <c r="R19" s="16">
        <f>SUM(R16)+R8</f>
        <v>8</v>
      </c>
      <c r="S19" s="16">
        <f>SUM(S16)+S8</f>
        <v>10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5</v>
      </c>
      <c r="E23" s="51">
        <v>5</v>
      </c>
      <c r="F23" s="51">
        <f>SUM(C23:E23)</f>
        <v>14</v>
      </c>
      <c r="G23" s="31"/>
      <c r="H23" s="109"/>
      <c r="K23" s="7" t="s">
        <v>459</v>
      </c>
      <c r="M23" s="27">
        <v>0</v>
      </c>
      <c r="N23" s="27">
        <v>4</v>
      </c>
      <c r="O23" s="27">
        <v>1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188</v>
      </c>
      <c r="D1" s="31"/>
      <c r="E1" s="31"/>
      <c r="F1" s="31"/>
      <c r="G1" s="31"/>
      <c r="H1" s="32"/>
      <c r="K1" s="119" t="s">
        <v>348</v>
      </c>
      <c r="L1" s="111"/>
      <c r="M1" s="140" t="s">
        <v>188</v>
      </c>
      <c r="N1" s="120"/>
      <c r="T1" s="16" t="s">
        <v>6</v>
      </c>
      <c r="U1" s="16"/>
      <c r="V1" t="s">
        <v>188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1</v>
      </c>
      <c r="I8">
        <v>1</v>
      </c>
      <c r="J8">
        <v>0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1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1</v>
      </c>
      <c r="F16" s="45">
        <f>SUM(F13:F15)</f>
        <v>0</v>
      </c>
      <c r="G16" s="46">
        <f>SUM(G13:G15)</f>
        <v>1</v>
      </c>
      <c r="H16" s="32">
        <f>SUM(C16:G16)</f>
        <v>2</v>
      </c>
      <c r="I16">
        <v>1</v>
      </c>
      <c r="J16">
        <v>4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4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1</v>
      </c>
      <c r="Y16" s="14">
        <f>SUM(Y13:Y15)</f>
        <v>0</v>
      </c>
      <c r="Z16" s="15">
        <f>SUM(Z13:Z15)</f>
        <v>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0</v>
      </c>
      <c r="E19" s="114">
        <f t="shared" si="0"/>
        <v>1</v>
      </c>
      <c r="F19" s="47">
        <f t="shared" si="0"/>
        <v>0</v>
      </c>
      <c r="G19" s="47">
        <f t="shared" si="0"/>
        <v>1</v>
      </c>
      <c r="H19" s="32">
        <f t="shared" si="0"/>
        <v>3</v>
      </c>
      <c r="I19">
        <v>2</v>
      </c>
      <c r="J19">
        <v>4</v>
      </c>
      <c r="M19" s="115">
        <f t="shared" ref="M19:Q19" si="1">SUM(M16)+M8</f>
        <v>1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1</v>
      </c>
      <c r="R19" s="16">
        <f>SUM(R16)+R8</f>
        <v>2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1</v>
      </c>
      <c r="F23" s="51">
        <f>SUM(C23:E23)</f>
        <v>2</v>
      </c>
      <c r="G23" s="31"/>
      <c r="H23" s="109"/>
      <c r="K23" s="7" t="s">
        <v>459</v>
      </c>
      <c r="M23" s="27">
        <v>0</v>
      </c>
      <c r="N23" s="27">
        <v>1</v>
      </c>
      <c r="O23" s="27">
        <v>1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/>
  <dimension ref="A1:Z29"/>
  <sheetViews>
    <sheetView workbookViewId="0">
      <selection activeCell="I14" sqref="I14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536</v>
      </c>
      <c r="B1" s="91"/>
      <c r="C1" s="91"/>
      <c r="K1" s="88" t="s">
        <v>421</v>
      </c>
      <c r="L1" s="64"/>
      <c r="M1" s="64"/>
      <c r="S1" s="18"/>
      <c r="T1" s="89" t="s">
        <v>422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Nseur1AngA!C5+Nseur2AuVa!C5+Nseur3LaJy!C5+Nseur4LoJa!C5+Nseur5MaMa!C5+Nseur6MSParma!C5+Nseur7MS52!C5+Nseur8PR!C5+Nseur9PertPe!C5+Nseur10RaPi!C5+Nseur11Rasti88!C5+Nseur12SomEsa!C5+Nseur13SuSi!C5+Nseur14TuS!C5+Nseur15VaRa!C5+Nseur16YlKi!C5</f>
        <v>10</v>
      </c>
      <c r="D5" s="57">
        <f>Nseur1AngA!D5+Nseur2AuVa!D5+Nseur3LaJy!D5+Nseur4LoJa!D5+Nseur5MaMa!D5+Nseur6MSParma!D5+Nseur7MS52!D5+Nseur8PR!D5+Nseur9PertPe!D5+Nseur10RaPi!D5+Nseur11Rasti88!D5+Nseur12SomEsa!D5+Nseur13SuSi!D5+Nseur14TuS!D5+Nseur15VaRa!D5+Nseur16YlKi!D5</f>
        <v>12</v>
      </c>
      <c r="E5" s="57">
        <f>Nseur1AngA!E5+Nseur2AuVa!E5+Nseur3LaJy!E5+Nseur4LoJa!E5+Nseur5MaMa!E5+Nseur6MSParma!E5+Nseur7MS52!E5+Nseur8PR!E5+Nseur9PertPe!E5+Nseur10RaPi!E5+Nseur11Rasti88!E5+Nseur12SomEsa!E5+Nseur13SuSi!E5+Nseur14TuS!E5+Nseur15VaRa!E5+Nseur16YlKi!E5</f>
        <v>9</v>
      </c>
      <c r="F5" s="11">
        <f>Nseur1AngA!F5+Nseur2AuVa!F5+Nseur3LaJy!F5+Nseur4LoJa!F5+Nseur5MaMa!F5+Nseur6MSParma!F5+Nseur7MS52!F5+Nseur8PR!F5+Nseur9PertPe!F5+Nseur10RaPi!F5+Nseur11Rasti88!F5+Nseur12SomEsa!F5+Nseur13SuSi!F5+Nseur14TuS!F5+Nseur15VaRa!F5+Nseur16YlKi!F5</f>
        <v>8</v>
      </c>
      <c r="G5" s="11">
        <f>Nseur1AngA!G5+Nseur2AuVa!G5+Nseur3LaJy!G5+Nseur4LoJa!G5+Nseur5MaMa!G5+Nseur6MSParma!G5+Nseur7MS52!G5+Nseur8PR!G5+Nseur9PertPe!G5+Nseur10RaPi!G5+Nseur11Rasti88!G5+Nseur12SomEsa!G5+Nseur13SuSi!G5+Nseur14TuS!G5+Nseur15VaRa!G5+Nseur16YlKi!G5</f>
        <v>24</v>
      </c>
      <c r="K5" s="1" t="s">
        <v>2</v>
      </c>
      <c r="L5" s="3">
        <v>1</v>
      </c>
      <c r="M5" s="54">
        <f>Nseur1AngA!M5+Nseur4LoJa!M5+Nseur6MSParma!M5+Nseur8PR!M5+NseurRaiKu!M5+NseurRP!M5+Nseur10RaPi!M5+Nseur11Rasti88!M5+Nseur12SomEsa!M5+Nseur13SuSi!M5+NseurTuMe!M5+Nseur14TuS!M5+Nseur15VaRa!M5+Nseur16YlKi!M5</f>
        <v>13</v>
      </c>
      <c r="N5" s="54">
        <f>Nseur1AngA!N5+Nseur4LoJa!N5+Nseur6MSParma!N5+Nseur8PR!N5+NseurRaiKu!N5+NseurRP!N5+Nseur10RaPi!N5+Nseur11Rasti88!N5+Nseur12SomEsa!N5+Nseur13SuSi!N5+NseurTuMe!N5+Nseur14TuS!N5+Nseur15VaRa!N5+Nseur16YlKi!N5</f>
        <v>8</v>
      </c>
      <c r="O5" s="54">
        <f>Nseur1AngA!O5+Nseur4LoJa!O5+Nseur6MSParma!O5+Nseur8PR!O5+NseurRaiKu!O5+NseurRP!O5+Nseur10RaPi!O5+Nseur11Rasti88!O5+Nseur12SomEsa!O5+Nseur13SuSi!O5+NseurTuMe!O5+Nseur14TuS!O5+Nseur15VaRa!O5+Nseur16YlKi!O5</f>
        <v>4</v>
      </c>
      <c r="P5" s="11">
        <f>Nseur1AngA!P5+Nseur4LoJa!P5+Nseur6MSParma!P5+Nseur8PR!P5+NseurRaiKu!P5+NseurRP!P5+Nseur10RaPi!P5+Nseur11Rasti88!P5+Nseur12SomEsa!P5+Nseur13SuSi!P5+NseurTuMe!P5+Nseur14TuS!P5+Nseur15VaRa!P5+Nseur16YlKi!P5</f>
        <v>6</v>
      </c>
      <c r="Q5" s="11">
        <f>Nseur1AngA!Q5+Nseur4LoJa!Q5+Nseur6MSParma!Q5+Nseur8PR!Q5+NseurRaiKu!Q5+NseurRP!Q5+Nseur10RaPi!Q5+Nseur11Rasti88!Q5+Nseur12SomEsa!Q5+Nseur13SuSi!Q5+NseurTuMe!Q5+Nseur14TuS!Q5+Nseur15VaRa!Q5+Nseur16YlKi!Q5</f>
        <v>24</v>
      </c>
      <c r="T5" s="71" t="s">
        <v>2</v>
      </c>
      <c r="U5" s="73">
        <v>1</v>
      </c>
      <c r="V5" s="77">
        <v>10</v>
      </c>
      <c r="W5" s="77">
        <v>10</v>
      </c>
      <c r="X5" s="77">
        <v>7</v>
      </c>
      <c r="Y5" s="23">
        <v>2</v>
      </c>
      <c r="Z5" s="23">
        <v>24</v>
      </c>
    </row>
    <row r="6" spans="1:26" x14ac:dyDescent="0.25">
      <c r="A6" s="7"/>
      <c r="B6" s="8">
        <v>2</v>
      </c>
      <c r="C6" s="57">
        <f>Nseur1AngA!C6+Nseur2AuVa!C6+Nseur3LaJy!C6+Nseur4LoJa!C6+Nseur5MaMa!C6+Nseur6MSParma!C6+Nseur7MS52!C6+Nseur8PR!C6+Nseur9PertPe!C6+Nseur10RaPi!C6+Nseur11Rasti88!C6+Nseur12SomEsa!C6+Nseur13SuSi!C6+Nseur14TuS!C6+Nseur15VaRa!C6+Nseur16YlKi!C6</f>
        <v>5</v>
      </c>
      <c r="D6" s="57">
        <f>Nseur1AngA!D6+Nseur2AuVa!D6+Nseur3LaJy!D6+Nseur4LoJa!D6+Nseur5MaMa!D6+Nseur6MSParma!D6+Nseur7MS52!D6+Nseur8PR!D6+Nseur9PertPe!D6+Nseur10RaPi!D6+Nseur11Rasti88!D6+Nseur12SomEsa!D6+Nseur13SuSi!D6+Nseur14TuS!D6+Nseur15VaRa!D6+Nseur16YlKi!D6</f>
        <v>2</v>
      </c>
      <c r="E6" s="57">
        <f>Nseur1AngA!E6+Nseur2AuVa!E6+Nseur3LaJy!E6+Nseur4LoJa!E6+Nseur5MaMa!E6+Nseur6MSParma!E6+Nseur7MS52!E6+Nseur8PR!E6+Nseur9PertPe!E6+Nseur10RaPi!E6+Nseur11Rasti88!E6+Nseur12SomEsa!E6+Nseur13SuSi!E6+Nseur14TuS!E6+Nseur15VaRa!E6+Nseur16YlKi!E6</f>
        <v>1</v>
      </c>
      <c r="F6" s="11">
        <f>Nseur1AngA!F6+Nseur2AuVa!F6+Nseur3LaJy!F6+Nseur4LoJa!F6+Nseur5MaMa!F6+Nseur6MSParma!F6+Nseur7MS52!F6+Nseur8PR!F6+Nseur9PertPe!F6+Nseur10RaPi!F6+Nseur11Rasti88!F6+Nseur12SomEsa!F6+Nseur13SuSi!F6+Nseur14TuS!F6+Nseur15VaRa!F6+Nseur16YlKi!F6</f>
        <v>3</v>
      </c>
      <c r="G6" s="11">
        <f>Nseur1AngA!G6+Nseur2AuVa!G6+Nseur3LaJy!G6+Nseur4LoJa!G6+Nseur5MaMa!G6+Nseur6MSParma!G6+Nseur7MS52!G6+Nseur8PR!G6+Nseur9PertPe!G6+Nseur10RaPi!G6+Nseur11Rasti88!G6+Nseur12SomEsa!G6+Nseur13SuSi!G6+Nseur14TuS!G6+Nseur15VaRa!G6+Nseur16YlKi!G6</f>
        <v>20</v>
      </c>
      <c r="L6" s="8">
        <v>2</v>
      </c>
      <c r="M6" s="54">
        <f>Nseur1AngA!M6+Nseur4LoJa!M6+Nseur6MSParma!M6+Nseur8PR!M6+NseurRaiKu!M6+NseurRP!M6+Nseur10RaPi!M6+Nseur11Rasti88!M6+Nseur12SomEsa!M6+Nseur13SuSi!M6+NseurTuMe!M6+Nseur14TuS!M6+Nseur15VaRa!M6+Nseur16YlKi!M6</f>
        <v>7</v>
      </c>
      <c r="N6" s="54">
        <f>Nseur1AngA!N6+Nseur4LoJa!N6+Nseur6MSParma!N6+Nseur8PR!N6+NseurRaiKu!N6+NseurRP!N6+Nseur10RaPi!N6+Nseur11Rasti88!N6+Nseur12SomEsa!N6+Nseur13SuSi!N6+NseurTuMe!N6+Nseur14TuS!N6+Nseur15VaRa!N6+Nseur16YlKi!N6</f>
        <v>3</v>
      </c>
      <c r="O6" s="54">
        <f>Nseur1AngA!O6+Nseur4LoJa!O6+Nseur6MSParma!O6+Nseur8PR!O6+NseurRaiKu!O6+NseurRP!O6+Nseur10RaPi!O6+Nseur11Rasti88!O6+Nseur12SomEsa!O6+Nseur13SuSi!O6+NseurTuMe!O6+Nseur14TuS!O6+Nseur15VaRa!O6+Nseur16YlKi!O6</f>
        <v>2</v>
      </c>
      <c r="P6" s="11">
        <f>Nseur1AngA!P6+Nseur4LoJa!P6+Nseur6MSParma!P6+Nseur8PR!P6+NseurRaiKu!P6+NseurRP!P6+Nseur10RaPi!P6+Nseur11Rasti88!P6+Nseur12SomEsa!P6+Nseur13SuSi!P6+NseurTuMe!P6+Nseur14TuS!P6+Nseur15VaRa!P6+Nseur16YlKi!P6</f>
        <v>3</v>
      </c>
      <c r="Q6" s="11">
        <f>Nseur1AngA!Q6+Nseur4LoJa!Q6+Nseur6MSParma!Q6+Nseur8PR!Q6+NseurRaiKu!Q6+NseurRP!Q6+Nseur10RaPi!Q6+Nseur11Rasti88!Q6+Nseur12SomEsa!Q6+Nseur13SuSi!Q6+NseurTuMe!Q6+Nseur14TuS!Q6+Nseur15VaRa!Q6+Nseur16YlKi!Q6</f>
        <v>28</v>
      </c>
      <c r="T6" s="78"/>
      <c r="U6" s="79">
        <v>2</v>
      </c>
      <c r="V6" s="77">
        <v>9</v>
      </c>
      <c r="W6" s="77">
        <v>2</v>
      </c>
      <c r="X6" s="77">
        <v>1</v>
      </c>
      <c r="Y6" s="23">
        <v>3</v>
      </c>
      <c r="Z6" s="23">
        <v>29</v>
      </c>
    </row>
    <row r="7" spans="1:26" x14ac:dyDescent="0.25">
      <c r="A7" s="9"/>
      <c r="B7" s="10">
        <v>3</v>
      </c>
      <c r="C7" s="57">
        <f>Nseur1AngA!C7+Nseur2AuVa!C7+Nseur3LaJy!C7+Nseur4LoJa!C7+Nseur5MaMa!C7+Nseur6MSParma!C7+Nseur7MS52!C7+Nseur8PR!C7+Nseur9PertPe!C7+Nseur10RaPi!C7+Nseur11Rasti88!C7+Nseur12SomEsa!C7+Nseur13SuSi!C7+Nseur14TuS!C7+Nseur15VaRa!C7+Nseur16YlKi!C7</f>
        <v>6</v>
      </c>
      <c r="D7" s="57">
        <f>Nseur1AngA!D7+Nseur2AuVa!D7+Nseur3LaJy!D7+Nseur4LoJa!D7+Nseur5MaMa!D7+Nseur6MSParma!D7+Nseur7MS52!D7+Nseur8PR!D7+Nseur9PertPe!D7+Nseur10RaPi!D7+Nseur11Rasti88!D7+Nseur12SomEsa!D7+Nseur13SuSi!D7+Nseur14TuS!D7+Nseur15VaRa!D7+Nseur16YlKi!D7</f>
        <v>3</v>
      </c>
      <c r="E7" s="57">
        <f>Nseur1AngA!E7+Nseur2AuVa!E7+Nseur3LaJy!E7+Nseur4LoJa!E7+Nseur5MaMa!E7+Nseur6MSParma!E7+Nseur7MS52!E7+Nseur8PR!E7+Nseur9PertPe!E7+Nseur10RaPi!E7+Nseur11Rasti88!E7+Nseur12SomEsa!E7+Nseur13SuSi!E7+Nseur14TuS!E7+Nseur15VaRa!E7+Nseur16YlKi!E7</f>
        <v>3</v>
      </c>
      <c r="F7" s="11">
        <f>Nseur1AngA!F7+Nseur2AuVa!F7+Nseur3LaJy!F7+Nseur4LoJa!F7+Nseur5MaMa!F7+Nseur6MSParma!F7+Nseur7MS52!F7+Nseur8PR!F7+Nseur9PertPe!F7+Nseur10RaPi!F7+Nseur11Rasti88!F7+Nseur12SomEsa!F7+Nseur13SuSi!F7+Nseur14TuS!F7+Nseur15VaRa!F7+Nseur16YlKi!F7</f>
        <v>2</v>
      </c>
      <c r="G7" s="11">
        <f>Nseur1AngA!G7+Nseur2AuVa!G7+Nseur3LaJy!G7+Nseur4LoJa!G7+Nseur5MaMa!G7+Nseur6MSParma!G7+Nseur7MS52!G7+Nseur8PR!G7+Nseur9PertPe!G7+Nseur10RaPi!G7+Nseur11Rasti88!G7+Nseur12SomEsa!G7+Nseur13SuSi!G7+Nseur14TuS!G7+Nseur15VaRa!G7+Nseur16YlKi!G7</f>
        <v>19</v>
      </c>
      <c r="K7" s="9"/>
      <c r="L7" s="10">
        <v>3</v>
      </c>
      <c r="M7" s="54">
        <f>Nseur1AngA!M7+Nseur4LoJa!M7+Nseur6MSParma!M7+Nseur8PR!M7+NseurRaiKu!M7+NseurRP!M7+Nseur10RaPi!M7+Nseur11Rasti88!M7+Nseur12SomEsa!M7+Nseur13SuSi!M7+NseurTuMe!M7+Nseur14TuS!M7+Nseur15VaRa!M7+Nseur16YlKi!M7</f>
        <v>4</v>
      </c>
      <c r="N7" s="54">
        <f>Nseur1AngA!N7+Nseur4LoJa!N7+Nseur6MSParma!N7+Nseur8PR!N7+NseurRaiKu!N7+NseurRP!N7+Nseur10RaPi!N7+Nseur11Rasti88!N7+Nseur12SomEsa!N7+Nseur13SuSi!N7+NseurTuMe!N7+Nseur14TuS!N7+Nseur15VaRa!N7+Nseur16YlKi!N7</f>
        <v>2</v>
      </c>
      <c r="O7" s="54">
        <f>Nseur1AngA!O7+Nseur4LoJa!O7+Nseur6MSParma!O7+Nseur8PR!O7+NseurRaiKu!O7+NseurRP!O7+Nseur10RaPi!O7+Nseur11Rasti88!O7+Nseur12SomEsa!O7+Nseur13SuSi!O7+NseurTuMe!O7+Nseur14TuS!O7+Nseur15VaRa!O7+Nseur16YlKi!O7</f>
        <v>5</v>
      </c>
      <c r="P7" s="11">
        <f>Nseur1AngA!P7+Nseur4LoJa!P7+Nseur6MSParma!P7+Nseur8PR!P7+NseurRaiKu!P7+NseurRP!P7+Nseur10RaPi!P7+Nseur11Rasti88!P7+Nseur12SomEsa!P7+Nseur13SuSi!P7+NseurTuMe!P7+Nseur14TuS!P7+Nseur15VaRa!P7+Nseur16YlKi!P7</f>
        <v>3</v>
      </c>
      <c r="Q7" s="11">
        <f>Nseur1AngA!Q7+Nseur4LoJa!Q7+Nseur6MSParma!Q7+Nseur8PR!Q7+NseurRaiKu!Q7+NseurRP!Q7+Nseur10RaPi!Q7+Nseur11Rasti88!Q7+Nseur12SomEsa!Q7+Nseur13SuSi!Q7+NseurTuMe!Q7+Nseur14TuS!Q7+Nseur15VaRa!Q7+Nseur16YlKi!Q7</f>
        <v>22</v>
      </c>
      <c r="T7" s="80"/>
      <c r="U7" s="81">
        <v>3</v>
      </c>
      <c r="V7" s="77">
        <v>8</v>
      </c>
      <c r="W7" s="77">
        <v>9</v>
      </c>
      <c r="X7" s="77">
        <v>10</v>
      </c>
      <c r="Y7" s="23">
        <v>8</v>
      </c>
      <c r="Z7" s="23">
        <v>16</v>
      </c>
    </row>
    <row r="8" spans="1:26" x14ac:dyDescent="0.25">
      <c r="A8" t="s">
        <v>5</v>
      </c>
      <c r="C8" s="58">
        <f>SUM(C5:C7)</f>
        <v>21</v>
      </c>
      <c r="D8" s="59">
        <f>SUM(D5:D7)</f>
        <v>17</v>
      </c>
      <c r="E8" s="59">
        <f>SUM(E5:E7)</f>
        <v>13</v>
      </c>
      <c r="F8" s="14">
        <f>SUM(F5:F7)</f>
        <v>13</v>
      </c>
      <c r="G8" s="15">
        <f>SUM(G5:G7)</f>
        <v>63</v>
      </c>
      <c r="H8" s="68">
        <f>SUM(C8:G8)</f>
        <v>127</v>
      </c>
      <c r="I8" s="66">
        <v>134</v>
      </c>
      <c r="J8" s="69">
        <v>148</v>
      </c>
      <c r="K8" s="7" t="s">
        <v>5</v>
      </c>
      <c r="M8" s="55">
        <f>SUM(M5:M7)</f>
        <v>24</v>
      </c>
      <c r="N8" s="56">
        <f>SUM(N5:N7)</f>
        <v>13</v>
      </c>
      <c r="O8" s="56">
        <f>SUM(O5:O7)</f>
        <v>11</v>
      </c>
      <c r="P8" s="14">
        <f>SUM(P5:P7)</f>
        <v>12</v>
      </c>
      <c r="Q8" s="15">
        <f>SUM(Q5:Q7)</f>
        <v>74</v>
      </c>
      <c r="R8" s="66">
        <f>SUM(M8:Q8)</f>
        <v>134</v>
      </c>
      <c r="S8" s="69">
        <f>SUM(V8:Z8)</f>
        <v>148</v>
      </c>
      <c r="T8" s="78"/>
      <c r="U8" s="23" t="s">
        <v>5</v>
      </c>
      <c r="V8" s="82">
        <f>SUM(V5:V7)</f>
        <v>27</v>
      </c>
      <c r="W8" s="83">
        <f>SUM(W5:W7)</f>
        <v>21</v>
      </c>
      <c r="X8" s="83">
        <f>SUM(X5:X7)</f>
        <v>18</v>
      </c>
      <c r="Y8" s="84">
        <f>SUM(Y5:Y7)</f>
        <v>13</v>
      </c>
      <c r="Z8" s="85">
        <f>SUM(Z5:Z7)</f>
        <v>69</v>
      </c>
    </row>
    <row r="9" spans="1:26" x14ac:dyDescent="0.25">
      <c r="H9" t="s">
        <v>537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Nseur1AngA!C13+Nseur2AuVa!C13+Nseur3LaJy!C13+Nseur4LoJa!C13+Nseur5MaMa!C13+Nseur6MSParma!C13+Nseur7MS52!C13+Nseur8PR!C13+Nseur9PertPe!C13+Nseur10RaPi!C13+Nseur11Rasti88!C13+Nseur12SomEsa!C13+Nseur13SuSi!C13+Nseur14TuS!C13+Nseur15VaRa!C13+Nseur16YlKi!C13</f>
        <v>11</v>
      </c>
      <c r="D13" s="57">
        <f>Nseur1AngA!D13+Nseur2AuVa!D13+Nseur3LaJy!D13+Nseur4LoJa!D13+Nseur5MaMa!D13+Nseur6MSParma!D13+Nseur7MS52!D13+Nseur8PR!D13+Nseur9PertPe!D13+Nseur10RaPi!D13+Nseur11Rasti88!D13+Nseur12SomEsa!D13+Nseur13SuSi!D13+Nseur14TuS!D13+Nseur15VaRa!D13+Nseur16YlKi!D13</f>
        <v>5</v>
      </c>
      <c r="E13" s="57">
        <f>Nseur1AngA!E13+Nseur2AuVa!E13+Nseur3LaJy!E13+Nseur4LoJa!E13+Nseur5MaMa!E13+Nseur6MSParma!E13+Nseur7MS52!E13+Nseur8PR!E13+Nseur9PertPe!E13+Nseur10RaPi!E13+Nseur11Rasti88!E13+Nseur12SomEsa!E13+Nseur13SuSi!E13+Nseur14TuS!E13+Nseur15VaRa!E13+Nseur16YlKi!E13</f>
        <v>3</v>
      </c>
      <c r="F13" s="11">
        <f>Nseur1AngA!F13+Nseur2AuVa!F13+Nseur3LaJy!F13+Nseur4LoJa!F13+Nseur5MaMa!F13+Nseur6MSParma!F13+Nseur7MS52!F13+Nseur8PR!F13+Nseur9PertPe!F13+Nseur10RaPi!F13+Nseur11Rasti88!F13+Nseur12SomEsa!F13+Nseur13SuSi!F13+Nseur14TuS!F13+Nseur15VaRa!F13+Nseur16YlKi!F13</f>
        <v>8</v>
      </c>
      <c r="G13" s="11">
        <f>Nseur1AngA!G13+Nseur2AuVa!G13+Nseur3LaJy!G13+Nseur4LoJa!G13+Nseur5MaMa!G13+Nseur6MSParma!G13+Nseur7MS52!G13+Nseur8PR!G13+Nseur9PertPe!G13+Nseur10RaPi!G13+Nseur11Rasti88!G13+Nseur12SomEsa!G13+Nseur13SuSi!G13+Nseur14TuS!G13+Nseur15VaRa!G13+Nseur16YlKi!G13</f>
        <v>30</v>
      </c>
      <c r="K13" s="1" t="s">
        <v>2</v>
      </c>
      <c r="L13" s="3">
        <v>1</v>
      </c>
      <c r="M13" s="54">
        <f>Nseur1AngA!M13+Nseur4LoJa!M13+Nseur6MSParma!M13+Nseur8PR!M13+NseurRaiKu!M13+NseurRP!M13+Nseur10RaPi!M13+Nseur11Rasti88!M13+Nseur12SomEsa!M13+Nseur13SuSi!M13+NseurTuMe!M13+Nseur14TuS!M13+Nseur15VaRa!M13+Nseur16YlKi!M13</f>
        <v>8</v>
      </c>
      <c r="N13" s="54">
        <f>Nseur1AngA!N13+Nseur4LoJa!N13+Nseur6MSParma!N13+Nseur8PR!N13+NseurRaiKu!N13+NseurRP!N13+Nseur10RaPi!N13+Nseur11Rasti88!N13+Nseur12SomEsa!N13+Nseur13SuSi!N13+NseurTuMe!N13+Nseur14TuS!N13+Nseur15VaRa!N13+Nseur16YlKi!N13</f>
        <v>5</v>
      </c>
      <c r="O13" s="54">
        <f>Nseur1AngA!O13+Nseur4LoJa!O13+Nseur6MSParma!O13+Nseur8PR!O13+NseurRaiKu!O13+NseurRP!O13+Nseur10RaPi!O13+Nseur11Rasti88!O13+Nseur12SomEsa!O13+Nseur13SuSi!O13+NseurTuMe!O13+Nseur14TuS!O13+Nseur15VaRa!O13+Nseur16YlKi!O13</f>
        <v>4</v>
      </c>
      <c r="P13" s="11">
        <f>Nseur1AngA!P13+Nseur4LoJa!P13+Nseur6MSParma!P13+Nseur8PR!P13+NseurRaiKu!P13+NseurRP!P13+Nseur10RaPi!P13+Nseur11Rasti88!P13+Nseur12SomEsa!P13+Nseur13SuSi!P13+NseurTuMe!P13+Nseur14TuS!P13+Nseur15VaRa!P13+Nseur16YlKi!P13</f>
        <v>6</v>
      </c>
      <c r="Q13" s="11">
        <f>Nseur1AngA!Q13+Nseur4LoJa!Q13+Nseur6MSParma!Q13+Nseur8PR!Q13+NseurRaiKu!Q13+NseurRP!Q13+Nseur10RaPi!Q13+Nseur11Rasti88!Q13+Nseur12SomEsa!Q13+Nseur13SuSi!Q13+NseurTuMe!Q13+Nseur14TuS!Q13+Nseur15VaRa!Q13+Nseur16YlKi!Q13</f>
        <v>36</v>
      </c>
      <c r="T13" s="71" t="s">
        <v>2</v>
      </c>
      <c r="U13" s="73">
        <v>1</v>
      </c>
      <c r="V13" s="77">
        <v>6</v>
      </c>
      <c r="W13" s="77">
        <v>4</v>
      </c>
      <c r="X13" s="77">
        <v>6</v>
      </c>
      <c r="Y13" s="23">
        <v>3</v>
      </c>
      <c r="Z13" s="23">
        <v>37</v>
      </c>
    </row>
    <row r="14" spans="1:26" x14ac:dyDescent="0.25">
      <c r="A14" s="7"/>
      <c r="B14" s="8">
        <v>2</v>
      </c>
      <c r="C14" s="57">
        <f>Nseur1AngA!C14+Nseur2AuVa!C14+Nseur3LaJy!C14+Nseur4LoJa!C14+Nseur5MaMa!C14+Nseur6MSParma!C14+Nseur7MS52!C14+Nseur8PR!C14+Nseur9PertPe!C14+Nseur10RaPi!C14+Nseur11Rasti88!C14+Nseur12SomEsa!C14+Nseur13SuSi!C14+Nseur14TuS!C14+Nseur15VaRa!C14+Nseur16YlKi!C14</f>
        <v>4</v>
      </c>
      <c r="D14" s="57">
        <f>Nseur1AngA!D14+Nseur2AuVa!D14+Nseur3LaJy!D14+Nseur4LoJa!D14+Nseur5MaMa!D14+Nseur6MSParma!D14+Nseur7MS52!D14+Nseur8PR!D14+Nseur9PertPe!D14+Nseur10RaPi!D14+Nseur11Rasti88!D14+Nseur12SomEsa!D14+Nseur13SuSi!D14+Nseur14TuS!D14+Nseur15VaRa!D14+Nseur16YlKi!D14</f>
        <v>5</v>
      </c>
      <c r="E14" s="57">
        <f>Nseur1AngA!E14+Nseur2AuVa!E14+Nseur3LaJy!E14+Nseur4LoJa!E14+Nseur5MaMa!E14+Nseur6MSParma!E14+Nseur7MS52!E14+Nseur8PR!E14+Nseur9PertPe!E14+Nseur10RaPi!E14+Nseur11Rasti88!E14+Nseur12SomEsa!E14+Nseur13SuSi!E14+Nseur14TuS!E14+Nseur15VaRa!E14+Nseur16YlKi!E14</f>
        <v>6</v>
      </c>
      <c r="F14" s="11">
        <f>Nseur1AngA!F14+Nseur2AuVa!F14+Nseur3LaJy!F14+Nseur4LoJa!F14+Nseur5MaMa!F14+Nseur6MSParma!F14+Nseur7MS52!F14+Nseur8PR!F14+Nseur9PertPe!F14+Nseur10RaPi!F14+Nseur11Rasti88!F14+Nseur12SomEsa!F14+Nseur13SuSi!F14+Nseur14TuS!F14+Nseur15VaRa!F14+Nseur16YlKi!F14</f>
        <v>0</v>
      </c>
      <c r="G14" s="11">
        <f>Nseur1AngA!G14+Nseur2AuVa!G14+Nseur3LaJy!G14+Nseur4LoJa!G14+Nseur5MaMa!G14+Nseur6MSParma!G14+Nseur7MS52!G14+Nseur8PR!G14+Nseur9PertPe!G14+Nseur10RaPi!G14+Nseur11Rasti88!G14+Nseur12SomEsa!G14+Nseur13SuSi!G14+Nseur14TuS!G14+Nseur15VaRa!G14+Nseur16YlKi!G14</f>
        <v>27</v>
      </c>
      <c r="L14" s="8">
        <v>2</v>
      </c>
      <c r="M14" s="54">
        <f>Nseur1AngA!M14+Nseur4LoJa!M14+Nseur6MSParma!M14+Nseur8PR!M14+NseurRaiKu!M14+NseurRP!M14+Nseur10RaPi!M14+Nseur11Rasti88!M14+Nseur12SomEsa!M14+Nseur13SuSi!M14+NseurTuMe!M14+Nseur14TuS!M14+Nseur15VaRa!M14+Nseur16YlKi!M14</f>
        <v>7</v>
      </c>
      <c r="N14" s="54">
        <f>Nseur1AngA!N14+Nseur4LoJa!N14+Nseur6MSParma!N14+Nseur8PR!N14+NseurRaiKu!N14+NseurRP!N14+Nseur10RaPi!N14+Nseur11Rasti88!N14+Nseur12SomEsa!N14+Nseur13SuSi!N14+NseurTuMe!N14+Nseur14TuS!N14+Nseur15VaRa!N14+Nseur16YlKi!N14</f>
        <v>4</v>
      </c>
      <c r="O14" s="54">
        <f>Nseur1AngA!O14+Nseur4LoJa!O14+Nseur6MSParma!O14+Nseur8PR!O14+NseurRaiKu!O14+NseurRP!O14+Nseur10RaPi!O14+Nseur11Rasti88!O14+Nseur12SomEsa!O14+Nseur13SuSi!O14+NseurTuMe!O14+Nseur14TuS!O14+Nseur15VaRa!O14+Nseur16YlKi!O14</f>
        <v>4</v>
      </c>
      <c r="P14" s="11">
        <f>Nseur1AngA!P14+Nseur4LoJa!P14+Nseur6MSParma!P14+Nseur8PR!P14+NseurRaiKu!P14+NseurRP!P14+Nseur10RaPi!P14+Nseur11Rasti88!P14+Nseur12SomEsa!P14+Nseur13SuSi!P14+NseurTuMe!P14+Nseur14TuS!P14+Nseur15VaRa!P14+Nseur16YlKi!P14</f>
        <v>3</v>
      </c>
      <c r="Q14" s="11">
        <f>Nseur1AngA!Q14+Nseur4LoJa!Q14+Nseur6MSParma!Q14+Nseur8PR!Q14+NseurRaiKu!Q14+NseurRP!Q14+Nseur10RaPi!Q14+Nseur11Rasti88!Q14+Nseur12SomEsa!Q14+Nseur13SuSi!Q14+NseurTuMe!Q14+Nseur14TuS!Q14+Nseur15VaRa!Q14+Nseur16YlKi!Q14</f>
        <v>44</v>
      </c>
      <c r="T14" s="78"/>
      <c r="U14" s="79">
        <v>2</v>
      </c>
      <c r="V14" s="77">
        <v>5</v>
      </c>
      <c r="W14" s="77">
        <v>8</v>
      </c>
      <c r="X14" s="77">
        <v>5</v>
      </c>
      <c r="Y14" s="23">
        <v>6</v>
      </c>
      <c r="Z14" s="23">
        <v>50</v>
      </c>
    </row>
    <row r="15" spans="1:26" x14ac:dyDescent="0.25">
      <c r="A15" s="9"/>
      <c r="B15" s="10">
        <v>3</v>
      </c>
      <c r="C15" s="57">
        <f>Nseur1AngA!C15+Nseur2AuVa!C15+Nseur3LaJy!C15+Nseur4LoJa!C15+Nseur5MaMa!C15+Nseur6MSParma!C15+Nseur7MS52!C15+Nseur8PR!C15+Nseur9PertPe!C15+Nseur10RaPi!C15+Nseur11Rasti88!C15+Nseur12SomEsa!C15+Nseur13SuSi!C15+Nseur14TuS!C15+Nseur15VaRa!C15+Nseur16YlKi!C15</f>
        <v>4</v>
      </c>
      <c r="D15" s="57">
        <f>Nseur1AngA!D15+Nseur2AuVa!D15+Nseur3LaJy!D15+Nseur4LoJa!D15+Nseur5MaMa!D15+Nseur6MSParma!D15+Nseur7MS52!D15+Nseur8PR!D15+Nseur9PertPe!D15+Nseur10RaPi!D15+Nseur11Rasti88!D15+Nseur12SomEsa!D15+Nseur13SuSi!D15+Nseur14TuS!D15+Nseur15VaRa!D15+Nseur16YlKi!D15</f>
        <v>6</v>
      </c>
      <c r="E15" s="57">
        <f>Nseur1AngA!E15+Nseur2AuVa!E15+Nseur3LaJy!E15+Nseur4LoJa!E15+Nseur5MaMa!E15+Nseur6MSParma!E15+Nseur7MS52!E15+Nseur8PR!E15+Nseur9PertPe!E15+Nseur10RaPi!E15+Nseur11Rasti88!E15+Nseur12SomEsa!E15+Nseur13SuSi!E15+Nseur14TuS!E15+Nseur15VaRa!E15+Nseur16YlKi!E15</f>
        <v>4</v>
      </c>
      <c r="F15" s="11">
        <f>Nseur1AngA!F15+Nseur2AuVa!F15+Nseur3LaJy!F15+Nseur4LoJa!F15+Nseur5MaMa!F15+Nseur6MSParma!F15+Nseur7MS52!F15+Nseur8PR!F15+Nseur9PertPe!F15+Nseur10RaPi!F15+Nseur11Rasti88!F15+Nseur12SomEsa!F15+Nseur13SuSi!F15+Nseur14TuS!F15+Nseur15VaRa!F15+Nseur16YlKi!F15</f>
        <v>2</v>
      </c>
      <c r="G15" s="11">
        <f>Nseur1AngA!G15+Nseur2AuVa!G15+Nseur3LaJy!G15+Nseur4LoJa!G15+Nseur5MaMa!G15+Nseur6MSParma!G15+Nseur7MS52!G15+Nseur8PR!G15+Nseur9PertPe!G15+Nseur10RaPi!G15+Nseur11Rasti88!G15+Nseur12SomEsa!G15+Nseur13SuSi!G15+Nseur14TuS!G15+Nseur15VaRa!G15+Nseur16YlKi!G15</f>
        <v>24</v>
      </c>
      <c r="K15" s="9"/>
      <c r="L15" s="10">
        <v>3</v>
      </c>
      <c r="M15" s="54">
        <f>Nseur1AngA!M15+Nseur4LoJa!M15+Nseur6MSParma!M15+Nseur8PR!M15+NseurRaiKu!M15+NseurRP!M15+Nseur10RaPi!M15+Nseur11Rasti88!M15+Nseur12SomEsa!M15+Nseur13SuSi!M15+NseurTuMe!M15+Nseur14TuS!M15+Nseur15VaRa!M15+Nseur16YlKi!M15</f>
        <v>7</v>
      </c>
      <c r="N15" s="54">
        <f>Nseur1AngA!N15+Nseur4LoJa!N15+Nseur6MSParma!N15+Nseur8PR!N15+NseurRaiKu!N15+NseurRP!N15+Nseur10RaPi!N15+Nseur11Rasti88!N15+Nseur12SomEsa!N15+Nseur13SuSi!N15+NseurTuMe!N15+Nseur14TuS!N15+Nseur15VaRa!N15+Nseur16YlKi!N15</f>
        <v>7</v>
      </c>
      <c r="O15" s="54">
        <f>Nseur1AngA!O15+Nseur4LoJa!O15+Nseur6MSParma!O15+Nseur8PR!O15+NseurRaiKu!O15+NseurRP!O15+Nseur10RaPi!O15+Nseur11Rasti88!O15+Nseur12SomEsa!O15+Nseur13SuSi!O15+NseurTuMe!O15+Nseur14TuS!O15+Nseur15VaRa!O15+Nseur16YlKi!O15</f>
        <v>5</v>
      </c>
      <c r="P15" s="11">
        <f>Nseur1AngA!P15+Nseur4LoJa!P15+Nseur6MSParma!P15+Nseur8PR!P15+NseurRaiKu!P15+NseurRP!P15+Nseur10RaPi!P15+Nseur11Rasti88!P15+Nseur12SomEsa!P15+Nseur13SuSi!P15+NseurTuMe!P15+Nseur14TuS!P15+Nseur15VaRa!P15+Nseur16YlKi!P15</f>
        <v>1</v>
      </c>
      <c r="Q15" s="11">
        <f>Nseur1AngA!Q15+Nseur4LoJa!Q15+Nseur6MSParma!Q15+Nseur8PR!Q15+NseurRaiKu!Q15+NseurRP!Q15+Nseur10RaPi!Q15+Nseur11Rasti88!Q15+Nseur12SomEsa!Q15+Nseur13SuSi!Q15+NseurTuMe!Q15+Nseur14TuS!Q15+Nseur15VaRa!Q15+Nseur16YlKi!Q15</f>
        <v>29</v>
      </c>
      <c r="T15" s="80"/>
      <c r="U15" s="81">
        <v>3</v>
      </c>
      <c r="V15" s="77">
        <v>5</v>
      </c>
      <c r="W15" s="77">
        <v>5</v>
      </c>
      <c r="X15" s="77">
        <v>8</v>
      </c>
      <c r="Y15" s="23">
        <v>9</v>
      </c>
      <c r="Z15" s="23">
        <v>36</v>
      </c>
    </row>
    <row r="16" spans="1:26" x14ac:dyDescent="0.25">
      <c r="A16" t="s">
        <v>5</v>
      </c>
      <c r="C16" s="58">
        <f>SUM(C13:C15)</f>
        <v>19</v>
      </c>
      <c r="D16" s="59">
        <f>SUM(D13:D15)</f>
        <v>16</v>
      </c>
      <c r="E16" s="59">
        <f>SUM(E13:E15)</f>
        <v>13</v>
      </c>
      <c r="F16" s="14">
        <f>SUM(F13:F15)</f>
        <v>10</v>
      </c>
      <c r="G16" s="15">
        <f>SUM(G13:G15)</f>
        <v>81</v>
      </c>
      <c r="H16" s="68">
        <f>SUM(C16:G16)</f>
        <v>139</v>
      </c>
      <c r="I16" s="66">
        <v>170</v>
      </c>
      <c r="J16" s="69">
        <v>193</v>
      </c>
      <c r="K16" s="7" t="s">
        <v>5</v>
      </c>
      <c r="M16" s="55">
        <f>SUM(M13:M15)</f>
        <v>22</v>
      </c>
      <c r="N16" s="56">
        <f>SUM(N13:N15)</f>
        <v>16</v>
      </c>
      <c r="O16" s="56">
        <f>SUM(O13:O15)</f>
        <v>13</v>
      </c>
      <c r="P16" s="14">
        <f>SUM(P13:P15)</f>
        <v>10</v>
      </c>
      <c r="Q16" s="15">
        <f>SUM(Q13:Q15)</f>
        <v>109</v>
      </c>
      <c r="R16" s="66">
        <f>SUM(M16:Q16)</f>
        <v>170</v>
      </c>
      <c r="S16" s="69">
        <f>SUM(V16:Z16)</f>
        <v>193</v>
      </c>
      <c r="T16" s="78"/>
      <c r="U16" s="23" t="s">
        <v>5</v>
      </c>
      <c r="V16" s="82">
        <f>SUM(V13:V15)</f>
        <v>16</v>
      </c>
      <c r="W16" s="83">
        <f>SUM(W13:W15)</f>
        <v>17</v>
      </c>
      <c r="X16" s="83">
        <f>SUM(X13:X15)</f>
        <v>19</v>
      </c>
      <c r="Y16" s="84">
        <f>SUM(Y13:Y15)</f>
        <v>18</v>
      </c>
      <c r="Z16" s="85">
        <f>SUM(Z13:Z15)</f>
        <v>123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40</v>
      </c>
      <c r="D19" s="95">
        <f t="shared" si="0"/>
        <v>33</v>
      </c>
      <c r="E19" s="96">
        <f t="shared" si="0"/>
        <v>26</v>
      </c>
      <c r="F19" s="52">
        <f t="shared" si="0"/>
        <v>23</v>
      </c>
      <c r="G19" s="52">
        <f t="shared" si="0"/>
        <v>144</v>
      </c>
      <c r="H19" s="67">
        <f t="shared" si="0"/>
        <v>266</v>
      </c>
      <c r="I19" s="65">
        <v>304</v>
      </c>
      <c r="J19" s="70">
        <v>341</v>
      </c>
      <c r="K19" s="30"/>
      <c r="M19" s="98">
        <f t="shared" ref="M19:S19" si="1">SUM(M16)+M8</f>
        <v>46</v>
      </c>
      <c r="N19" s="99">
        <f t="shared" si="1"/>
        <v>29</v>
      </c>
      <c r="O19" s="100">
        <f t="shared" si="1"/>
        <v>24</v>
      </c>
      <c r="P19" s="52">
        <f t="shared" si="1"/>
        <v>22</v>
      </c>
      <c r="Q19" s="52">
        <f t="shared" si="1"/>
        <v>183</v>
      </c>
      <c r="R19" s="65">
        <f t="shared" si="1"/>
        <v>304</v>
      </c>
      <c r="S19" s="70">
        <f t="shared" si="1"/>
        <v>341</v>
      </c>
      <c r="T19" s="90"/>
      <c r="U19" s="52"/>
      <c r="V19" s="82">
        <f>SUM(V16)+V8</f>
        <v>43</v>
      </c>
      <c r="W19" s="83">
        <f>SUM(W16)+W8</f>
        <v>38</v>
      </c>
      <c r="X19" s="101">
        <f>SUM(X16)+X8</f>
        <v>37</v>
      </c>
      <c r="Y19" s="52">
        <f>SUM(Y16)+Y8</f>
        <v>31</v>
      </c>
      <c r="Z19" s="52">
        <f>SUM(Z16)+Z8</f>
        <v>192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99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99</v>
      </c>
      <c r="T20" s="92" t="s">
        <v>454</v>
      </c>
      <c r="U20" s="61"/>
      <c r="V20" s="61"/>
      <c r="W20" s="61" t="s">
        <v>556</v>
      </c>
      <c r="X20" s="61">
        <f>SUM(V19:X19)</f>
        <v>118</v>
      </c>
    </row>
    <row r="21" spans="1:26" x14ac:dyDescent="0.25">
      <c r="C21" s="67" t="s">
        <v>573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Nseur1AngA!C23+Nseur2AuVa!C23+Nseur3LaJy!C23+Nseur4LoJa!C23+Nseur5MaMa!C23+Nseur6MSParma!C23+Nseur7MS52!C23+Nseur8PR!C23+Nseur9PertPe!C23+Nseur10RaPi!C23+Nseur11Rasti88!C23+Nseur12SomEsa!C23+Nseur13SuSi!C23+Nseur14TuS!C23+Nseur15VaRa!C23+Nseur16YlKi!C23</f>
        <v>94</v>
      </c>
      <c r="D27" s="86">
        <f>Nseur1AngA!D23+Nseur2AuVa!D23+Nseur3LaJy!D23+Nseur4LoJa!D23+Nseur5MaMa!D23+Nseur6MSParma!D23+Nseur7MS52!D23+Nseur8PR!D23+Nseur9PertPe!D23+Nseur10RaPi!D23+Nseur11Rasti88!D23+Nseur12SomEsa!D23+Nseur13SuSi!D23+Nseur14TuS!D23+Nseur15VaRa!D23+Nseur16YlKi!D23</f>
        <v>112</v>
      </c>
      <c r="E27" s="86">
        <f>Nseur1AngA!E23+Nseur2AuVa!E23+Nseur3LaJy!E23+Nseur4LoJa!E23+Nseur5MaMa!E23+Nseur6MSParma!E23+Nseur7MS52!E23+Nseur8PR!E23+Nseur9PertPe!E23+Nseur10RaPi!E23+Nseur11Rasti88!E23+Nseur12SomEsa!E23+Nseur13SuSi!E23+Nseur14TuS!E23+Nseur15VaRa!E23+Nseur16YlKi!E23</f>
        <v>79</v>
      </c>
      <c r="F27" s="87">
        <f>SUM(C27:E27)</f>
        <v>285</v>
      </c>
      <c r="L27" t="s">
        <v>459</v>
      </c>
      <c r="M27" s="86">
        <f>SUM(Nseur1AngA!M23+Nseur2AuVa!M23+NseurHirvHe!M23+Nseur3LaJy!M23+Nseur4LoJa!M23+Nseur5MaMa!M23+Nseur6MSParma!M23+Nseur8PR!M23+Nseur9PertPe!M23+NseurRaiKu!M23+NseurRP!M23+Nseur10RaPi!M23+Nseur11Rasti88!M23+Nseur12SomEsa!M23+Nseur13SuSi!M23+NseurTuMe!M23+Nseur14TuS!M23+Nseur15VaRa!M23+Nseur16YlKi!M23)</f>
        <v>86</v>
      </c>
      <c r="N27" s="86">
        <f>SUM(Nseur1AngA!N23+Nseur2AuVa!N23+NseurHirvHe!N23+Nseur3LaJy!N23+Nseur4LoJa!N23+Nseur5MaMa!N23+Nseur6MSParma!N23+Nseur8PR!N23+Nseur9PertPe!N23+NseurRaiKu!N23+NseurRP!N23+Nseur10RaPi!N23+Nseur11Rasti88!N23+Nseur12SomEsa!N23+Nseur13SuSi!N23+NseurTuMe!N23+Nseur14TuS!N23+Nseur15VaRa!N23+Nseur16YlKi!N23)</f>
        <v>92</v>
      </c>
      <c r="O27" s="86">
        <f>SUM(Nseur1AngA!O23+Nseur2AuVa!O23+NseurHirvHe!O23+Nseur3LaJy!O23+Nseur4LoJa!O23+Nseur5MaMa!O23+Nseur6MSParma!O23+Nseur8PR!O23+Nseur9PertPe!O23+NseurRaiKu!O23+NseurRP!O23+Nseur10RaPi!O23+Nseur11Rasti88!O23+Nseur12SomEsa!O23+Nseur13SuSi!O23+NseurTuMe!O23+Nseur14TuS!O23+Nseur15VaRa!O23+Nseur16YlKi!O23)</f>
        <v>86</v>
      </c>
      <c r="P27" s="87">
        <f>SUM(M27:O27)</f>
        <v>264</v>
      </c>
    </row>
    <row r="28" spans="1:26" x14ac:dyDescent="0.25">
      <c r="A28" s="7"/>
      <c r="C28" t="s">
        <v>574</v>
      </c>
      <c r="M28" t="s">
        <v>574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9"/>
  <dimension ref="A1:AC90"/>
  <sheetViews>
    <sheetView tabSelected="1" workbookViewId="0">
      <selection activeCell="E2" sqref="E2"/>
    </sheetView>
  </sheetViews>
  <sheetFormatPr defaultRowHeight="15" x14ac:dyDescent="0.25"/>
  <sheetData>
    <row r="1" spans="1:26" x14ac:dyDescent="0.25">
      <c r="A1" s="91" t="s">
        <v>534</v>
      </c>
      <c r="B1" s="91"/>
      <c r="C1" s="91"/>
      <c r="K1" s="88" t="s">
        <v>419</v>
      </c>
      <c r="L1" s="64"/>
      <c r="M1" s="64"/>
      <c r="S1" s="18"/>
      <c r="T1" s="89" t="s">
        <v>420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2011</v>
      </c>
      <c r="I3" s="66">
        <v>2011</v>
      </c>
      <c r="J3" s="69">
        <v>2010</v>
      </c>
      <c r="K3" s="7"/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K4" s="7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Aalue1EP!C5+Balue2FSO!C5+Calue3Häme!C5+Dalue4Kaak!C5+Ealue5Kain!C5+Falue6KP!C5+Galue7KS!C5+Halue8Lap!C5+Ialue9PP!C5+Jalue10PH!C5+Kalue11Sat!C5+Lalue12SK!C5+Malue13Uus!C5+Nalue14VS!C5</f>
        <v>96</v>
      </c>
      <c r="D5" s="57">
        <f>Aalue1EP!D5+Balue2FSO!D5+Calue3Häme!D5+Dalue4Kaak!D5+Ealue5Kain!D5+Falue6KP!D5+Galue7KS!D5+Halue8Lap!D5+Ialue9PP!D5+Jalue10PH!D5+Kalue11Sat!D5+Lalue12SK!D5+Malue13Uus!D5+Nalue14VS!D5</f>
        <v>80</v>
      </c>
      <c r="E5" s="57">
        <f>Aalue1EP!E5+Balue2FSO!E5+Calue3Häme!E5+Dalue4Kaak!E5+Ealue5Kain!E5+Falue6KP!E5+Galue7KS!E5+Halue8Lap!E5+Ialue9PP!E5+Jalue10PH!E5+Kalue11Sat!E5+Lalue12SK!E5+Malue13Uus!E5+Nalue14VS!E5</f>
        <v>47</v>
      </c>
      <c r="F5" s="11">
        <f>Aalue1EP!F5+Balue2FSO!F5+Calue3Häme!F5+Dalue4Kaak!F5+Ealue5Kain!F5+Falue6KP!F5+Galue7KS!F5+Halue8Lap!F5+Ialue9PP!F5+Jalue10PH!F5+Kalue11Sat!F5+Lalue12SK!F5+Malue13Uus!F5+Nalue14VS!F5</f>
        <v>39</v>
      </c>
      <c r="G5" s="11">
        <f>Aalue1EP!G5+Balue2FSO!G5+Calue3Häme!G5+Dalue4Kaak!G5+Ealue5Kain!G5+Falue6KP!G5+Galue7KS!G5+Halue8Lap!G5+Ialue9PP!G5+Jalue10PH!G5+Kalue11Sat!G5+Lalue12SK!G5+Malue13Uus!G5+Nalue14VS!G5</f>
        <v>120</v>
      </c>
      <c r="K5" s="1" t="s">
        <v>2</v>
      </c>
      <c r="L5" s="3">
        <v>1</v>
      </c>
      <c r="M5" s="54">
        <f>Aalue1EP!M5+Balue2FSO!M5+Calue3Häme!M5+Dalue4Kaak!M5+Ealue5Kain!M5+Falue6KP!M5+Galue7KS!M5+Halue8Lap!M5+Ialue9PP!M5+Jalue10PH!M5+Kalue11Sat!M5+Lalue12SK!M5+Malue13Uus!M5+Nalue14VS!M5</f>
        <v>96</v>
      </c>
      <c r="N5" s="54">
        <f>Aalue1EP!N5+Balue2FSO!N5+Calue3Häme!N5+Dalue4Kaak!N5+Ealue5Kain!N5+Falue6KP!N5+Galue7KS!N5+Halue8Lap!N5+Ialue9PP!N5+Jalue10PH!N5+Kalue11Sat!N5+Lalue12SK!N5+Malue13Uus!N5+Nalue14VS!N5</f>
        <v>64</v>
      </c>
      <c r="O5" s="54">
        <f>Aalue1EP!O5+Balue2FSO!O5+Calue3Häme!O5+Dalue4Kaak!O5+Ealue5Kain!O5+Falue6KP!O5+Galue7KS!O5+Halue8Lap!O5+Ialue9PP!O5+Jalue10PH!O5+Kalue11Sat!O5+Lalue12SK!O5+Malue13Uus!O5+Nalue14VS!O5</f>
        <v>48</v>
      </c>
      <c r="P5" s="11">
        <f>Aalue1EP!P5+Balue2FSO!P5+Calue3Häme!P5+Dalue4Kaak!P5+Ealue5Kain!P5+Falue6KP!P5+Galue7KS!P5+Halue8Lap!P5+Ialue9PP!P5+Jalue10PH!P5+Kalue11Sat!P5+Lalue12SK!P5+Malue13Uus!P5+Nalue14VS!P5</f>
        <v>30</v>
      </c>
      <c r="Q5" s="11">
        <f>Aalue1EP!Q5+Balue2FSO!Q5+Calue3Häme!Q5+Dalue4Kaak!Q5+Ealue5Kain!Q5+Falue6KP!Q5+Galue7KS!Q5+Halue8Lap!Q5+Ialue9PP!Q5+Jalue10PH!Q5+Kalue11Sat!Q5+Lalue12SK!Q5+Malue13Uus!Q5+Nalue14VS!Q5</f>
        <v>137</v>
      </c>
      <c r="T5" s="71" t="s">
        <v>2</v>
      </c>
      <c r="U5" s="73">
        <v>1</v>
      </c>
      <c r="V5" s="77">
        <v>89</v>
      </c>
      <c r="W5" s="77">
        <v>70</v>
      </c>
      <c r="X5" s="77">
        <v>40</v>
      </c>
      <c r="Y5" s="23">
        <v>24</v>
      </c>
      <c r="Z5" s="23">
        <v>155</v>
      </c>
    </row>
    <row r="6" spans="1:26" x14ac:dyDescent="0.25">
      <c r="A6" s="7"/>
      <c r="B6" s="8">
        <v>2</v>
      </c>
      <c r="C6" s="57">
        <f>Aalue1EP!C6+Balue2FSO!C6+Calue3Häme!C6+Dalue4Kaak!C6+Ealue5Kain!C6+Falue6KP!C6+Galue7KS!C6+Halue8Lap!C6+Ialue9PP!C6+Jalue10PH!C6+Kalue11Sat!C6+Lalue12SK!C6+Malue13Uus!C6+Nalue14VS!C6</f>
        <v>105</v>
      </c>
      <c r="D6" s="57">
        <f>Aalue1EP!D6+Balue2FSO!D6+Calue3Häme!D6+Dalue4Kaak!D6+Ealue5Kain!D6+Falue6KP!D6+Galue7KS!D6+Halue8Lap!D6+Ialue9PP!D6+Jalue10PH!D6+Kalue11Sat!D6+Lalue12SK!D6+Malue13Uus!D6+Nalue14VS!D6</f>
        <v>69</v>
      </c>
      <c r="E6" s="57">
        <f>Aalue1EP!E6+Balue2FSO!E6+Calue3Häme!E6+Dalue4Kaak!E6+Ealue5Kain!E6+Falue6KP!E6+Galue7KS!E6+Halue8Lap!E6+Ialue9PP!E6+Jalue10PH!E6+Kalue11Sat!E6+Lalue12SK!E6+Malue13Uus!E6+Nalue14VS!E6</f>
        <v>52</v>
      </c>
      <c r="F6" s="11">
        <f>Aalue1EP!F6+Balue2FSO!F6+Calue3Häme!F6+Dalue4Kaak!F6+Ealue5Kain!F6+Falue6KP!F6+Galue7KS!F6+Halue8Lap!F6+Ialue9PP!F6+Jalue10PH!F6+Kalue11Sat!F6+Lalue12SK!F6+Malue13Uus!F6+Nalue14VS!F6</f>
        <v>37</v>
      </c>
      <c r="G6" s="11">
        <f>Aalue1EP!G6+Balue2FSO!G6+Calue3Häme!G6+Dalue4Kaak!G6+Ealue5Kain!G6+Falue6KP!G6+Galue7KS!G6+Halue8Lap!G6+Ialue9PP!G6+Jalue10PH!G6+Kalue11Sat!G6+Lalue12SK!G6+Malue13Uus!G6+Nalue14VS!G6</f>
        <v>218</v>
      </c>
      <c r="K6" s="7"/>
      <c r="L6" s="8">
        <v>2</v>
      </c>
      <c r="M6" s="54">
        <f>Aalue1EP!M6+Balue2FSO!M6+Calue3Häme!M6+Dalue4Kaak!M6+Ealue5Kain!M6+Falue6KP!M6+Galue7KS!M6+Halue8Lap!M6+Ialue9PP!M6+Jalue10PH!M6+Kalue11Sat!M6+Lalue12SK!M6+Malue13Uus!M6+Nalue14VS!M6</f>
        <v>108</v>
      </c>
      <c r="N6" s="54">
        <f>Aalue1EP!N6+Balue2FSO!N6+Calue3Häme!N6+Dalue4Kaak!N6+Ealue5Kain!N6+Falue6KP!N6+Galue7KS!N6+Halue8Lap!N6+Ialue9PP!N6+Jalue10PH!N6+Kalue11Sat!N6+Lalue12SK!N6+Malue13Uus!N6+Nalue14VS!N6</f>
        <v>67</v>
      </c>
      <c r="O6" s="54">
        <f>Aalue1EP!O6+Balue2FSO!O6+Calue3Häme!O6+Dalue4Kaak!O6+Ealue5Kain!O6+Falue6KP!O6+Galue7KS!O6+Halue8Lap!O6+Ialue9PP!O6+Jalue10PH!O6+Kalue11Sat!O6+Lalue12SK!O6+Malue13Uus!O6+Nalue14VS!O6</f>
        <v>57</v>
      </c>
      <c r="P6" s="11">
        <f>Aalue1EP!P6+Balue2FSO!P6+Calue3Häme!P6+Dalue4Kaak!P6+Ealue5Kain!P6+Falue6KP!P6+Galue7KS!P6+Halue8Lap!P6+Ialue9PP!P6+Jalue10PH!P6+Kalue11Sat!P6+Lalue12SK!P6+Malue13Uus!P6+Nalue14VS!P6</f>
        <v>31</v>
      </c>
      <c r="Q6" s="11">
        <f>Aalue1EP!Q6+Balue2FSO!Q6+Calue3Häme!Q6+Dalue4Kaak!Q6+Ealue5Kain!Q6+Falue6KP!Q6+Galue7KS!Q6+Halue8Lap!Q6+Ialue9PP!Q6+Jalue10PH!Q6+Kalue11Sat!Q6+Lalue12SK!Q6+Malue13Uus!Q6+Nalue14VS!Q6</f>
        <v>251</v>
      </c>
      <c r="T6" s="78"/>
      <c r="U6" s="79">
        <v>2</v>
      </c>
      <c r="V6" s="77">
        <v>106</v>
      </c>
      <c r="W6" s="77">
        <v>57</v>
      </c>
      <c r="X6" s="77">
        <v>48</v>
      </c>
      <c r="Y6" s="23">
        <v>19</v>
      </c>
      <c r="Z6" s="23">
        <v>235</v>
      </c>
    </row>
    <row r="7" spans="1:26" x14ac:dyDescent="0.25">
      <c r="A7" s="9"/>
      <c r="B7" s="10">
        <v>3</v>
      </c>
      <c r="C7" s="57">
        <f>Aalue1EP!C7+Balue2FSO!C7+Calue3Häme!C7+Dalue4Kaak!C7+Ealue5Kain!C7+Falue6KP!C7+Galue7KS!C7+Halue8Lap!C7+Ialue9PP!C7+Jalue10PH!C7+Kalue11Sat!C7+Lalue12SK!C7+Malue13Uus!C7+Nalue14VS!C7</f>
        <v>109</v>
      </c>
      <c r="D7" s="57">
        <f>Aalue1EP!D7+Balue2FSO!D7+Calue3Häme!D7+Dalue4Kaak!D7+Ealue5Kain!D7+Falue6KP!D7+Galue7KS!D7+Halue8Lap!D7+Ialue9PP!D7+Jalue10PH!D7+Kalue11Sat!D7+Lalue12SK!D7+Malue13Uus!D7+Nalue14VS!D7</f>
        <v>83</v>
      </c>
      <c r="E7" s="57">
        <f>Aalue1EP!E7+Balue2FSO!E7+Calue3Häme!E7+Dalue4Kaak!E7+Ealue5Kain!E7+Falue6KP!E7+Galue7KS!E7+Halue8Lap!E7+Ialue9PP!E7+Jalue10PH!E7+Kalue11Sat!E7+Lalue12SK!E7+Malue13Uus!E7+Nalue14VS!E7</f>
        <v>50</v>
      </c>
      <c r="F7" s="11">
        <f>Aalue1EP!F7+Balue2FSO!F7+Calue3Häme!F7+Dalue4Kaak!F7+Ealue5Kain!F7+Falue6KP!F7+Galue7KS!F7+Halue8Lap!F7+Ialue9PP!F7+Jalue10PH!F7+Kalue11Sat!F7+Lalue12SK!F7+Malue13Uus!F7+Nalue14VS!F7</f>
        <v>38</v>
      </c>
      <c r="G7" s="11">
        <f>Aalue1EP!G7+Balue2FSO!G7+Calue3Häme!G7+Dalue4Kaak!G7+Ealue5Kain!G7+Falue6KP!G7+Galue7KS!G7+Halue8Lap!G7+Ialue9PP!G7+Jalue10PH!G7+Kalue11Sat!G7+Lalue12SK!G7+Malue13Uus!G7+Nalue14VS!G7</f>
        <v>180</v>
      </c>
      <c r="K7" s="9"/>
      <c r="L7" s="10">
        <v>3</v>
      </c>
      <c r="M7" s="54">
        <f>Aalue1EP!M7+Balue2FSO!M7+Calue3Häme!M7+Dalue4Kaak!M7+Ealue5Kain!M7+Falue6KP!M7+Galue7KS!M7+Halue8Lap!M7+Ialue9PP!M7+Jalue10PH!M7+Kalue11Sat!M7+Lalue12SK!M7+Malue13Uus!M7+Nalue14VS!M7</f>
        <v>111</v>
      </c>
      <c r="N7" s="54">
        <f>Aalue1EP!N7+Balue2FSO!N7+Calue3Häme!N7+Dalue4Kaak!N7+Ealue5Kain!N7+Falue6KP!N7+Galue7KS!N7+Halue8Lap!N7+Ialue9PP!N7+Jalue10PH!N7+Kalue11Sat!N7+Lalue12SK!N7+Malue13Uus!N7+Nalue14VS!N7</f>
        <v>68</v>
      </c>
      <c r="O7" s="54">
        <f>Aalue1EP!O7+Balue2FSO!O7+Calue3Häme!O7+Dalue4Kaak!O7+Ealue5Kain!O7+Falue6KP!O7+Galue7KS!O7+Halue8Lap!O7+Ialue9PP!O7+Jalue10PH!O7+Kalue11Sat!O7+Lalue12SK!O7+Malue13Uus!O7+Nalue14VS!O7</f>
        <v>52</v>
      </c>
      <c r="P7" s="11">
        <f>Aalue1EP!P7+Balue2FSO!P7+Calue3Häme!P7+Dalue4Kaak!P7+Ealue5Kain!P7+Falue6KP!P7+Galue7KS!P7+Halue8Lap!P7+Ialue9PP!P7+Jalue10PH!P7+Kalue11Sat!P7+Lalue12SK!P7+Malue13Uus!P7+Nalue14VS!P7</f>
        <v>28</v>
      </c>
      <c r="Q7" s="11">
        <f>Aalue1EP!Q7+Balue2FSO!Q7+Calue3Häme!Q7+Dalue4Kaak!Q7+Ealue5Kain!Q7+Falue6KP!Q7+Galue7KS!Q7+Halue8Lap!Q7+Ialue9PP!Q7+Jalue10PH!Q7+Kalue11Sat!Q7+Lalue12SK!Q7+Malue13Uus!Q7+Nalue14VS!Q7</f>
        <v>225</v>
      </c>
      <c r="T7" s="80"/>
      <c r="U7" s="81">
        <v>3</v>
      </c>
      <c r="V7" s="77">
        <v>103</v>
      </c>
      <c r="W7" s="77">
        <v>93</v>
      </c>
      <c r="X7" s="77">
        <v>84</v>
      </c>
      <c r="Y7" s="23">
        <v>61</v>
      </c>
      <c r="Z7" s="23">
        <v>222</v>
      </c>
    </row>
    <row r="8" spans="1:26" x14ac:dyDescent="0.25">
      <c r="A8" t="s">
        <v>5</v>
      </c>
      <c r="C8" s="58">
        <f>SUM(C5:C7)</f>
        <v>310</v>
      </c>
      <c r="D8" s="59">
        <f t="shared" ref="D8:G8" si="0">SUM(D5:D7)</f>
        <v>232</v>
      </c>
      <c r="E8" s="59">
        <f t="shared" si="0"/>
        <v>149</v>
      </c>
      <c r="F8" s="14">
        <f t="shared" si="0"/>
        <v>114</v>
      </c>
      <c r="G8" s="15">
        <f t="shared" si="0"/>
        <v>518</v>
      </c>
      <c r="H8" s="68">
        <f>SUM(C8:G8)</f>
        <v>1323</v>
      </c>
      <c r="I8" s="66">
        <v>1373</v>
      </c>
      <c r="J8" s="69">
        <v>1406</v>
      </c>
      <c r="K8" s="7" t="s">
        <v>5</v>
      </c>
      <c r="M8" s="55">
        <f>SUM(M5:M7)</f>
        <v>315</v>
      </c>
      <c r="N8" s="56">
        <f>SUM(N5:N7)</f>
        <v>199</v>
      </c>
      <c r="O8" s="56">
        <f t="shared" ref="O8:Q8" si="1">SUM(O5:O7)</f>
        <v>157</v>
      </c>
      <c r="P8" s="14">
        <f t="shared" si="1"/>
        <v>89</v>
      </c>
      <c r="Q8" s="15">
        <f t="shared" si="1"/>
        <v>613</v>
      </c>
      <c r="R8" s="66">
        <f>SUM(M8:Q8)</f>
        <v>1373</v>
      </c>
      <c r="S8" s="69">
        <v>1406</v>
      </c>
      <c r="T8" s="78"/>
      <c r="U8" s="23" t="s">
        <v>5</v>
      </c>
      <c r="V8" s="82">
        <f>SUM(V5:V7)</f>
        <v>298</v>
      </c>
      <c r="W8" s="83">
        <f>SUM(W5:W7)</f>
        <v>220</v>
      </c>
      <c r="X8" s="83">
        <f>SUM(X5:X7)</f>
        <v>172</v>
      </c>
      <c r="Y8" s="84">
        <f>SUM(Y5:Y7)</f>
        <v>104</v>
      </c>
      <c r="Z8" s="85">
        <f>SUM(Z5:Z7)</f>
        <v>612</v>
      </c>
    </row>
    <row r="9" spans="1:26" x14ac:dyDescent="0.25">
      <c r="H9" t="s">
        <v>189</v>
      </c>
      <c r="K9" s="7"/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K11" s="7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K12" s="7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Aalue1EP!C13+Balue2FSO!C13+Calue3Häme!C13+Dalue4Kaak!C13+Ealue5Kain!C13+Falue6KP!C13+Galue7KS!C13+Halue8Lap!C13+Ialue9PP!C13+Jalue10PH!C13+Kalue11Sat!C13+Lalue12SK!C13+Malue13Uus!C13+Nalue14VS!C13</f>
        <v>96</v>
      </c>
      <c r="D13" s="57">
        <f>Aalue1EP!D13+Balue2FSO!D13+Calue3Häme!D13+Dalue4Kaak!D13+Ealue5Kain!D13+Falue6KP!D13+Galue7KS!D13+Halue8Lap!D13+Ialue9PP!D13+Jalue10PH!D13+Kalue11Sat!D13+Lalue12SK!D13+Malue13Uus!D13+Nalue14VS!D13</f>
        <v>86</v>
      </c>
      <c r="E13" s="57">
        <f>Aalue1EP!E13+Balue2FSO!E13+Calue3Häme!E13+Dalue4Kaak!E13+Ealue5Kain!E13+Falue6KP!E13+Galue7KS!E13+Halue8Lap!E13+Ialue9PP!E13+Jalue10PH!E13+Kalue11Sat!E13+Lalue12SK!E13+Malue13Uus!E13+Nalue14VS!E13</f>
        <v>47</v>
      </c>
      <c r="F13" s="11">
        <f>Aalue1EP!F13+Balue2FSO!F13+Calue3Häme!F13+Dalue4Kaak!F13+Ealue5Kain!F13+Falue6KP!F13+Galue7KS!F13+Halue8Lap!F13+Ialue9PP!F13+Jalue10PH!F13+Kalue11Sat!F13+Lalue12SK!F13+Malue13Uus!F13+Nalue14VS!F13</f>
        <v>38</v>
      </c>
      <c r="G13" s="11">
        <f>Aalue1EP!G13+Balue2FSO!G13+Calue3Häme!G13+Dalue4Kaak!G13+Ealue5Kain!G13+Falue6KP!G13+Galue7KS!G13+Halue8Lap!G13+Ialue9PP!G13+Jalue10PH!G13+Kalue11Sat!G13+Lalue12SK!G13+Malue13Uus!G13+Nalue14VS!G13</f>
        <v>183</v>
      </c>
      <c r="K13" s="1" t="s">
        <v>2</v>
      </c>
      <c r="L13" s="3">
        <v>1</v>
      </c>
      <c r="M13" s="54">
        <f>Aalue1EP!M13+Balue2FSO!M13+Calue3Häme!M13+Dalue4Kaak!M13+Ealue5Kain!M13+Falue6KP!M13+Galue7KS!M13+Halue8Lap!M13+Ialue9PP!M13+Jalue10PH!M13+Kalue11Sat!M13+Lalue12SK!M13+Malue13Uus!M13+Nalue14VS!M13</f>
        <v>97</v>
      </c>
      <c r="N13" s="54">
        <f>Aalue1EP!N13+Balue2FSO!N13+Calue3Häme!N13+Dalue4Kaak!N13+Ealue5Kain!N13+Falue6KP!N13+Galue7KS!N13+Halue8Lap!N13+Ialue9PP!N13+Jalue10PH!N13+Kalue11Sat!N13+Lalue12SK!N13+Malue13Uus!N13+Nalue14VS!N13</f>
        <v>85</v>
      </c>
      <c r="O13" s="54">
        <f>Aalue1EP!O13+Balue2FSO!O13+Calue3Häme!O13+Dalue4Kaak!O13+Ealue5Kain!O13+Falue6KP!O13+Galue7KS!O13+Halue8Lap!O13+Ialue9PP!O13+Jalue10PH!O13+Kalue11Sat!O13+Lalue12SK!O13+Malue13Uus!O13+Nalue14VS!O13</f>
        <v>52</v>
      </c>
      <c r="P13" s="11">
        <f>Aalue1EP!P13+Balue2FSO!P13+Calue3Häme!P13+Dalue4Kaak!P13+Ealue5Kain!P13+Falue6KP!P13+Galue7KS!P13+Halue8Lap!P13+Ialue9PP!P13+Jalue10PH!P13+Kalue11Sat!P13+Lalue12SK!P13+Malue13Uus!P13+Nalue14VS!P13</f>
        <v>40</v>
      </c>
      <c r="Q13" s="11">
        <f>Aalue1EP!Q13+Balue2FSO!Q13+Calue3Häme!Q13+Dalue4Kaak!Q13+Ealue5Kain!Q13+Falue6KP!Q13+Galue7KS!Q13+Halue8Lap!Q13+Ialue9PP!Q13+Jalue10PH!Q13+Kalue11Sat!Q13+Lalue12SK!Q13+Malue13Uus!Q13+Nalue14VS!Q13</f>
        <v>223</v>
      </c>
      <c r="T13" s="71" t="s">
        <v>2</v>
      </c>
      <c r="U13" s="73">
        <v>1</v>
      </c>
      <c r="V13" s="77">
        <v>102</v>
      </c>
      <c r="W13" s="77">
        <v>70</v>
      </c>
      <c r="X13" s="77">
        <v>48</v>
      </c>
      <c r="Y13" s="23">
        <v>27</v>
      </c>
      <c r="Z13" s="23">
        <v>253</v>
      </c>
    </row>
    <row r="14" spans="1:26" x14ac:dyDescent="0.25">
      <c r="A14" s="7"/>
      <c r="B14" s="8">
        <v>2</v>
      </c>
      <c r="C14" s="57">
        <f>Aalue1EP!C14+Balue2FSO!C14+Calue3Häme!C14+Dalue4Kaak!C14+Ealue5Kain!C14+Falue6KP!C14+Galue7KS!C14+Halue8Lap!C14+Ialue9PP!C14+Jalue10PH!C14+Kalue11Sat!C14+Lalue12SK!C14+Malue13Uus!C14+Nalue14VS!C14</f>
        <v>105</v>
      </c>
      <c r="D14" s="57">
        <f>Aalue1EP!D14+Balue2FSO!D14+Calue3Häme!D14+Dalue4Kaak!D14+Ealue5Kain!D14+Falue6KP!D14+Galue7KS!D14+Halue8Lap!D14+Ialue9PP!D14+Jalue10PH!D14+Kalue11Sat!D14+Lalue12SK!D14+Malue13Uus!D14+Nalue14VS!D14</f>
        <v>81</v>
      </c>
      <c r="E14" s="57">
        <f>Aalue1EP!E14+Balue2FSO!E14+Calue3Häme!E14+Dalue4Kaak!E14+Ealue5Kain!E14+Falue6KP!E14+Galue7KS!E14+Halue8Lap!E14+Ialue9PP!E14+Jalue10PH!E14+Kalue11Sat!E14+Lalue12SK!E14+Malue13Uus!E14+Nalue14VS!E14</f>
        <v>53</v>
      </c>
      <c r="F14" s="11">
        <f>Aalue1EP!F14+Balue2FSO!F14+Calue3Häme!F14+Dalue4Kaak!F14+Ealue5Kain!F14+Falue6KP!F14+Galue7KS!F14+Halue8Lap!F14+Ialue9PP!F14+Jalue10PH!F14+Kalue11Sat!F14+Lalue12SK!F14+Malue13Uus!F14+Nalue14VS!F14</f>
        <v>38</v>
      </c>
      <c r="G14" s="11">
        <f>Aalue1EP!G14+Balue2FSO!G14+Calue3Häme!G14+Dalue4Kaak!G14+Ealue5Kain!G14+Falue6KP!G14+Galue7KS!G14+Halue8Lap!G14+Ialue9PP!G14+Jalue10PH!G14+Kalue11Sat!G14+Lalue12SK!G14+Malue13Uus!G14+Nalue14VS!G14</f>
        <v>327</v>
      </c>
      <c r="K14" s="7"/>
      <c r="L14" s="8">
        <v>2</v>
      </c>
      <c r="M14" s="54">
        <f>Aalue1EP!M14+Balue2FSO!M14+Calue3Häme!M14+Dalue4Kaak!M14+Ealue5Kain!M14+Falue6KP!M14+Galue7KS!M14+Halue8Lap!M14+Ialue9PP!M14+Jalue10PH!M14+Kalue11Sat!M14+Lalue12SK!M14+Malue13Uus!M14+Nalue14VS!M14</f>
        <v>99</v>
      </c>
      <c r="N14" s="54">
        <f>Aalue1EP!N14+Balue2FSO!N14+Calue3Häme!N14+Dalue4Kaak!N14+Ealue5Kain!N14+Falue6KP!N14+Galue7KS!N14+Halue8Lap!N14+Ialue9PP!N14+Jalue10PH!N14+Kalue11Sat!N14+Lalue12SK!N14+Malue13Uus!N14+Nalue14VS!N14</f>
        <v>83</v>
      </c>
      <c r="O14" s="54">
        <f>Aalue1EP!O14+Balue2FSO!O14+Calue3Häme!O14+Dalue4Kaak!O14+Ealue5Kain!O14+Falue6KP!O14+Galue7KS!O14+Halue8Lap!O14+Ialue9PP!O14+Jalue10PH!O14+Kalue11Sat!O14+Lalue12SK!O14+Malue13Uus!O14+Nalue14VS!O14</f>
        <v>58</v>
      </c>
      <c r="P14" s="11">
        <f>Aalue1EP!P14+Balue2FSO!P14+Calue3Häme!P14+Dalue4Kaak!P14+Ealue5Kain!P14+Falue6KP!P14+Galue7KS!P14+Halue8Lap!P14+Ialue9PP!P14+Jalue10PH!P14+Kalue11Sat!P14+Lalue12SK!P14+Malue13Uus!P14+Nalue14VS!P14</f>
        <v>47</v>
      </c>
      <c r="Q14" s="11">
        <f>Aalue1EP!Q14+Balue2FSO!Q14+Calue3Häme!Q14+Dalue4Kaak!Q14+Ealue5Kain!Q14+Falue6KP!Q14+Galue7KS!Q14+Halue8Lap!Q14+Ialue9PP!Q14+Jalue10PH!Q14+Kalue11Sat!Q14+Lalue12SK!Q14+Malue13Uus!Q14+Nalue14VS!Q14</f>
        <v>432</v>
      </c>
      <c r="T14" s="78"/>
      <c r="U14" s="79">
        <v>2</v>
      </c>
      <c r="V14" s="77">
        <v>102</v>
      </c>
      <c r="W14" s="77">
        <v>72</v>
      </c>
      <c r="X14" s="77">
        <v>56</v>
      </c>
      <c r="Y14" s="23">
        <v>27</v>
      </c>
      <c r="Z14" s="23">
        <v>376</v>
      </c>
    </row>
    <row r="15" spans="1:26" x14ac:dyDescent="0.25">
      <c r="A15" s="9"/>
      <c r="B15" s="10">
        <v>3</v>
      </c>
      <c r="C15" s="57">
        <f>Aalue1EP!C15+Balue2FSO!C15+Calue3Häme!C15+Dalue4Kaak!C15+Ealue5Kain!C15+Falue6KP!C15+Galue7KS!C15+Halue8Lap!C15+Ialue9PP!C15+Jalue10PH!C15+Kalue11Sat!C15+Lalue12SK!C15+Malue13Uus!C15+Nalue14VS!C15</f>
        <v>99</v>
      </c>
      <c r="D15" s="57">
        <f>Aalue1EP!D15+Balue2FSO!D15+Calue3Häme!D15+Dalue4Kaak!D15+Ealue5Kain!D15+Falue6KP!D15+Galue7KS!D15+Halue8Lap!D15+Ialue9PP!D15+Jalue10PH!D15+Kalue11Sat!D15+Lalue12SK!D15+Malue13Uus!D15+Nalue14VS!D15</f>
        <v>91</v>
      </c>
      <c r="E15" s="57">
        <f>Aalue1EP!E15+Balue2FSO!E15+Calue3Häme!E15+Dalue4Kaak!E15+Ealue5Kain!E15+Falue6KP!E15+Galue7KS!E15+Halue8Lap!E15+Ialue9PP!E15+Jalue10PH!E15+Kalue11Sat!E15+Lalue12SK!E15+Malue13Uus!E15+Nalue14VS!E15</f>
        <v>50</v>
      </c>
      <c r="F15" s="11">
        <f>Aalue1EP!F15+Balue2FSO!F15+Calue3Häme!F15+Dalue4Kaak!F15+Ealue5Kain!F15+Falue6KP!F15+Galue7KS!F15+Halue8Lap!F15+Ialue9PP!F15+Jalue10PH!F15+Kalue11Sat!F15+Lalue12SK!F15+Malue13Uus!F15+Nalue14VS!F15</f>
        <v>33</v>
      </c>
      <c r="G15" s="11">
        <f>Aalue1EP!G15+Balue2FSO!G15+Calue3Häme!G15+Dalue4Kaak!G15+Ealue5Kain!G15+Falue6KP!G15+Galue7KS!G15+Halue8Lap!G15+Ialue9PP!G15+Jalue10PH!G15+Kalue11Sat!G15+Lalue12SK!G15+Malue13Uus!G15+Nalue14VS!G15</f>
        <v>244</v>
      </c>
      <c r="K15" s="9"/>
      <c r="L15" s="10">
        <v>3</v>
      </c>
      <c r="M15" s="54">
        <f>Aalue1EP!M15+Balue2FSO!M15+Calue3Häme!M15+Dalue4Kaak!M15+Ealue5Kain!M15+Falue6KP!M15+Galue7KS!M15+Halue8Lap!M15+Ialue9PP!M15+Jalue10PH!M15+Kalue11Sat!M15+Lalue12SK!M15+Malue13Uus!M15+Nalue14VS!M15</f>
        <v>109</v>
      </c>
      <c r="N15" s="54">
        <f>Aalue1EP!N15+Balue2FSO!N15+Calue3Häme!N15+Dalue4Kaak!N15+Ealue5Kain!N15+Falue6KP!N15+Galue7KS!N15+Halue8Lap!N15+Ialue9PP!N15+Jalue10PH!N15+Kalue11Sat!N15+Lalue12SK!N15+Malue13Uus!N15+Nalue14VS!N15</f>
        <v>86</v>
      </c>
      <c r="O15" s="54">
        <f>Aalue1EP!O15+Balue2FSO!O15+Calue3Häme!O15+Dalue4Kaak!O15+Ealue5Kain!O15+Falue6KP!O15+Galue7KS!O15+Halue8Lap!O15+Ialue9PP!O15+Jalue10PH!O15+Kalue11Sat!O15+Lalue12SK!O15+Malue13Uus!O15+Nalue14VS!O15</f>
        <v>61</v>
      </c>
      <c r="P15" s="11">
        <f>Aalue1EP!P15+Balue2FSO!P15+Calue3Häme!P15+Dalue4Kaak!P15+Ealue5Kain!P15+Falue6KP!P15+Galue7KS!P15+Halue8Lap!P15+Ialue9PP!P15+Jalue10PH!P15+Kalue11Sat!P15+Lalue12SK!P15+Malue13Uus!P15+Nalue14VS!P15</f>
        <v>42</v>
      </c>
      <c r="Q15" s="11">
        <f>Aalue1EP!Q15+Balue2FSO!Q15+Calue3Häme!Q15+Dalue4Kaak!Q15+Ealue5Kain!Q15+Falue6KP!Q15+Galue7KS!Q15+Halue8Lap!Q15+Ialue9PP!Q15+Jalue10PH!Q15+Kalue11Sat!Q15+Lalue12SK!Q15+Malue13Uus!Q15+Nalue14VS!Q15</f>
        <v>321</v>
      </c>
      <c r="T15" s="80"/>
      <c r="U15" s="81">
        <v>3</v>
      </c>
      <c r="V15" s="77">
        <v>120</v>
      </c>
      <c r="W15" s="77">
        <v>83</v>
      </c>
      <c r="X15" s="77">
        <v>89</v>
      </c>
      <c r="Y15" s="23">
        <v>72</v>
      </c>
      <c r="Z15" s="23">
        <v>467</v>
      </c>
    </row>
    <row r="16" spans="1:26" x14ac:dyDescent="0.25">
      <c r="A16" t="s">
        <v>5</v>
      </c>
      <c r="C16" s="58">
        <f t="shared" ref="C16:G16" si="2">SUM(C13:C15)</f>
        <v>300</v>
      </c>
      <c r="D16" s="59">
        <f t="shared" si="2"/>
        <v>258</v>
      </c>
      <c r="E16" s="59">
        <f t="shared" si="2"/>
        <v>150</v>
      </c>
      <c r="F16" s="14">
        <f t="shared" si="2"/>
        <v>109</v>
      </c>
      <c r="G16" s="15">
        <f t="shared" si="2"/>
        <v>754</v>
      </c>
      <c r="H16" s="68">
        <f>SUM(C16:G16)</f>
        <v>1571</v>
      </c>
      <c r="I16" s="66">
        <v>1833</v>
      </c>
      <c r="J16" s="69">
        <v>1964</v>
      </c>
      <c r="K16" s="7" t="s">
        <v>5</v>
      </c>
      <c r="M16" s="55">
        <f t="shared" ref="M16:Q16" si="3">SUM(M13:M15)</f>
        <v>305</v>
      </c>
      <c r="N16" s="56">
        <f t="shared" si="3"/>
        <v>254</v>
      </c>
      <c r="O16" s="56">
        <f t="shared" si="3"/>
        <v>171</v>
      </c>
      <c r="P16" s="14">
        <f t="shared" si="3"/>
        <v>129</v>
      </c>
      <c r="Q16" s="15">
        <f t="shared" si="3"/>
        <v>976</v>
      </c>
      <c r="R16" s="66">
        <f>SUM(M16:Q16)</f>
        <v>1835</v>
      </c>
      <c r="S16" s="69">
        <v>1964</v>
      </c>
      <c r="T16" s="78"/>
      <c r="U16" s="23" t="s">
        <v>5</v>
      </c>
      <c r="V16" s="82">
        <f>SUM(V13:V15)</f>
        <v>324</v>
      </c>
      <c r="W16" s="83">
        <f>SUM(W13:W15)</f>
        <v>225</v>
      </c>
      <c r="X16" s="83">
        <f>SUM(X13:X15)</f>
        <v>193</v>
      </c>
      <c r="Y16" s="84">
        <f>SUM(Y13:Y15)</f>
        <v>126</v>
      </c>
      <c r="Z16" s="85">
        <f>SUM(Z13:Z15)</f>
        <v>1096</v>
      </c>
    </row>
    <row r="17" spans="1:29" x14ac:dyDescent="0.25">
      <c r="H17" t="s">
        <v>190</v>
      </c>
      <c r="K17" s="7"/>
      <c r="R17" t="s">
        <v>190</v>
      </c>
      <c r="T17" s="78"/>
      <c r="U17" s="23"/>
      <c r="V17" s="23"/>
      <c r="W17" s="23"/>
      <c r="X17" s="23"/>
      <c r="Y17" s="23"/>
      <c r="Z17" s="23"/>
    </row>
    <row r="18" spans="1:29" x14ac:dyDescent="0.25">
      <c r="K18" s="7"/>
      <c r="T18" s="78"/>
      <c r="U18" s="23"/>
      <c r="V18" s="23"/>
      <c r="W18" s="23"/>
      <c r="X18" s="23"/>
      <c r="Y18" s="23"/>
      <c r="Z18" s="23"/>
    </row>
    <row r="19" spans="1:29" x14ac:dyDescent="0.25">
      <c r="A19" s="16" t="s">
        <v>418</v>
      </c>
      <c r="B19" s="16"/>
      <c r="C19" s="94">
        <f>SUM(C16)+C8</f>
        <v>610</v>
      </c>
      <c r="D19" s="95">
        <f>SUM(D16)+D8</f>
        <v>490</v>
      </c>
      <c r="E19" s="96">
        <f>SUM(E16)+E8</f>
        <v>299</v>
      </c>
      <c r="F19" s="52">
        <f>SUM(F16)+F8</f>
        <v>223</v>
      </c>
      <c r="G19" s="52">
        <f>SUM(G16)+G8</f>
        <v>1272</v>
      </c>
      <c r="H19" s="67">
        <f>SUM(H8)+H16</f>
        <v>2894</v>
      </c>
      <c r="I19" s="65">
        <v>3206</v>
      </c>
      <c r="J19" s="70">
        <v>3370</v>
      </c>
      <c r="K19" s="30" t="s">
        <v>418</v>
      </c>
      <c r="L19" s="16"/>
      <c r="M19" s="98">
        <f t="shared" ref="M19:R19" si="4">SUM(M16)+M8</f>
        <v>620</v>
      </c>
      <c r="N19" s="99">
        <f t="shared" si="4"/>
        <v>453</v>
      </c>
      <c r="O19" s="100">
        <f t="shared" si="4"/>
        <v>328</v>
      </c>
      <c r="P19" s="52">
        <f t="shared" si="4"/>
        <v>218</v>
      </c>
      <c r="Q19" s="52">
        <f t="shared" si="4"/>
        <v>1589</v>
      </c>
      <c r="R19" s="65">
        <f t="shared" si="4"/>
        <v>3208</v>
      </c>
      <c r="S19" s="70">
        <v>3370</v>
      </c>
      <c r="T19" s="90"/>
      <c r="U19" s="52"/>
      <c r="V19" s="82">
        <f>SUM(V16)+V8</f>
        <v>622</v>
      </c>
      <c r="W19" s="83">
        <f>SUM(W16)+W8</f>
        <v>445</v>
      </c>
      <c r="X19" s="101">
        <f>SUM(X16)+X8</f>
        <v>365</v>
      </c>
      <c r="Y19" s="52">
        <f>SUM(Y16)+Y8</f>
        <v>230</v>
      </c>
      <c r="Z19" s="52">
        <f>SUM(Z16)+Z8</f>
        <v>1708</v>
      </c>
    </row>
    <row r="20" spans="1:29" x14ac:dyDescent="0.25">
      <c r="A20" s="97" t="s">
        <v>454</v>
      </c>
      <c r="B20" s="97"/>
      <c r="C20" s="97"/>
      <c r="D20" s="97" t="s">
        <v>554</v>
      </c>
      <c r="E20" s="97">
        <f>SUM(C19:E19)</f>
        <v>1399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1401</v>
      </c>
      <c r="P20" s="23"/>
      <c r="Q20" s="23"/>
      <c r="R20" s="23"/>
      <c r="S20" s="23"/>
      <c r="T20" s="92" t="s">
        <v>454</v>
      </c>
      <c r="U20" s="61"/>
      <c r="V20" s="61"/>
      <c r="W20" s="61" t="s">
        <v>555</v>
      </c>
      <c r="X20" s="61">
        <f>SUM(V19:X19)</f>
        <v>1432</v>
      </c>
      <c r="Y20" s="23"/>
      <c r="Z20" s="23"/>
      <c r="AA20" s="18"/>
      <c r="AB20" s="18"/>
      <c r="AC20" s="18"/>
    </row>
    <row r="21" spans="1:29" x14ac:dyDescent="0.25">
      <c r="C21" s="67" t="s">
        <v>575</v>
      </c>
      <c r="D21" s="67"/>
      <c r="E21" s="67"/>
      <c r="F21" s="67"/>
      <c r="G21" s="67"/>
      <c r="H21" s="67"/>
      <c r="I21" s="68"/>
      <c r="J21" s="68"/>
      <c r="K21" s="7"/>
      <c r="T21" s="7"/>
    </row>
    <row r="22" spans="1:29" x14ac:dyDescent="0.25">
      <c r="C22" s="67" t="s">
        <v>535</v>
      </c>
      <c r="D22" s="67"/>
      <c r="E22" s="67"/>
      <c r="F22" s="67"/>
      <c r="G22" s="67"/>
      <c r="H22" s="67"/>
      <c r="I22" s="68"/>
      <c r="J22" s="68"/>
      <c r="K22" s="7"/>
      <c r="T22" s="7"/>
    </row>
    <row r="24" spans="1:29" x14ac:dyDescent="0.25">
      <c r="A24" s="26" t="s">
        <v>455</v>
      </c>
    </row>
    <row r="25" spans="1:29" x14ac:dyDescent="0.25">
      <c r="C25" s="64">
        <v>2012</v>
      </c>
      <c r="D25" s="64"/>
      <c r="E25" s="64"/>
      <c r="F25" s="97">
        <v>2012</v>
      </c>
      <c r="G25" s="64"/>
      <c r="H25" s="64"/>
      <c r="I25" s="67">
        <v>2012</v>
      </c>
      <c r="J25" s="65">
        <v>2011</v>
      </c>
      <c r="K25" s="70">
        <v>2010</v>
      </c>
      <c r="L25" s="122">
        <v>2011</v>
      </c>
      <c r="M25" s="122"/>
      <c r="N25" s="122"/>
      <c r="O25" s="62">
        <v>2011</v>
      </c>
      <c r="P25" s="122"/>
      <c r="Q25" s="122"/>
      <c r="R25" s="131">
        <v>2011</v>
      </c>
      <c r="S25" s="19">
        <v>2010</v>
      </c>
      <c r="T25" s="18"/>
      <c r="U25" s="18"/>
      <c r="V25" s="18"/>
      <c r="W25" s="18"/>
      <c r="X25" s="18"/>
    </row>
    <row r="26" spans="1:29" x14ac:dyDescent="0.25">
      <c r="C26" s="128" t="s">
        <v>448</v>
      </c>
      <c r="D26" s="129" t="s">
        <v>8</v>
      </c>
      <c r="E26" s="129" t="s">
        <v>9</v>
      </c>
      <c r="F26" s="97" t="s">
        <v>576</v>
      </c>
      <c r="G26" s="129" t="s">
        <v>10</v>
      </c>
      <c r="H26" s="130" t="s">
        <v>449</v>
      </c>
      <c r="I26" s="102" t="s">
        <v>614</v>
      </c>
      <c r="J26" s="103" t="s">
        <v>614</v>
      </c>
      <c r="K26" s="104" t="s">
        <v>614</v>
      </c>
      <c r="L26" s="124" t="s">
        <v>448</v>
      </c>
      <c r="M26" s="125" t="s">
        <v>8</v>
      </c>
      <c r="N26" s="125" t="s">
        <v>9</v>
      </c>
      <c r="O26" s="62" t="s">
        <v>576</v>
      </c>
      <c r="P26" s="125" t="s">
        <v>10</v>
      </c>
      <c r="Q26" s="126" t="s">
        <v>449</v>
      </c>
      <c r="R26" s="132" t="s">
        <v>614</v>
      </c>
      <c r="S26" s="25" t="s">
        <v>349</v>
      </c>
      <c r="T26" s="20" t="s">
        <v>448</v>
      </c>
      <c r="U26" s="21" t="s">
        <v>8</v>
      </c>
      <c r="V26" s="21" t="s">
        <v>9</v>
      </c>
      <c r="W26" s="21" t="s">
        <v>10</v>
      </c>
      <c r="X26" s="22" t="s">
        <v>449</v>
      </c>
    </row>
    <row r="27" spans="1:29" x14ac:dyDescent="0.25">
      <c r="A27" t="s">
        <v>450</v>
      </c>
      <c r="C27" s="64">
        <v>56</v>
      </c>
      <c r="D27" s="64">
        <v>44</v>
      </c>
      <c r="E27" s="64">
        <v>19</v>
      </c>
      <c r="F27" s="142">
        <f t="shared" ref="F27:F36" si="5">SUM(C27:E27)</f>
        <v>119</v>
      </c>
      <c r="G27" s="64">
        <v>15</v>
      </c>
      <c r="H27" s="64">
        <v>89</v>
      </c>
      <c r="I27" s="68">
        <v>223</v>
      </c>
      <c r="J27" s="66">
        <v>215</v>
      </c>
      <c r="K27" s="69">
        <v>249</v>
      </c>
      <c r="L27" s="122">
        <v>50</v>
      </c>
      <c r="M27" s="122">
        <v>31</v>
      </c>
      <c r="N27" s="122">
        <v>22</v>
      </c>
      <c r="O27" s="106">
        <f t="shared" ref="O27:O41" si="6">SUM(L27:N27)</f>
        <v>103</v>
      </c>
      <c r="P27" s="122">
        <v>16</v>
      </c>
      <c r="Q27" s="122">
        <v>96</v>
      </c>
      <c r="R27" s="131">
        <v>215</v>
      </c>
      <c r="S27" s="19">
        <v>249</v>
      </c>
      <c r="T27" s="18">
        <v>54</v>
      </c>
      <c r="U27" s="18">
        <v>30</v>
      </c>
      <c r="V27" s="18">
        <v>32</v>
      </c>
      <c r="W27" s="18">
        <v>10</v>
      </c>
      <c r="X27" s="18">
        <v>123</v>
      </c>
    </row>
    <row r="28" spans="1:29" x14ac:dyDescent="0.25">
      <c r="A28" t="s">
        <v>201</v>
      </c>
      <c r="C28" s="64">
        <v>81</v>
      </c>
      <c r="D28" s="64">
        <v>68</v>
      </c>
      <c r="E28" s="64">
        <v>40</v>
      </c>
      <c r="F28" s="142">
        <f t="shared" si="5"/>
        <v>189</v>
      </c>
      <c r="G28" s="64">
        <v>29</v>
      </c>
      <c r="H28" s="64">
        <v>140</v>
      </c>
      <c r="I28" s="68">
        <v>358</v>
      </c>
      <c r="J28" s="66">
        <v>380</v>
      </c>
      <c r="K28" s="69">
        <v>429</v>
      </c>
      <c r="L28" s="122">
        <v>79</v>
      </c>
      <c r="M28" s="122">
        <v>51</v>
      </c>
      <c r="N28" s="122">
        <v>43</v>
      </c>
      <c r="O28" s="106">
        <f t="shared" si="6"/>
        <v>173</v>
      </c>
      <c r="P28" s="122">
        <v>36</v>
      </c>
      <c r="Q28" s="122">
        <v>171</v>
      </c>
      <c r="R28" s="131">
        <v>380</v>
      </c>
      <c r="S28" s="19">
        <v>429</v>
      </c>
      <c r="T28" s="18">
        <v>72</v>
      </c>
      <c r="U28" s="18">
        <v>55</v>
      </c>
      <c r="V28" s="18">
        <v>60</v>
      </c>
      <c r="W28" s="18">
        <v>34</v>
      </c>
      <c r="X28" s="18">
        <v>208</v>
      </c>
    </row>
    <row r="29" spans="1:29" x14ac:dyDescent="0.25">
      <c r="A29" t="s">
        <v>200</v>
      </c>
      <c r="C29" s="64">
        <v>89</v>
      </c>
      <c r="D29" s="64">
        <v>76</v>
      </c>
      <c r="E29" s="64">
        <v>40</v>
      </c>
      <c r="F29" s="107">
        <f t="shared" si="5"/>
        <v>205</v>
      </c>
      <c r="G29" s="64">
        <v>32</v>
      </c>
      <c r="H29" s="64">
        <v>171</v>
      </c>
      <c r="I29" s="68">
        <v>408</v>
      </c>
      <c r="J29" s="66">
        <v>474</v>
      </c>
      <c r="K29" s="69">
        <v>463</v>
      </c>
      <c r="L29" s="122">
        <v>108</v>
      </c>
      <c r="M29" s="122">
        <v>56</v>
      </c>
      <c r="N29" s="122">
        <v>48</v>
      </c>
      <c r="O29" s="106">
        <f t="shared" si="6"/>
        <v>212</v>
      </c>
      <c r="P29" s="122">
        <v>38</v>
      </c>
      <c r="Q29" s="122">
        <v>212</v>
      </c>
      <c r="R29" s="131">
        <v>474</v>
      </c>
      <c r="S29" s="19">
        <v>463</v>
      </c>
      <c r="T29" s="18">
        <v>110</v>
      </c>
      <c r="U29" s="18">
        <v>61</v>
      </c>
      <c r="V29" s="18">
        <v>47</v>
      </c>
      <c r="W29" s="18">
        <v>28</v>
      </c>
      <c r="X29" s="18">
        <v>217</v>
      </c>
    </row>
    <row r="30" spans="1:29" x14ac:dyDescent="0.25">
      <c r="A30" t="s">
        <v>199</v>
      </c>
      <c r="C30" s="64">
        <v>63</v>
      </c>
      <c r="D30" s="64">
        <v>40</v>
      </c>
      <c r="E30" s="64">
        <v>22</v>
      </c>
      <c r="F30" s="107">
        <f t="shared" si="5"/>
        <v>125</v>
      </c>
      <c r="G30" s="64">
        <v>25</v>
      </c>
      <c r="H30" s="64">
        <v>104</v>
      </c>
      <c r="I30" s="68">
        <v>254</v>
      </c>
      <c r="J30" s="66">
        <v>306</v>
      </c>
      <c r="K30" s="69">
        <v>311</v>
      </c>
      <c r="L30" s="122">
        <v>57</v>
      </c>
      <c r="M30" s="122">
        <v>48</v>
      </c>
      <c r="N30" s="122">
        <v>29</v>
      </c>
      <c r="O30" s="106">
        <f t="shared" si="6"/>
        <v>134</v>
      </c>
      <c r="P30" s="122">
        <v>25</v>
      </c>
      <c r="Q30" s="122">
        <v>147</v>
      </c>
      <c r="R30" s="131">
        <v>306</v>
      </c>
      <c r="S30" s="19">
        <v>311</v>
      </c>
      <c r="T30" s="18">
        <v>55</v>
      </c>
      <c r="U30" s="18">
        <v>32</v>
      </c>
      <c r="V30" s="18">
        <v>42</v>
      </c>
      <c r="W30" s="18">
        <v>22</v>
      </c>
      <c r="X30" s="18">
        <v>160</v>
      </c>
    </row>
    <row r="31" spans="1:29" x14ac:dyDescent="0.25">
      <c r="A31" t="s">
        <v>198</v>
      </c>
      <c r="C31" s="64">
        <v>11</v>
      </c>
      <c r="D31" s="64">
        <v>7</v>
      </c>
      <c r="E31" s="64">
        <v>1</v>
      </c>
      <c r="F31" s="142">
        <f t="shared" si="5"/>
        <v>19</v>
      </c>
      <c r="G31" s="64">
        <v>4</v>
      </c>
      <c r="H31" s="64">
        <v>14</v>
      </c>
      <c r="I31" s="68">
        <v>37</v>
      </c>
      <c r="J31" s="66">
        <v>31</v>
      </c>
      <c r="K31" s="69">
        <v>33</v>
      </c>
      <c r="L31" s="122">
        <v>4</v>
      </c>
      <c r="M31" s="122">
        <v>5</v>
      </c>
      <c r="N31" s="122">
        <v>3</v>
      </c>
      <c r="O31" s="106">
        <f t="shared" si="6"/>
        <v>12</v>
      </c>
      <c r="P31" s="122">
        <v>2</v>
      </c>
      <c r="Q31" s="122">
        <v>17</v>
      </c>
      <c r="R31" s="131">
        <v>31</v>
      </c>
      <c r="S31" s="19">
        <v>33</v>
      </c>
      <c r="T31" s="18">
        <v>8</v>
      </c>
      <c r="U31" s="18">
        <v>3</v>
      </c>
      <c r="V31" s="18">
        <v>5</v>
      </c>
      <c r="W31" s="18">
        <v>2</v>
      </c>
      <c r="X31" s="18">
        <v>15</v>
      </c>
    </row>
    <row r="32" spans="1:29" x14ac:dyDescent="0.25">
      <c r="A32" t="s">
        <v>197</v>
      </c>
      <c r="C32" s="64">
        <v>19</v>
      </c>
      <c r="D32" s="64">
        <v>17</v>
      </c>
      <c r="E32" s="64">
        <v>12</v>
      </c>
      <c r="F32" s="142">
        <f t="shared" si="5"/>
        <v>48</v>
      </c>
      <c r="G32" s="64">
        <v>2</v>
      </c>
      <c r="H32" s="64">
        <v>44</v>
      </c>
      <c r="I32" s="68">
        <v>94</v>
      </c>
      <c r="J32" s="66">
        <v>106</v>
      </c>
      <c r="K32" s="69">
        <v>116</v>
      </c>
      <c r="L32" s="122">
        <v>14</v>
      </c>
      <c r="M32" s="122">
        <v>23</v>
      </c>
      <c r="N32" s="122">
        <v>9</v>
      </c>
      <c r="O32" s="106">
        <f t="shared" si="6"/>
        <v>46</v>
      </c>
      <c r="P32" s="122">
        <v>4</v>
      </c>
      <c r="Q32" s="122">
        <v>56</v>
      </c>
      <c r="R32" s="131">
        <v>106</v>
      </c>
      <c r="S32" s="19">
        <v>116</v>
      </c>
      <c r="T32" s="18">
        <v>21</v>
      </c>
      <c r="U32" s="18">
        <v>20</v>
      </c>
      <c r="V32" s="18">
        <v>6</v>
      </c>
      <c r="W32" s="18">
        <v>10</v>
      </c>
      <c r="X32" s="18">
        <v>59</v>
      </c>
    </row>
    <row r="33" spans="1:24" x14ac:dyDescent="0.25">
      <c r="A33" t="s">
        <v>196</v>
      </c>
      <c r="C33" s="64">
        <v>31</v>
      </c>
      <c r="D33" s="64">
        <v>24</v>
      </c>
      <c r="E33" s="64">
        <v>24</v>
      </c>
      <c r="F33" s="142">
        <f t="shared" si="5"/>
        <v>79</v>
      </c>
      <c r="G33" s="64">
        <v>8</v>
      </c>
      <c r="H33" s="64">
        <v>71</v>
      </c>
      <c r="I33" s="68">
        <v>158</v>
      </c>
      <c r="J33" s="66">
        <v>157</v>
      </c>
      <c r="K33" s="69">
        <v>182</v>
      </c>
      <c r="L33" s="122">
        <v>32</v>
      </c>
      <c r="M33" s="122">
        <v>24</v>
      </c>
      <c r="N33" s="122">
        <v>19</v>
      </c>
      <c r="O33" s="106">
        <f t="shared" si="6"/>
        <v>75</v>
      </c>
      <c r="P33" s="122">
        <v>11</v>
      </c>
      <c r="Q33" s="122">
        <v>71</v>
      </c>
      <c r="R33" s="131">
        <v>157</v>
      </c>
      <c r="S33" s="19">
        <v>182</v>
      </c>
      <c r="T33" s="18">
        <v>27</v>
      </c>
      <c r="U33" s="18">
        <v>32</v>
      </c>
      <c r="V33" s="18">
        <v>19</v>
      </c>
      <c r="W33" s="18">
        <v>13</v>
      </c>
      <c r="X33" s="18">
        <v>91</v>
      </c>
    </row>
    <row r="34" spans="1:24" x14ac:dyDescent="0.25">
      <c r="A34" t="s">
        <v>195</v>
      </c>
      <c r="C34" s="64">
        <v>13</v>
      </c>
      <c r="D34" s="64">
        <v>16</v>
      </c>
      <c r="E34" s="64">
        <v>7</v>
      </c>
      <c r="F34" s="107">
        <f t="shared" si="5"/>
        <v>36</v>
      </c>
      <c r="G34" s="64">
        <v>3</v>
      </c>
      <c r="H34" s="64">
        <v>32</v>
      </c>
      <c r="I34" s="68">
        <v>71</v>
      </c>
      <c r="J34" s="66">
        <v>82</v>
      </c>
      <c r="K34" s="69">
        <v>90</v>
      </c>
      <c r="L34" s="122">
        <v>19</v>
      </c>
      <c r="M34" s="122">
        <v>11</v>
      </c>
      <c r="N34" s="122">
        <v>8</v>
      </c>
      <c r="O34" s="106">
        <f t="shared" si="6"/>
        <v>38</v>
      </c>
      <c r="P34" s="122">
        <v>2</v>
      </c>
      <c r="Q34" s="122">
        <v>42</v>
      </c>
      <c r="R34" s="131">
        <v>82</v>
      </c>
      <c r="S34" s="19">
        <v>90</v>
      </c>
      <c r="T34" s="18">
        <v>22</v>
      </c>
      <c r="U34" s="18">
        <v>10</v>
      </c>
      <c r="V34" s="18">
        <v>9</v>
      </c>
      <c r="W34" s="18">
        <v>7</v>
      </c>
      <c r="X34" s="18">
        <v>42</v>
      </c>
    </row>
    <row r="35" spans="1:24" x14ac:dyDescent="0.25">
      <c r="A35" t="s">
        <v>451</v>
      </c>
      <c r="C35" s="64">
        <v>32</v>
      </c>
      <c r="D35" s="64">
        <v>34</v>
      </c>
      <c r="E35" s="64">
        <v>18</v>
      </c>
      <c r="F35" s="142">
        <f t="shared" si="5"/>
        <v>84</v>
      </c>
      <c r="G35" s="64">
        <v>8</v>
      </c>
      <c r="H35" s="64">
        <v>57</v>
      </c>
      <c r="I35" s="68">
        <v>149</v>
      </c>
      <c r="J35" s="66">
        <v>146</v>
      </c>
      <c r="K35" s="69">
        <v>177</v>
      </c>
      <c r="L35" s="122">
        <v>35</v>
      </c>
      <c r="M35" s="122">
        <v>26</v>
      </c>
      <c r="N35" s="122">
        <v>17</v>
      </c>
      <c r="O35" s="106">
        <f t="shared" si="6"/>
        <v>78</v>
      </c>
      <c r="P35" s="122">
        <v>6</v>
      </c>
      <c r="Q35" s="122">
        <v>62</v>
      </c>
      <c r="R35" s="131">
        <v>146</v>
      </c>
      <c r="S35" s="19">
        <v>177</v>
      </c>
      <c r="T35" s="18">
        <v>38</v>
      </c>
      <c r="U35" s="18">
        <v>31</v>
      </c>
      <c r="V35" s="18">
        <v>14</v>
      </c>
      <c r="W35" s="18">
        <v>13</v>
      </c>
      <c r="X35" s="18">
        <v>81</v>
      </c>
    </row>
    <row r="36" spans="1:24" x14ac:dyDescent="0.25">
      <c r="A36" t="s">
        <v>194</v>
      </c>
      <c r="C36" s="64">
        <v>19</v>
      </c>
      <c r="D36" s="64">
        <v>22</v>
      </c>
      <c r="E36" s="64">
        <v>14</v>
      </c>
      <c r="F36" s="142">
        <f t="shared" si="5"/>
        <v>55</v>
      </c>
      <c r="G36" s="64">
        <v>12</v>
      </c>
      <c r="H36" s="64">
        <v>40</v>
      </c>
      <c r="I36" s="68">
        <v>107</v>
      </c>
      <c r="J36" s="66">
        <v>122</v>
      </c>
      <c r="K36" s="69">
        <v>121</v>
      </c>
      <c r="L36" s="122">
        <v>22</v>
      </c>
      <c r="M36" s="122">
        <v>17</v>
      </c>
      <c r="N36" s="122">
        <v>16</v>
      </c>
      <c r="O36" s="106">
        <f t="shared" si="6"/>
        <v>55</v>
      </c>
      <c r="P36" s="122">
        <v>4</v>
      </c>
      <c r="Q36" s="122">
        <v>63</v>
      </c>
      <c r="R36" s="131">
        <v>122</v>
      </c>
      <c r="S36" s="19">
        <v>121</v>
      </c>
      <c r="T36" s="18">
        <v>27</v>
      </c>
      <c r="U36" s="18">
        <v>20</v>
      </c>
      <c r="V36" s="18">
        <v>17</v>
      </c>
      <c r="W36" s="18">
        <v>9</v>
      </c>
      <c r="X36" s="18">
        <v>48</v>
      </c>
    </row>
    <row r="37" spans="1:24" x14ac:dyDescent="0.25">
      <c r="A37" t="s">
        <v>452</v>
      </c>
      <c r="C37" s="64">
        <v>29</v>
      </c>
      <c r="D37" s="64">
        <v>30</v>
      </c>
      <c r="E37" s="64">
        <v>16</v>
      </c>
      <c r="F37" s="107">
        <f t="shared" ref="F37:F41" si="7">SUM(C37:E37)</f>
        <v>75</v>
      </c>
      <c r="G37" s="64">
        <v>19</v>
      </c>
      <c r="H37" s="64">
        <v>85</v>
      </c>
      <c r="I37" s="68">
        <v>179</v>
      </c>
      <c r="J37" s="66">
        <v>222</v>
      </c>
      <c r="K37" s="69">
        <v>217</v>
      </c>
      <c r="L37" s="122">
        <v>36</v>
      </c>
      <c r="M37" s="122">
        <v>37</v>
      </c>
      <c r="N37" s="122">
        <v>24</v>
      </c>
      <c r="O37" s="106">
        <f t="shared" si="6"/>
        <v>97</v>
      </c>
      <c r="P37" s="122">
        <v>14</v>
      </c>
      <c r="Q37" s="122">
        <v>111</v>
      </c>
      <c r="R37" s="131">
        <v>222</v>
      </c>
      <c r="S37" s="19">
        <v>217</v>
      </c>
      <c r="T37" s="18">
        <v>43</v>
      </c>
      <c r="U37" s="18">
        <v>31</v>
      </c>
      <c r="V37" s="18">
        <v>18</v>
      </c>
      <c r="W37" s="18">
        <v>14</v>
      </c>
      <c r="X37" s="18">
        <v>111</v>
      </c>
    </row>
    <row r="38" spans="1:24" x14ac:dyDescent="0.25">
      <c r="A38" t="s">
        <v>193</v>
      </c>
      <c r="C38" s="64">
        <v>23</v>
      </c>
      <c r="D38" s="64">
        <v>10</v>
      </c>
      <c r="E38" s="64">
        <v>13</v>
      </c>
      <c r="F38" s="142">
        <f t="shared" si="7"/>
        <v>46</v>
      </c>
      <c r="G38" s="64">
        <v>6</v>
      </c>
      <c r="H38" s="64">
        <v>64</v>
      </c>
      <c r="I38" s="68">
        <v>116</v>
      </c>
      <c r="J38" s="66">
        <v>110</v>
      </c>
      <c r="K38" s="69">
        <v>120</v>
      </c>
      <c r="L38" s="122">
        <v>12</v>
      </c>
      <c r="M38" s="122">
        <v>19</v>
      </c>
      <c r="N38" s="122">
        <v>9</v>
      </c>
      <c r="O38" s="106">
        <f t="shared" si="6"/>
        <v>40</v>
      </c>
      <c r="P38" s="122">
        <v>5</v>
      </c>
      <c r="Q38" s="122">
        <v>65</v>
      </c>
      <c r="R38" s="131">
        <v>110</v>
      </c>
      <c r="S38" s="19">
        <v>120</v>
      </c>
      <c r="T38" s="18">
        <v>7</v>
      </c>
      <c r="U38" s="18">
        <v>18</v>
      </c>
      <c r="V38" s="18">
        <v>13</v>
      </c>
      <c r="W38" s="18">
        <v>7</v>
      </c>
      <c r="X38" s="18">
        <v>75</v>
      </c>
    </row>
    <row r="39" spans="1:24" x14ac:dyDescent="0.25">
      <c r="A39" t="s">
        <v>192</v>
      </c>
      <c r="C39" s="64">
        <v>104</v>
      </c>
      <c r="D39" s="64">
        <v>72</v>
      </c>
      <c r="E39" s="64">
        <v>47</v>
      </c>
      <c r="F39" s="107">
        <f t="shared" si="7"/>
        <v>223</v>
      </c>
      <c r="G39" s="64">
        <v>37</v>
      </c>
      <c r="H39" s="64">
        <v>217</v>
      </c>
      <c r="I39" s="68">
        <v>477</v>
      </c>
      <c r="J39" s="66">
        <v>550</v>
      </c>
      <c r="K39" s="69">
        <v>559</v>
      </c>
      <c r="L39" s="122">
        <v>106</v>
      </c>
      <c r="M39" s="122">
        <v>76</v>
      </c>
      <c r="N39" s="122">
        <v>57</v>
      </c>
      <c r="O39" s="106">
        <f t="shared" si="6"/>
        <v>239</v>
      </c>
      <c r="P39" s="122">
        <v>32</v>
      </c>
      <c r="Q39" s="122">
        <v>279</v>
      </c>
      <c r="R39" s="131">
        <v>550</v>
      </c>
      <c r="S39" s="19">
        <v>559</v>
      </c>
      <c r="T39" s="18">
        <v>114</v>
      </c>
      <c r="U39" s="18">
        <v>64</v>
      </c>
      <c r="V39" s="18">
        <v>50</v>
      </c>
      <c r="W39" s="18">
        <v>33</v>
      </c>
      <c r="X39" s="18">
        <v>298</v>
      </c>
    </row>
    <row r="40" spans="1:24" x14ac:dyDescent="0.25">
      <c r="A40" t="s">
        <v>191</v>
      </c>
      <c r="C40" s="64">
        <v>40</v>
      </c>
      <c r="D40" s="64">
        <v>33</v>
      </c>
      <c r="E40" s="64">
        <v>26</v>
      </c>
      <c r="F40" s="142">
        <f t="shared" si="7"/>
        <v>99</v>
      </c>
      <c r="G40" s="64">
        <v>23</v>
      </c>
      <c r="H40" s="64">
        <v>144</v>
      </c>
      <c r="I40" s="68">
        <v>266</v>
      </c>
      <c r="J40" s="66">
        <v>304</v>
      </c>
      <c r="K40" s="69">
        <v>341</v>
      </c>
      <c r="L40" s="122">
        <v>46</v>
      </c>
      <c r="M40" s="122">
        <v>29</v>
      </c>
      <c r="N40" s="122">
        <v>24</v>
      </c>
      <c r="O40" s="106">
        <f t="shared" si="6"/>
        <v>99</v>
      </c>
      <c r="P40" s="122">
        <v>22</v>
      </c>
      <c r="Q40" s="122">
        <v>183</v>
      </c>
      <c r="R40" s="131">
        <v>304</v>
      </c>
      <c r="S40" s="19">
        <v>341</v>
      </c>
      <c r="T40" s="18">
        <v>43</v>
      </c>
      <c r="U40" s="18">
        <v>38</v>
      </c>
      <c r="V40" s="18">
        <v>37</v>
      </c>
      <c r="W40" s="18">
        <v>31</v>
      </c>
      <c r="X40" s="18">
        <v>192</v>
      </c>
    </row>
    <row r="41" spans="1:24" x14ac:dyDescent="0.25">
      <c r="A41" s="16" t="s">
        <v>453</v>
      </c>
      <c r="B41" s="16"/>
      <c r="C41" s="63">
        <f t="shared" ref="C41:I41" si="8">SUM(C27:C40)</f>
        <v>610</v>
      </c>
      <c r="D41" s="63">
        <f t="shared" si="8"/>
        <v>493</v>
      </c>
      <c r="E41" s="63">
        <f t="shared" si="8"/>
        <v>299</v>
      </c>
      <c r="F41" s="97">
        <f t="shared" si="7"/>
        <v>1402</v>
      </c>
      <c r="G41" s="63">
        <f t="shared" si="8"/>
        <v>223</v>
      </c>
      <c r="H41" s="63">
        <f t="shared" si="8"/>
        <v>1272</v>
      </c>
      <c r="I41" s="67">
        <f t="shared" si="8"/>
        <v>2897</v>
      </c>
      <c r="J41" s="65">
        <v>3205</v>
      </c>
      <c r="K41" s="70">
        <v>3408</v>
      </c>
      <c r="L41" s="123">
        <f t="shared" ref="L41:X41" si="9">SUM(L27:L40)</f>
        <v>620</v>
      </c>
      <c r="M41" s="123">
        <f t="shared" si="9"/>
        <v>453</v>
      </c>
      <c r="N41" s="127">
        <f t="shared" si="9"/>
        <v>328</v>
      </c>
      <c r="O41" s="106">
        <f t="shared" si="6"/>
        <v>1401</v>
      </c>
      <c r="P41" s="127">
        <f t="shared" si="9"/>
        <v>217</v>
      </c>
      <c r="Q41" s="127">
        <f t="shared" si="9"/>
        <v>1575</v>
      </c>
      <c r="R41" s="131">
        <f t="shared" si="9"/>
        <v>3205</v>
      </c>
      <c r="S41" s="19">
        <f t="shared" si="9"/>
        <v>3408</v>
      </c>
      <c r="T41" s="19">
        <f t="shared" si="9"/>
        <v>641</v>
      </c>
      <c r="U41" s="19">
        <f t="shared" si="9"/>
        <v>445</v>
      </c>
      <c r="V41" s="19">
        <f t="shared" si="9"/>
        <v>369</v>
      </c>
      <c r="W41" s="19">
        <f t="shared" si="9"/>
        <v>233</v>
      </c>
      <c r="X41" s="19">
        <f t="shared" si="9"/>
        <v>1720</v>
      </c>
    </row>
    <row r="42" spans="1:24" x14ac:dyDescent="0.25">
      <c r="A42" s="97" t="s">
        <v>454</v>
      </c>
      <c r="B42" s="97"/>
      <c r="C42" s="97"/>
      <c r="D42" s="97" t="s">
        <v>554</v>
      </c>
      <c r="E42" s="97">
        <v>1402</v>
      </c>
      <c r="F42" s="97"/>
      <c r="L42" s="93" t="s">
        <v>576</v>
      </c>
      <c r="M42" s="62" t="s">
        <v>555</v>
      </c>
      <c r="N42" s="62">
        <v>1401</v>
      </c>
      <c r="O42" s="62"/>
      <c r="T42" s="92" t="s">
        <v>576</v>
      </c>
      <c r="U42" s="63" t="s">
        <v>555</v>
      </c>
      <c r="V42" s="63">
        <v>1432</v>
      </c>
    </row>
    <row r="43" spans="1:24" x14ac:dyDescent="0.25">
      <c r="M43" s="53"/>
    </row>
    <row r="44" spans="1:24" x14ac:dyDescent="0.25">
      <c r="A44" s="16" t="s">
        <v>608</v>
      </c>
    </row>
    <row r="45" spans="1:24" s="16" customFormat="1" x14ac:dyDescent="0.25">
      <c r="A45" s="16" t="s">
        <v>354</v>
      </c>
      <c r="B45" s="16" t="s">
        <v>355</v>
      </c>
      <c r="C45" s="16" t="s">
        <v>356</v>
      </c>
      <c r="D45" s="16" t="s">
        <v>357</v>
      </c>
      <c r="E45" s="16" t="s">
        <v>358</v>
      </c>
      <c r="F45" s="16" t="s">
        <v>359</v>
      </c>
      <c r="G45" s="16" t="s">
        <v>360</v>
      </c>
      <c r="H45" s="16" t="s">
        <v>361</v>
      </c>
      <c r="I45" s="16" t="s">
        <v>362</v>
      </c>
      <c r="J45" s="16" t="s">
        <v>363</v>
      </c>
      <c r="K45" s="16" t="s">
        <v>364</v>
      </c>
      <c r="L45" s="16" t="s">
        <v>365</v>
      </c>
      <c r="M45" s="16" t="s">
        <v>366</v>
      </c>
      <c r="N45" s="16" t="s">
        <v>367</v>
      </c>
    </row>
    <row r="46" spans="1:24" x14ac:dyDescent="0.25">
      <c r="A46" s="16" t="s">
        <v>257</v>
      </c>
      <c r="B46" s="16" t="s">
        <v>201</v>
      </c>
      <c r="C46" s="16" t="s">
        <v>200</v>
      </c>
      <c r="D46" s="16" t="s">
        <v>199</v>
      </c>
      <c r="E46" s="16" t="s">
        <v>320</v>
      </c>
      <c r="F46" s="16" t="s">
        <v>256</v>
      </c>
      <c r="G46" s="16" t="s">
        <v>266</v>
      </c>
      <c r="H46" s="16" t="s">
        <v>321</v>
      </c>
      <c r="I46" s="16" t="s">
        <v>282</v>
      </c>
      <c r="J46" s="16" t="s">
        <v>295</v>
      </c>
      <c r="K46" s="16" t="s">
        <v>301</v>
      </c>
      <c r="L46" s="16" t="s">
        <v>310</v>
      </c>
      <c r="M46" s="16" t="s">
        <v>319</v>
      </c>
      <c r="N46" s="16" t="s">
        <v>339</v>
      </c>
    </row>
    <row r="47" spans="1:24" x14ac:dyDescent="0.25">
      <c r="A47">
        <v>18</v>
      </c>
      <c r="B47">
        <v>19</v>
      </c>
      <c r="C47">
        <v>19</v>
      </c>
      <c r="D47">
        <v>16</v>
      </c>
      <c r="E47">
        <v>4</v>
      </c>
      <c r="F47">
        <v>12</v>
      </c>
      <c r="G47">
        <v>13</v>
      </c>
      <c r="H47">
        <v>8</v>
      </c>
      <c r="I47">
        <v>22</v>
      </c>
      <c r="J47">
        <v>9</v>
      </c>
      <c r="K47">
        <v>14</v>
      </c>
      <c r="L47">
        <v>11</v>
      </c>
      <c r="M47">
        <v>22</v>
      </c>
      <c r="N47">
        <v>18</v>
      </c>
      <c r="O47" s="16">
        <f>SUM(A47:N47)</f>
        <v>205</v>
      </c>
      <c r="P47" t="s">
        <v>637</v>
      </c>
    </row>
    <row r="48" spans="1:24" x14ac:dyDescent="0.25">
      <c r="A48">
        <v>21</v>
      </c>
      <c r="B48">
        <v>18</v>
      </c>
      <c r="C48">
        <v>19</v>
      </c>
      <c r="D48">
        <v>12</v>
      </c>
      <c r="E48">
        <v>6</v>
      </c>
      <c r="F48">
        <v>11</v>
      </c>
      <c r="G48">
        <v>13</v>
      </c>
      <c r="H48">
        <v>9</v>
      </c>
      <c r="I48">
        <v>22</v>
      </c>
      <c r="J48">
        <v>8</v>
      </c>
      <c r="K48">
        <v>15</v>
      </c>
      <c r="L48">
        <v>11</v>
      </c>
      <c r="M48">
        <v>23</v>
      </c>
      <c r="N48">
        <v>16</v>
      </c>
      <c r="O48" s="16">
        <f>SUM(A48:N48)</f>
        <v>204</v>
      </c>
      <c r="P48" t="s">
        <v>577</v>
      </c>
    </row>
    <row r="49" spans="1:17" x14ac:dyDescent="0.25">
      <c r="A49" s="17" t="s">
        <v>353</v>
      </c>
      <c r="B49" s="17" t="s">
        <v>351</v>
      </c>
      <c r="C49" s="17" t="s">
        <v>602</v>
      </c>
      <c r="D49" s="141" t="s">
        <v>601</v>
      </c>
      <c r="E49" s="141" t="s">
        <v>252</v>
      </c>
      <c r="F49" s="141" t="s">
        <v>258</v>
      </c>
      <c r="G49" s="141" t="s">
        <v>267</v>
      </c>
      <c r="H49" s="141" t="s">
        <v>276</v>
      </c>
      <c r="I49" s="141" t="s">
        <v>283</v>
      </c>
      <c r="J49" s="141" t="s">
        <v>296</v>
      </c>
      <c r="K49" s="141" t="s">
        <v>581</v>
      </c>
      <c r="L49" s="141" t="s">
        <v>311</v>
      </c>
      <c r="M49" s="141" t="s">
        <v>322</v>
      </c>
      <c r="N49" s="141" t="s">
        <v>340</v>
      </c>
      <c r="O49" s="141" t="s">
        <v>638</v>
      </c>
      <c r="P49" s="17"/>
      <c r="Q49" s="17"/>
    </row>
    <row r="50" spans="1:17" x14ac:dyDescent="0.25">
      <c r="A50" s="141" t="s">
        <v>202</v>
      </c>
      <c r="B50" s="17" t="s">
        <v>369</v>
      </c>
      <c r="C50" s="141" t="s">
        <v>230</v>
      </c>
      <c r="D50" s="141" t="s">
        <v>412</v>
      </c>
      <c r="E50" s="141" t="s">
        <v>253</v>
      </c>
      <c r="F50" s="141" t="s">
        <v>259</v>
      </c>
      <c r="G50" s="141" t="s">
        <v>268</v>
      </c>
      <c r="H50" s="141" t="s">
        <v>277</v>
      </c>
      <c r="I50" s="141" t="s">
        <v>284</v>
      </c>
      <c r="J50" s="141" t="s">
        <v>583</v>
      </c>
      <c r="K50" s="141" t="s">
        <v>302</v>
      </c>
      <c r="L50" s="141" t="s">
        <v>312</v>
      </c>
      <c r="M50" s="141" t="s">
        <v>18</v>
      </c>
      <c r="N50" s="141" t="s">
        <v>578</v>
      </c>
      <c r="O50" s="17"/>
      <c r="P50" s="141"/>
      <c r="Q50" s="17"/>
    </row>
    <row r="51" spans="1:17" x14ac:dyDescent="0.25">
      <c r="A51" s="141" t="s">
        <v>203</v>
      </c>
      <c r="B51" s="141" t="s">
        <v>216</v>
      </c>
      <c r="C51" s="141" t="s">
        <v>231</v>
      </c>
      <c r="D51" s="141" t="s">
        <v>617</v>
      </c>
      <c r="E51" s="141" t="s">
        <v>599</v>
      </c>
      <c r="F51" s="141" t="s">
        <v>260</v>
      </c>
      <c r="G51" s="141" t="s">
        <v>269</v>
      </c>
      <c r="H51" s="141" t="s">
        <v>593</v>
      </c>
      <c r="I51" s="141" t="s">
        <v>372</v>
      </c>
      <c r="J51" s="141" t="s">
        <v>584</v>
      </c>
      <c r="K51" s="141" t="s">
        <v>624</v>
      </c>
      <c r="L51" s="141" t="s">
        <v>313</v>
      </c>
      <c r="M51" s="141" t="s">
        <v>323</v>
      </c>
      <c r="N51" s="141" t="s">
        <v>579</v>
      </c>
      <c r="O51" s="17"/>
      <c r="P51" s="17"/>
      <c r="Q51" s="17"/>
    </row>
    <row r="52" spans="1:17" x14ac:dyDescent="0.25">
      <c r="A52" s="141" t="s">
        <v>605</v>
      </c>
      <c r="B52" s="141" t="s">
        <v>217</v>
      </c>
      <c r="C52" s="141" t="s">
        <v>603</v>
      </c>
      <c r="D52" s="141" t="s">
        <v>411</v>
      </c>
      <c r="E52" s="141" t="s">
        <v>254</v>
      </c>
      <c r="F52" s="141" t="s">
        <v>261</v>
      </c>
      <c r="G52" s="141" t="s">
        <v>270</v>
      </c>
      <c r="H52" s="141" t="s">
        <v>278</v>
      </c>
      <c r="I52" s="141" t="s">
        <v>41</v>
      </c>
      <c r="J52" s="141" t="s">
        <v>297</v>
      </c>
      <c r="K52" s="17" t="s">
        <v>409</v>
      </c>
      <c r="L52" s="141" t="s">
        <v>407</v>
      </c>
      <c r="M52" s="141" t="s">
        <v>324</v>
      </c>
      <c r="N52" s="141" t="s">
        <v>341</v>
      </c>
      <c r="O52" s="17"/>
      <c r="P52" s="17"/>
      <c r="Q52" s="17"/>
    </row>
    <row r="53" spans="1:17" x14ac:dyDescent="0.25">
      <c r="A53" s="141" t="s">
        <v>416</v>
      </c>
      <c r="B53" s="141" t="s">
        <v>218</v>
      </c>
      <c r="C53" s="141" t="s">
        <v>232</v>
      </c>
      <c r="D53" s="141" t="s">
        <v>245</v>
      </c>
      <c r="E53" s="141" t="s">
        <v>255</v>
      </c>
      <c r="F53" s="141" t="s">
        <v>262</v>
      </c>
      <c r="G53" s="141" t="s">
        <v>271</v>
      </c>
      <c r="H53" s="141" t="s">
        <v>279</v>
      </c>
      <c r="I53" s="141" t="s">
        <v>285</v>
      </c>
      <c r="J53" s="141" t="s">
        <v>298</v>
      </c>
      <c r="K53" s="17" t="s">
        <v>625</v>
      </c>
      <c r="L53" s="141" t="s">
        <v>314</v>
      </c>
      <c r="M53" s="141" t="s">
        <v>325</v>
      </c>
      <c r="N53" s="141" t="s">
        <v>635</v>
      </c>
      <c r="O53" s="17"/>
      <c r="P53" s="17"/>
      <c r="Q53" s="17"/>
    </row>
    <row r="54" spans="1:17" x14ac:dyDescent="0.25">
      <c r="A54" s="141" t="s">
        <v>204</v>
      </c>
      <c r="B54" s="141" t="s">
        <v>219</v>
      </c>
      <c r="C54" s="141" t="s">
        <v>233</v>
      </c>
      <c r="D54" s="141" t="s">
        <v>246</v>
      </c>
      <c r="E54" s="141" t="s">
        <v>600</v>
      </c>
      <c r="F54" s="141" t="s">
        <v>597</v>
      </c>
      <c r="G54" s="141" t="s">
        <v>414</v>
      </c>
      <c r="H54" s="141" t="s">
        <v>280</v>
      </c>
      <c r="I54" s="141" t="s">
        <v>286</v>
      </c>
      <c r="J54" s="141" t="s">
        <v>299</v>
      </c>
      <c r="K54" s="141" t="s">
        <v>303</v>
      </c>
      <c r="L54" s="141" t="s">
        <v>628</v>
      </c>
      <c r="M54" s="141" t="s">
        <v>630</v>
      </c>
      <c r="N54" s="141" t="s">
        <v>101</v>
      </c>
      <c r="O54" s="17"/>
      <c r="P54" s="17"/>
      <c r="Q54" s="17"/>
    </row>
    <row r="55" spans="1:17" x14ac:dyDescent="0.25">
      <c r="A55" s="141" t="s">
        <v>205</v>
      </c>
      <c r="B55" s="141" t="s">
        <v>220</v>
      </c>
      <c r="C55" s="141" t="s">
        <v>234</v>
      </c>
      <c r="D55" s="141" t="s">
        <v>247</v>
      </c>
      <c r="E55" s="17"/>
      <c r="F55" s="141" t="s">
        <v>598</v>
      </c>
      <c r="G55" s="141" t="s">
        <v>618</v>
      </c>
      <c r="H55" s="141" t="s">
        <v>620</v>
      </c>
      <c r="I55" s="141" t="s">
        <v>287</v>
      </c>
      <c r="J55" s="141" t="s">
        <v>585</v>
      </c>
      <c r="K55" s="141" t="s">
        <v>304</v>
      </c>
      <c r="L55" s="141" t="s">
        <v>315</v>
      </c>
      <c r="M55" s="141" t="s">
        <v>326</v>
      </c>
      <c r="N55" s="141" t="s">
        <v>634</v>
      </c>
      <c r="O55" s="17"/>
      <c r="P55" s="17"/>
      <c r="Q55" s="17"/>
    </row>
    <row r="56" spans="1:17" x14ac:dyDescent="0.25">
      <c r="A56" s="141" t="s">
        <v>206</v>
      </c>
      <c r="B56" s="141" t="s">
        <v>221</v>
      </c>
      <c r="C56" s="141" t="s">
        <v>70</v>
      </c>
      <c r="D56" s="141" t="s">
        <v>105</v>
      </c>
      <c r="E56" s="17"/>
      <c r="F56" s="141" t="s">
        <v>263</v>
      </c>
      <c r="G56" s="141" t="s">
        <v>595</v>
      </c>
      <c r="H56" s="141" t="s">
        <v>281</v>
      </c>
      <c r="I56" s="141" t="s">
        <v>288</v>
      </c>
      <c r="J56" s="141" t="s">
        <v>300</v>
      </c>
      <c r="K56" s="141" t="s">
        <v>626</v>
      </c>
      <c r="L56" s="141" t="s">
        <v>316</v>
      </c>
      <c r="M56" s="141" t="s">
        <v>327</v>
      </c>
      <c r="N56" s="141" t="s">
        <v>342</v>
      </c>
      <c r="O56" s="17"/>
      <c r="P56" s="17"/>
      <c r="Q56" s="17"/>
    </row>
    <row r="57" spans="1:17" x14ac:dyDescent="0.25">
      <c r="A57" s="141" t="s">
        <v>606</v>
      </c>
      <c r="B57" s="141" t="s">
        <v>402</v>
      </c>
      <c r="C57" s="141" t="s">
        <v>235</v>
      </c>
      <c r="D57" s="141" t="s">
        <v>248</v>
      </c>
      <c r="E57" s="17"/>
      <c r="F57" s="141" t="s">
        <v>134</v>
      </c>
      <c r="G57" s="141" t="s">
        <v>272</v>
      </c>
      <c r="H57" s="141" t="s">
        <v>594</v>
      </c>
      <c r="I57" s="141" t="s">
        <v>586</v>
      </c>
      <c r="J57" s="17"/>
      <c r="K57" s="141" t="s">
        <v>582</v>
      </c>
      <c r="L57" s="141" t="s">
        <v>317</v>
      </c>
      <c r="M57" s="141" t="s">
        <v>328</v>
      </c>
      <c r="N57" s="141" t="s">
        <v>580</v>
      </c>
      <c r="O57" s="17"/>
      <c r="P57" s="17"/>
      <c r="Q57" s="17"/>
    </row>
    <row r="58" spans="1:17" x14ac:dyDescent="0.25">
      <c r="A58" s="141" t="s">
        <v>207</v>
      </c>
      <c r="B58" s="141" t="s">
        <v>222</v>
      </c>
      <c r="C58" s="141" t="s">
        <v>236</v>
      </c>
      <c r="D58" s="141" t="s">
        <v>249</v>
      </c>
      <c r="E58" s="17"/>
      <c r="F58" s="141" t="s">
        <v>264</v>
      </c>
      <c r="G58" s="141" t="s">
        <v>273</v>
      </c>
      <c r="H58" s="17"/>
      <c r="I58" s="141" t="s">
        <v>587</v>
      </c>
      <c r="J58" s="17"/>
      <c r="K58" s="141" t="s">
        <v>305</v>
      </c>
      <c r="L58" s="141" t="s">
        <v>318</v>
      </c>
      <c r="M58" s="141" t="s">
        <v>329</v>
      </c>
      <c r="N58" s="141" t="s">
        <v>343</v>
      </c>
      <c r="O58" s="17"/>
      <c r="P58" s="17"/>
      <c r="Q58" s="17"/>
    </row>
    <row r="59" spans="1:17" x14ac:dyDescent="0.25">
      <c r="A59" s="141" t="s">
        <v>208</v>
      </c>
      <c r="B59" s="141" t="s">
        <v>223</v>
      </c>
      <c r="C59" s="141" t="s">
        <v>237</v>
      </c>
      <c r="D59" s="141" t="s">
        <v>250</v>
      </c>
      <c r="E59" s="17"/>
      <c r="F59" s="141" t="s">
        <v>265</v>
      </c>
      <c r="G59" s="141" t="s">
        <v>274</v>
      </c>
      <c r="H59" s="17"/>
      <c r="I59" s="141" t="s">
        <v>588</v>
      </c>
      <c r="J59" s="17"/>
      <c r="K59" s="141" t="s">
        <v>306</v>
      </c>
      <c r="L59" s="141" t="s">
        <v>405</v>
      </c>
      <c r="M59" s="141" t="s">
        <v>330</v>
      </c>
      <c r="N59" s="141" t="s">
        <v>417</v>
      </c>
      <c r="O59" s="17"/>
      <c r="P59" s="17"/>
      <c r="Q59" s="17"/>
    </row>
    <row r="60" spans="1:17" x14ac:dyDescent="0.25">
      <c r="A60" s="141" t="s">
        <v>209</v>
      </c>
      <c r="B60" s="141" t="s">
        <v>224</v>
      </c>
      <c r="C60" s="141" t="s">
        <v>238</v>
      </c>
      <c r="D60" s="141" t="s">
        <v>251</v>
      </c>
      <c r="E60" s="17"/>
      <c r="F60" s="17"/>
      <c r="G60" s="141" t="s">
        <v>275</v>
      </c>
      <c r="H60" s="17"/>
      <c r="I60" s="141" t="s">
        <v>289</v>
      </c>
      <c r="J60" s="17"/>
      <c r="K60" s="141" t="s">
        <v>307</v>
      </c>
      <c r="L60" s="17"/>
      <c r="M60" s="141" t="s">
        <v>331</v>
      </c>
      <c r="N60" s="141" t="s">
        <v>403</v>
      </c>
      <c r="O60" s="17"/>
      <c r="P60" s="17"/>
      <c r="Q60" s="17"/>
    </row>
    <row r="61" spans="1:17" x14ac:dyDescent="0.25">
      <c r="A61" s="141" t="s">
        <v>210</v>
      </c>
      <c r="B61" s="141" t="s">
        <v>225</v>
      </c>
      <c r="C61" s="141" t="s">
        <v>239</v>
      </c>
      <c r="D61" s="17"/>
      <c r="E61" s="17"/>
      <c r="F61" s="17"/>
      <c r="G61" s="141" t="s">
        <v>596</v>
      </c>
      <c r="H61" s="17"/>
      <c r="I61" s="141" t="s">
        <v>589</v>
      </c>
      <c r="J61" s="17"/>
      <c r="K61" s="141" t="s">
        <v>308</v>
      </c>
      <c r="L61" s="17"/>
      <c r="M61" s="141" t="s">
        <v>96</v>
      </c>
      <c r="N61" s="141" t="s">
        <v>344</v>
      </c>
      <c r="O61" s="17"/>
      <c r="P61" s="17"/>
      <c r="Q61" s="17"/>
    </row>
    <row r="62" spans="1:17" x14ac:dyDescent="0.25">
      <c r="A62" s="141" t="s">
        <v>211</v>
      </c>
      <c r="B62" s="141" t="s">
        <v>226</v>
      </c>
      <c r="C62" s="141" t="s">
        <v>604</v>
      </c>
      <c r="D62" s="17"/>
      <c r="E62" s="17"/>
      <c r="F62" s="17"/>
      <c r="G62" s="141" t="s">
        <v>415</v>
      </c>
      <c r="H62" s="17"/>
      <c r="I62" s="141" t="s">
        <v>590</v>
      </c>
      <c r="J62" s="17"/>
      <c r="K62" s="141" t="s">
        <v>309</v>
      </c>
      <c r="L62" s="17"/>
      <c r="M62" s="141" t="s">
        <v>332</v>
      </c>
      <c r="N62" s="141" t="s">
        <v>345</v>
      </c>
      <c r="O62" s="17"/>
      <c r="P62" s="17"/>
      <c r="Q62" s="17"/>
    </row>
    <row r="63" spans="1:17" x14ac:dyDescent="0.25">
      <c r="A63" s="141" t="s">
        <v>615</v>
      </c>
      <c r="B63" s="141" t="s">
        <v>227</v>
      </c>
      <c r="C63" s="141" t="s">
        <v>240</v>
      </c>
      <c r="D63" s="17"/>
      <c r="E63" s="17"/>
      <c r="F63" s="17"/>
      <c r="G63" s="17"/>
      <c r="H63" s="17"/>
      <c r="I63" s="141" t="s">
        <v>591</v>
      </c>
      <c r="J63" s="17"/>
      <c r="K63" s="141" t="s">
        <v>627</v>
      </c>
      <c r="L63" s="17"/>
      <c r="M63" s="141" t="s">
        <v>333</v>
      </c>
      <c r="N63" s="141" t="s">
        <v>346</v>
      </c>
      <c r="O63" s="17"/>
      <c r="P63" s="17"/>
      <c r="Q63" s="17"/>
    </row>
    <row r="64" spans="1:17" x14ac:dyDescent="0.25">
      <c r="A64" s="141" t="s">
        <v>212</v>
      </c>
      <c r="B64" s="141" t="s">
        <v>112</v>
      </c>
      <c r="C64" s="141" t="s">
        <v>241</v>
      </c>
      <c r="D64" s="17"/>
      <c r="E64" s="17"/>
      <c r="F64" s="17"/>
      <c r="G64" s="17"/>
      <c r="H64" s="17"/>
      <c r="I64" s="141" t="s">
        <v>290</v>
      </c>
      <c r="J64" s="17"/>
      <c r="K64" s="17"/>
      <c r="L64" s="17"/>
      <c r="M64" s="141" t="s">
        <v>334</v>
      </c>
      <c r="N64" s="141" t="s">
        <v>347</v>
      </c>
      <c r="O64" s="17"/>
      <c r="P64" s="17"/>
      <c r="Q64" s="17"/>
    </row>
    <row r="65" spans="1:17" x14ac:dyDescent="0.25">
      <c r="A65" s="141" t="s">
        <v>213</v>
      </c>
      <c r="B65" s="141" t="s">
        <v>228</v>
      </c>
      <c r="C65" s="141" t="s">
        <v>242</v>
      </c>
      <c r="D65" s="17"/>
      <c r="E65" s="17"/>
      <c r="F65" s="17"/>
      <c r="G65" s="17"/>
      <c r="H65" s="17"/>
      <c r="I65" s="141" t="s">
        <v>291</v>
      </c>
      <c r="J65" s="17"/>
      <c r="K65" s="17"/>
      <c r="L65" s="17"/>
      <c r="M65" s="141" t="s">
        <v>335</v>
      </c>
      <c r="N65" s="17"/>
      <c r="O65" s="17"/>
      <c r="P65" s="17"/>
      <c r="Q65" s="17"/>
    </row>
    <row r="66" spans="1:17" x14ac:dyDescent="0.25">
      <c r="A66" s="141" t="s">
        <v>214</v>
      </c>
      <c r="B66" s="17" t="s">
        <v>229</v>
      </c>
      <c r="C66" s="141" t="s">
        <v>243</v>
      </c>
      <c r="D66" s="17"/>
      <c r="E66" s="17"/>
      <c r="F66" s="17"/>
      <c r="G66" s="17"/>
      <c r="H66" s="17"/>
      <c r="I66" s="141" t="s">
        <v>292</v>
      </c>
      <c r="J66" s="17"/>
      <c r="K66" s="17"/>
      <c r="L66" s="17"/>
      <c r="M66" s="141" t="s">
        <v>408</v>
      </c>
      <c r="N66" s="17"/>
      <c r="O66" s="17"/>
      <c r="P66" s="17"/>
      <c r="Q66" s="17"/>
    </row>
    <row r="67" spans="1:17" x14ac:dyDescent="0.25">
      <c r="A67" s="141" t="s">
        <v>607</v>
      </c>
      <c r="B67" s="17"/>
      <c r="C67" s="141" t="s">
        <v>244</v>
      </c>
      <c r="D67" s="17"/>
      <c r="E67" s="17"/>
      <c r="F67" s="17"/>
      <c r="G67" s="17"/>
      <c r="H67" s="17"/>
      <c r="I67" s="141" t="s">
        <v>592</v>
      </c>
      <c r="J67" s="17"/>
      <c r="K67" s="17"/>
      <c r="L67" s="17"/>
      <c r="M67" s="141" t="s">
        <v>631</v>
      </c>
      <c r="N67" s="17"/>
      <c r="O67" s="17"/>
      <c r="P67" s="17"/>
      <c r="Q67" s="17"/>
    </row>
    <row r="68" spans="1:17" x14ac:dyDescent="0.25">
      <c r="A68" s="141" t="s">
        <v>215</v>
      </c>
      <c r="B68" s="17"/>
      <c r="C68" s="17"/>
      <c r="D68" s="17"/>
      <c r="E68" s="17"/>
      <c r="F68" s="17"/>
      <c r="G68" s="17"/>
      <c r="H68" s="17"/>
      <c r="I68" s="141" t="s">
        <v>293</v>
      </c>
      <c r="J68" s="17"/>
      <c r="K68" s="17"/>
      <c r="L68" s="17"/>
      <c r="M68" s="141" t="s">
        <v>336</v>
      </c>
      <c r="N68" s="17"/>
      <c r="O68" s="17"/>
      <c r="P68" s="17"/>
      <c r="Q68" s="17"/>
    </row>
    <row r="69" spans="1:17" x14ac:dyDescent="0.25">
      <c r="A69" s="141" t="s">
        <v>616</v>
      </c>
      <c r="B69" s="17"/>
      <c r="C69" s="17"/>
      <c r="D69" s="17"/>
      <c r="E69" s="17"/>
      <c r="F69" s="17"/>
      <c r="G69" s="17"/>
      <c r="H69" s="17"/>
      <c r="I69" s="141" t="s">
        <v>294</v>
      </c>
      <c r="J69" s="17"/>
      <c r="K69" s="17"/>
      <c r="L69" s="17"/>
      <c r="M69" s="141" t="s">
        <v>337</v>
      </c>
      <c r="N69" s="17"/>
      <c r="O69" s="17"/>
      <c r="P69" s="17"/>
      <c r="Q69" s="17"/>
    </row>
    <row r="70" spans="1:17" x14ac:dyDescent="0.25">
      <c r="A70" s="141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41" t="s">
        <v>338</v>
      </c>
      <c r="N70" s="17"/>
      <c r="O70" s="17"/>
      <c r="P70" s="17"/>
      <c r="Q70" s="17"/>
    </row>
    <row r="71" spans="1:17" x14ac:dyDescent="0.25">
      <c r="A71" s="17"/>
      <c r="B71" s="17"/>
      <c r="C71" s="17"/>
      <c r="D71" s="17"/>
      <c r="E71" s="17"/>
      <c r="F71" s="17"/>
      <c r="M71" s="141"/>
      <c r="N71" s="17"/>
      <c r="O71" s="17"/>
      <c r="P71" s="17"/>
    </row>
    <row r="72" spans="1:17" ht="15.75" thickBot="1" x14ac:dyDescent="0.3">
      <c r="A72" s="26" t="s">
        <v>611</v>
      </c>
      <c r="K72" s="26" t="s">
        <v>504</v>
      </c>
      <c r="O72" s="17"/>
      <c r="P72" s="17"/>
    </row>
    <row r="73" spans="1:17" x14ac:dyDescent="0.25">
      <c r="A73" s="26" t="s">
        <v>455</v>
      </c>
      <c r="F73" s="143">
        <v>2012</v>
      </c>
      <c r="K73" s="26" t="s">
        <v>455</v>
      </c>
      <c r="P73">
        <v>2011</v>
      </c>
    </row>
    <row r="74" spans="1:17" x14ac:dyDescent="0.25">
      <c r="C74" s="16" t="s">
        <v>456</v>
      </c>
      <c r="D74" s="16" t="s">
        <v>503</v>
      </c>
      <c r="E74" s="16" t="s">
        <v>458</v>
      </c>
      <c r="F74" s="144" t="s">
        <v>453</v>
      </c>
      <c r="M74" s="16" t="s">
        <v>456</v>
      </c>
      <c r="N74" s="16" t="s">
        <v>503</v>
      </c>
      <c r="O74" s="16" t="s">
        <v>458</v>
      </c>
      <c r="P74" s="16" t="s">
        <v>453</v>
      </c>
    </row>
    <row r="75" spans="1:17" x14ac:dyDescent="0.25">
      <c r="A75" t="s">
        <v>450</v>
      </c>
      <c r="C75">
        <f>Aalue1EP!C27</f>
        <v>97</v>
      </c>
      <c r="D75">
        <f>Aalue1EP!D27</f>
        <v>92</v>
      </c>
      <c r="E75" s="105">
        <f>Aalue1EP!E27</f>
        <v>103</v>
      </c>
      <c r="F75" s="145">
        <f t="shared" ref="F75:F88" si="10">SUM(C75:E75)</f>
        <v>292</v>
      </c>
      <c r="K75" t="s">
        <v>450</v>
      </c>
      <c r="M75">
        <f>Aalue1EP!M27</f>
        <v>101</v>
      </c>
      <c r="N75">
        <f>Aalue1EP!N27</f>
        <v>92</v>
      </c>
      <c r="O75">
        <f>Aalue1EP!O27</f>
        <v>87</v>
      </c>
      <c r="P75">
        <f t="shared" ref="P75:P88" si="11">SUM(M75:O75)</f>
        <v>280</v>
      </c>
    </row>
    <row r="76" spans="1:17" x14ac:dyDescent="0.25">
      <c r="A76" t="s">
        <v>201</v>
      </c>
      <c r="C76">
        <f>Balue2FSO!C27</f>
        <v>112</v>
      </c>
      <c r="D76">
        <f>Balue2FSO!D27</f>
        <v>115</v>
      </c>
      <c r="E76" s="110">
        <f>Balue2FSO!E27</f>
        <v>123</v>
      </c>
      <c r="F76" s="146">
        <f>SUM(C76:E76)</f>
        <v>350</v>
      </c>
      <c r="K76" t="s">
        <v>201</v>
      </c>
      <c r="M76">
        <f>Balue2FSO!M27</f>
        <v>146</v>
      </c>
      <c r="N76">
        <f>Balue2FSO!N27</f>
        <v>132</v>
      </c>
      <c r="O76">
        <f>Balue2FSO!O27</f>
        <v>126</v>
      </c>
      <c r="P76">
        <f t="shared" si="11"/>
        <v>404</v>
      </c>
    </row>
    <row r="77" spans="1:17" x14ac:dyDescent="0.25">
      <c r="A77" t="s">
        <v>200</v>
      </c>
      <c r="C77">
        <f>Calue3Häme!C27</f>
        <v>226</v>
      </c>
      <c r="D77">
        <f>Calue3Häme!D27</f>
        <v>188</v>
      </c>
      <c r="E77" s="110">
        <f>Calue3Häme!E27</f>
        <v>140</v>
      </c>
      <c r="F77" s="146">
        <f t="shared" si="10"/>
        <v>554</v>
      </c>
      <c r="K77" t="s">
        <v>200</v>
      </c>
      <c r="M77">
        <f>Calue3Häme!M27</f>
        <v>266</v>
      </c>
      <c r="N77">
        <f>Calue3Häme!N27</f>
        <v>217</v>
      </c>
      <c r="O77">
        <f>Calue3Häme!O27</f>
        <v>144</v>
      </c>
      <c r="P77">
        <f t="shared" si="11"/>
        <v>627</v>
      </c>
    </row>
    <row r="78" spans="1:17" x14ac:dyDescent="0.25">
      <c r="A78" t="s">
        <v>199</v>
      </c>
      <c r="C78">
        <f>Dalue4Kaak!C27</f>
        <v>201</v>
      </c>
      <c r="D78">
        <f>Dalue4Kaak!D27</f>
        <v>120</v>
      </c>
      <c r="E78" s="110">
        <f>Dalue4Kaak!E27</f>
        <v>103</v>
      </c>
      <c r="F78" s="146">
        <f t="shared" si="10"/>
        <v>424</v>
      </c>
      <c r="K78" t="s">
        <v>199</v>
      </c>
      <c r="M78">
        <f>Dalue4Kaak!M27</f>
        <v>216</v>
      </c>
      <c r="N78">
        <f>Dalue4Kaak!N27</f>
        <v>133</v>
      </c>
      <c r="O78">
        <f>Dalue4Kaak!O27</f>
        <v>131</v>
      </c>
      <c r="P78">
        <f t="shared" si="11"/>
        <v>480</v>
      </c>
    </row>
    <row r="79" spans="1:17" x14ac:dyDescent="0.25">
      <c r="A79" t="s">
        <v>198</v>
      </c>
      <c r="C79" s="105">
        <f>Ealue5Kain!C27</f>
        <v>25</v>
      </c>
      <c r="D79" s="105">
        <f>Ealue5Kain!D27</f>
        <v>21</v>
      </c>
      <c r="E79" s="105">
        <f>Ealue5Kain!E27</f>
        <v>17</v>
      </c>
      <c r="F79" s="145">
        <f t="shared" si="10"/>
        <v>63</v>
      </c>
      <c r="K79" t="s">
        <v>198</v>
      </c>
      <c r="M79">
        <f>Ealue5Kain!M27</f>
        <v>15</v>
      </c>
      <c r="N79">
        <f>Ealue5Kain!N27</f>
        <v>19</v>
      </c>
      <c r="O79">
        <f>Ealue5Kain!O27</f>
        <v>12</v>
      </c>
      <c r="P79">
        <f t="shared" si="11"/>
        <v>46</v>
      </c>
    </row>
    <row r="80" spans="1:17" x14ac:dyDescent="0.25">
      <c r="A80" t="s">
        <v>197</v>
      </c>
      <c r="C80" s="105">
        <f>Falue6KP!C27</f>
        <v>12</v>
      </c>
      <c r="D80">
        <f>Falue6KP!D27</f>
        <v>23</v>
      </c>
      <c r="E80" s="105">
        <f>Falue6KP!E27</f>
        <v>29</v>
      </c>
      <c r="F80" s="145">
        <f t="shared" si="10"/>
        <v>64</v>
      </c>
      <c r="K80" t="s">
        <v>197</v>
      </c>
      <c r="M80">
        <f>Falue6KP!M27</f>
        <v>8</v>
      </c>
      <c r="N80">
        <f>Falue6KP!N27</f>
        <v>23</v>
      </c>
      <c r="O80">
        <f>Falue6KP!O27</f>
        <v>25</v>
      </c>
      <c r="P80">
        <f t="shared" si="11"/>
        <v>56</v>
      </c>
    </row>
    <row r="81" spans="1:16" x14ac:dyDescent="0.25">
      <c r="A81" t="s">
        <v>196</v>
      </c>
      <c r="C81">
        <f>Galue7KS!C27</f>
        <v>66</v>
      </c>
      <c r="D81" s="105">
        <f>Galue7KS!D27</f>
        <v>72</v>
      </c>
      <c r="E81" s="110">
        <f>Galue7KS!E27</f>
        <v>67</v>
      </c>
      <c r="F81" s="147">
        <f t="shared" si="10"/>
        <v>205</v>
      </c>
      <c r="K81" t="s">
        <v>196</v>
      </c>
      <c r="M81">
        <f>Galue7KS!M27</f>
        <v>68</v>
      </c>
      <c r="N81">
        <f>Galue7KS!N27</f>
        <v>59</v>
      </c>
      <c r="O81">
        <f>Galue7KS!O27</f>
        <v>73</v>
      </c>
      <c r="P81">
        <f t="shared" si="11"/>
        <v>200</v>
      </c>
    </row>
    <row r="82" spans="1:16" x14ac:dyDescent="0.25">
      <c r="A82" t="s">
        <v>195</v>
      </c>
      <c r="C82">
        <f>Halue8Lap!C27</f>
        <v>45</v>
      </c>
      <c r="D82">
        <f>Halue8Lap!D27</f>
        <v>44</v>
      </c>
      <c r="E82" s="105">
        <f>Halue8Lap!E27</f>
        <v>30</v>
      </c>
      <c r="F82" s="146">
        <f t="shared" si="10"/>
        <v>119</v>
      </c>
      <c r="K82" t="s">
        <v>195</v>
      </c>
      <c r="M82">
        <f>Halue8Lap!M27</f>
        <v>84</v>
      </c>
      <c r="N82">
        <f>Halue8Lap!N27</f>
        <v>41</v>
      </c>
      <c r="O82">
        <f>Halue8Lap!O27</f>
        <v>25</v>
      </c>
      <c r="P82">
        <f t="shared" si="11"/>
        <v>150</v>
      </c>
    </row>
    <row r="83" spans="1:16" x14ac:dyDescent="0.25">
      <c r="A83" t="s">
        <v>451</v>
      </c>
      <c r="C83" s="105">
        <f>Ialue9PP!C27</f>
        <v>51</v>
      </c>
      <c r="D83" s="105">
        <f>Ialue9PP!D27</f>
        <v>60</v>
      </c>
      <c r="E83" s="105">
        <f>Ialue9PP!E27</f>
        <v>71</v>
      </c>
      <c r="F83" s="145">
        <f t="shared" si="10"/>
        <v>182</v>
      </c>
      <c r="K83" t="s">
        <v>451</v>
      </c>
      <c r="M83">
        <f>Ialue9PP!M27</f>
        <v>34</v>
      </c>
      <c r="N83">
        <f>Ialue9PP!N27</f>
        <v>39</v>
      </c>
      <c r="O83">
        <f>Ialue9PP!O27</f>
        <v>47</v>
      </c>
      <c r="P83">
        <f t="shared" si="11"/>
        <v>120</v>
      </c>
    </row>
    <row r="84" spans="1:16" x14ac:dyDescent="0.25">
      <c r="A84" t="s">
        <v>194</v>
      </c>
      <c r="C84" s="105">
        <f>Jalue10PH!C27</f>
        <v>85</v>
      </c>
      <c r="D84" s="105">
        <f>Jalue10PH!D27</f>
        <v>80</v>
      </c>
      <c r="E84" s="105">
        <f>Jalue10PH!E27</f>
        <v>64</v>
      </c>
      <c r="F84" s="145">
        <f t="shared" si="10"/>
        <v>229</v>
      </c>
      <c r="K84" t="s">
        <v>194</v>
      </c>
      <c r="M84">
        <f>Jalue10PH!M27</f>
        <v>79</v>
      </c>
      <c r="N84">
        <f>Jalue10PH!N27</f>
        <v>78</v>
      </c>
      <c r="O84">
        <f>Jalue10PH!O27</f>
        <v>53</v>
      </c>
      <c r="P84">
        <f t="shared" si="11"/>
        <v>210</v>
      </c>
    </row>
    <row r="85" spans="1:16" x14ac:dyDescent="0.25">
      <c r="A85" t="s">
        <v>452</v>
      </c>
      <c r="C85">
        <f>Kalue11Sat!C27</f>
        <v>79</v>
      </c>
      <c r="D85">
        <f>Kalue11Sat!D27</f>
        <v>72</v>
      </c>
      <c r="E85" s="105">
        <f>Kalue11Sat!E27</f>
        <v>84</v>
      </c>
      <c r="F85" s="146">
        <f t="shared" si="10"/>
        <v>235</v>
      </c>
      <c r="K85" t="s">
        <v>452</v>
      </c>
      <c r="M85">
        <f>Kalue11Sat!M27</f>
        <v>96</v>
      </c>
      <c r="N85">
        <f>Kalue11Sat!N27</f>
        <v>91</v>
      </c>
      <c r="O85">
        <f>Kalue11Sat!O27</f>
        <v>65</v>
      </c>
      <c r="P85">
        <f t="shared" si="11"/>
        <v>252</v>
      </c>
    </row>
    <row r="86" spans="1:16" x14ac:dyDescent="0.25">
      <c r="A86" t="s">
        <v>193</v>
      </c>
      <c r="C86" s="105">
        <f>Lalue12SK!C27</f>
        <v>43</v>
      </c>
      <c r="D86" s="105">
        <f>Lalue12SK!D27</f>
        <v>29</v>
      </c>
      <c r="E86">
        <f>Lalue12SK!E27</f>
        <v>29</v>
      </c>
      <c r="F86" s="145">
        <f t="shared" si="10"/>
        <v>101</v>
      </c>
      <c r="K86" t="s">
        <v>193</v>
      </c>
      <c r="M86">
        <f>Lalue12SK!M27</f>
        <v>35</v>
      </c>
      <c r="N86">
        <f>Lalue12SK!N27</f>
        <v>26</v>
      </c>
      <c r="O86">
        <f>Lalue12SK!O27</f>
        <v>30</v>
      </c>
      <c r="P86">
        <f t="shared" si="11"/>
        <v>91</v>
      </c>
    </row>
    <row r="87" spans="1:16" x14ac:dyDescent="0.25">
      <c r="A87" t="s">
        <v>192</v>
      </c>
      <c r="C87">
        <f>Malue13Uus!C27</f>
        <v>262</v>
      </c>
      <c r="D87">
        <f>Malue13Uus!D27</f>
        <v>249</v>
      </c>
      <c r="E87" s="110">
        <f>Malue13Uus!E27</f>
        <v>183</v>
      </c>
      <c r="F87" s="146">
        <f t="shared" si="10"/>
        <v>694</v>
      </c>
      <c r="K87" t="s">
        <v>192</v>
      </c>
      <c r="M87">
        <f>Malue13Uus!M27</f>
        <v>364</v>
      </c>
      <c r="N87">
        <f>Malue13Uus!N27</f>
        <v>326</v>
      </c>
      <c r="O87">
        <f>Malue13Uus!O27</f>
        <v>208</v>
      </c>
      <c r="P87">
        <f t="shared" si="11"/>
        <v>898</v>
      </c>
    </row>
    <row r="88" spans="1:16" x14ac:dyDescent="0.25">
      <c r="A88" t="s">
        <v>191</v>
      </c>
      <c r="C88" s="105">
        <f>Nalue14VS!C27</f>
        <v>94</v>
      </c>
      <c r="D88" s="105">
        <f>Nalue14VS!D27</f>
        <v>112</v>
      </c>
      <c r="E88" s="110">
        <f>Nalue14VS!E27</f>
        <v>79</v>
      </c>
      <c r="F88" s="145">
        <f t="shared" si="10"/>
        <v>285</v>
      </c>
      <c r="K88" t="s">
        <v>191</v>
      </c>
      <c r="M88">
        <f>Nalue14VS!M27</f>
        <v>86</v>
      </c>
      <c r="N88">
        <f>Nalue14VS!N27</f>
        <v>92</v>
      </c>
      <c r="O88">
        <f>Nalue14VS!O27</f>
        <v>86</v>
      </c>
      <c r="P88">
        <f t="shared" si="11"/>
        <v>264</v>
      </c>
    </row>
    <row r="89" spans="1:16" x14ac:dyDescent="0.25">
      <c r="F89" s="148"/>
    </row>
    <row r="90" spans="1:16" ht="15.75" thickBot="1" x14ac:dyDescent="0.3">
      <c r="A90" s="16" t="s">
        <v>453</v>
      </c>
      <c r="C90">
        <f>SUM(C75:C89)</f>
        <v>1398</v>
      </c>
      <c r="D90">
        <f t="shared" ref="D90:F90" si="12">SUM(D75:D89)</f>
        <v>1277</v>
      </c>
      <c r="E90" s="105">
        <f t="shared" si="12"/>
        <v>1122</v>
      </c>
      <c r="F90" s="149">
        <f t="shared" si="12"/>
        <v>3797</v>
      </c>
      <c r="K90" s="16" t="s">
        <v>453</v>
      </c>
      <c r="M90">
        <f>SUM(M75:M89)</f>
        <v>1598</v>
      </c>
      <c r="N90">
        <f t="shared" ref="N90:P90" si="13">SUM(N75:N89)</f>
        <v>1368</v>
      </c>
      <c r="O90" s="91">
        <f t="shared" si="13"/>
        <v>1112</v>
      </c>
      <c r="P90">
        <f t="shared" si="13"/>
        <v>4078</v>
      </c>
    </row>
  </sheetData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Z24"/>
  <sheetViews>
    <sheetView workbookViewId="0">
      <selection activeCell="G25" sqref="G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36</v>
      </c>
      <c r="D1" s="31"/>
      <c r="E1" s="31"/>
      <c r="F1" s="31"/>
      <c r="G1" s="31"/>
      <c r="H1" s="32"/>
      <c r="K1" s="119" t="s">
        <v>348</v>
      </c>
      <c r="L1" s="111"/>
      <c r="M1" t="s">
        <v>36</v>
      </c>
      <c r="R1" s="16"/>
      <c r="S1" s="16"/>
      <c r="T1" t="s">
        <v>6</v>
      </c>
      <c r="V1" t="s">
        <v>36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2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1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2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0</v>
      </c>
      <c r="E8" s="45">
        <f t="shared" si="0"/>
        <v>0</v>
      </c>
      <c r="F8" s="45">
        <f t="shared" si="0"/>
        <v>2</v>
      </c>
      <c r="G8" s="46">
        <f t="shared" si="0"/>
        <v>4</v>
      </c>
      <c r="H8" s="32">
        <f>SUM(C8:G8)</f>
        <v>7</v>
      </c>
      <c r="I8">
        <v>3</v>
      </c>
      <c r="J8">
        <v>5</v>
      </c>
      <c r="K8" s="7" t="s">
        <v>5</v>
      </c>
      <c r="M8" s="13">
        <f>SUM(M5:M7)</f>
        <v>0</v>
      </c>
      <c r="N8" s="14">
        <f t="shared" ref="N8:Q8" si="1">SUM(N5:N7)</f>
        <v>0</v>
      </c>
      <c r="O8" s="14">
        <f t="shared" si="1"/>
        <v>1</v>
      </c>
      <c r="P8" s="14">
        <f t="shared" si="1"/>
        <v>0</v>
      </c>
      <c r="Q8" s="15">
        <f t="shared" si="1"/>
        <v>2</v>
      </c>
      <c r="R8" s="16">
        <f>SUM(M8:Q8)</f>
        <v>3</v>
      </c>
      <c r="S8" s="16">
        <v>5</v>
      </c>
      <c r="T8" t="s">
        <v>5</v>
      </c>
      <c r="V8" s="13">
        <f>SUM(V5:V7)</f>
        <v>0</v>
      </c>
      <c r="W8" s="14">
        <f t="shared" ref="W8:Z8" si="2">SUM(W5:W7)</f>
        <v>0</v>
      </c>
      <c r="X8" s="14">
        <f t="shared" si="2"/>
        <v>2</v>
      </c>
      <c r="Y8" s="14">
        <f t="shared" si="2"/>
        <v>0</v>
      </c>
      <c r="Z8" s="15">
        <f t="shared" si="2"/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1</v>
      </c>
      <c r="F13" s="39">
        <v>0</v>
      </c>
      <c r="G13" s="39">
        <v>3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1</v>
      </c>
      <c r="P13" s="12">
        <v>1</v>
      </c>
      <c r="Q13" s="12">
        <v>1</v>
      </c>
      <c r="R13" s="16"/>
      <c r="S13" s="16"/>
      <c r="T13" s="1" t="s">
        <v>2</v>
      </c>
      <c r="U13" s="3">
        <v>1</v>
      </c>
      <c r="V13" s="12">
        <v>0</v>
      </c>
      <c r="W13" s="12">
        <v>1</v>
      </c>
      <c r="X13" s="12">
        <v>0</v>
      </c>
      <c r="Y13" s="12">
        <v>1</v>
      </c>
      <c r="Z13" s="12">
        <v>3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3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3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2</v>
      </c>
      <c r="Y14" s="12">
        <v>0</v>
      </c>
      <c r="Z14" s="12">
        <v>5</v>
      </c>
    </row>
    <row r="15" spans="1:26" x14ac:dyDescent="0.25">
      <c r="A15" s="42"/>
      <c r="B15" s="43">
        <v>3</v>
      </c>
      <c r="C15" s="39">
        <v>0</v>
      </c>
      <c r="D15" s="39">
        <v>2</v>
      </c>
      <c r="E15" s="39">
        <v>0</v>
      </c>
      <c r="F15" s="39">
        <v>0</v>
      </c>
      <c r="G15" s="39">
        <v>6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4</v>
      </c>
      <c r="R15" s="16"/>
      <c r="S15" s="16"/>
      <c r="T15" s="9"/>
      <c r="U15" s="10">
        <v>3</v>
      </c>
      <c r="V15" s="12">
        <v>2</v>
      </c>
      <c r="W15" s="12">
        <v>0</v>
      </c>
      <c r="X15" s="12">
        <v>0</v>
      </c>
      <c r="Y15" s="12">
        <v>1</v>
      </c>
      <c r="Z15" s="12">
        <v>5</v>
      </c>
    </row>
    <row r="16" spans="1:26" x14ac:dyDescent="0.25">
      <c r="A16" s="31" t="s">
        <v>5</v>
      </c>
      <c r="B16" s="31"/>
      <c r="C16" s="44">
        <f t="shared" ref="C16:G16" si="3">SUM(C13:C15)</f>
        <v>0</v>
      </c>
      <c r="D16" s="45">
        <f t="shared" si="3"/>
        <v>2</v>
      </c>
      <c r="E16" s="45">
        <f t="shared" si="3"/>
        <v>1</v>
      </c>
      <c r="F16" s="45">
        <f t="shared" si="3"/>
        <v>0</v>
      </c>
      <c r="G16" s="46">
        <f t="shared" si="3"/>
        <v>12</v>
      </c>
      <c r="H16" s="32">
        <f>SUM(C16:G16)</f>
        <v>15</v>
      </c>
      <c r="I16">
        <v>11</v>
      </c>
      <c r="J16">
        <v>20</v>
      </c>
      <c r="K16" s="7" t="s">
        <v>5</v>
      </c>
      <c r="M16" s="13">
        <f t="shared" ref="M16:Q16" si="4">SUM(M13:M15)</f>
        <v>1</v>
      </c>
      <c r="N16" s="14">
        <f t="shared" si="4"/>
        <v>0</v>
      </c>
      <c r="O16" s="14">
        <f t="shared" si="4"/>
        <v>1</v>
      </c>
      <c r="P16" s="14">
        <f t="shared" si="4"/>
        <v>1</v>
      </c>
      <c r="Q16" s="15">
        <f t="shared" si="4"/>
        <v>8</v>
      </c>
      <c r="R16" s="16">
        <f>SUM(M16:Q16)</f>
        <v>11</v>
      </c>
      <c r="S16" s="16">
        <v>20</v>
      </c>
      <c r="T16" t="s">
        <v>5</v>
      </c>
      <c r="V16" s="13">
        <f t="shared" ref="V16:Z16" si="5">SUM(V13:V15)</f>
        <v>2</v>
      </c>
      <c r="W16" s="14">
        <f t="shared" si="5"/>
        <v>1</v>
      </c>
      <c r="X16" s="14">
        <f t="shared" si="5"/>
        <v>2</v>
      </c>
      <c r="Y16" s="14">
        <f t="shared" si="5"/>
        <v>2</v>
      </c>
      <c r="Z16" s="15">
        <f t="shared" si="5"/>
        <v>13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2</v>
      </c>
      <c r="E19" s="114">
        <f t="shared" ref="E19:G19" si="6">SUM(E16)+E8</f>
        <v>1</v>
      </c>
      <c r="F19" s="47">
        <f t="shared" si="6"/>
        <v>2</v>
      </c>
      <c r="G19" s="47">
        <f t="shared" si="6"/>
        <v>16</v>
      </c>
      <c r="H19" s="32">
        <f>SUM(H16)+H8</f>
        <v>22</v>
      </c>
      <c r="I19">
        <v>14</v>
      </c>
      <c r="J19">
        <v>25</v>
      </c>
      <c r="M19" s="115">
        <f t="shared" ref="M19:Q19" si="7">SUM(M16)+M8</f>
        <v>1</v>
      </c>
      <c r="N19" s="116">
        <f t="shared" si="7"/>
        <v>0</v>
      </c>
      <c r="O19" s="117">
        <f t="shared" si="7"/>
        <v>2</v>
      </c>
      <c r="P19" s="16">
        <f t="shared" si="7"/>
        <v>1</v>
      </c>
      <c r="Q19" s="16">
        <f t="shared" si="7"/>
        <v>10</v>
      </c>
      <c r="R19" s="16">
        <f>SUM(R16)+R8</f>
        <v>14</v>
      </c>
      <c r="S19" s="16">
        <f>SUM(S16)+S8</f>
        <v>25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0</v>
      </c>
      <c r="E23" s="51">
        <v>2</v>
      </c>
      <c r="F23" s="51">
        <f>SUM(C23:E23)</f>
        <v>3</v>
      </c>
      <c r="G23" s="31"/>
      <c r="H23" s="109"/>
      <c r="K23" s="7" t="s">
        <v>459</v>
      </c>
      <c r="M23" s="27">
        <v>0</v>
      </c>
      <c r="N23" s="27">
        <v>0</v>
      </c>
      <c r="O23" s="27">
        <v>2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4" sqref="H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37</v>
      </c>
      <c r="D1" s="31"/>
      <c r="E1" s="31"/>
      <c r="F1" s="31"/>
      <c r="G1" s="31"/>
      <c r="H1" s="32"/>
      <c r="K1" s="119" t="s">
        <v>348</v>
      </c>
      <c r="L1" s="111"/>
      <c r="M1" t="s">
        <v>37</v>
      </c>
      <c r="R1" s="16"/>
      <c r="S1" s="16"/>
      <c r="T1" t="s">
        <v>6</v>
      </c>
      <c r="V1" t="s">
        <v>37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2</v>
      </c>
      <c r="E5" s="39">
        <v>1</v>
      </c>
      <c r="F5" s="39">
        <v>2</v>
      </c>
      <c r="G5" s="39">
        <v>3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0</v>
      </c>
      <c r="P5" s="12">
        <v>1</v>
      </c>
      <c r="Q5" s="12">
        <v>1</v>
      </c>
      <c r="R5" s="16"/>
      <c r="S5" s="16"/>
      <c r="T5" s="1" t="s">
        <v>2</v>
      </c>
      <c r="U5" s="3">
        <v>1</v>
      </c>
      <c r="V5" s="12">
        <v>2</v>
      </c>
      <c r="W5" s="12">
        <v>0</v>
      </c>
      <c r="X5" s="12">
        <v>0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2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1</v>
      </c>
      <c r="N6" s="12">
        <v>1</v>
      </c>
      <c r="O6" s="12">
        <v>2</v>
      </c>
      <c r="P6" s="12">
        <v>0</v>
      </c>
      <c r="Q6" s="12">
        <v>3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1</v>
      </c>
      <c r="Y6" s="12">
        <v>0</v>
      </c>
      <c r="Z6" s="12">
        <v>8</v>
      </c>
    </row>
    <row r="7" spans="1:26" x14ac:dyDescent="0.25">
      <c r="A7" s="42"/>
      <c r="B7" s="43">
        <v>3</v>
      </c>
      <c r="C7" s="39">
        <v>3</v>
      </c>
      <c r="D7" s="39">
        <v>1</v>
      </c>
      <c r="E7" s="39">
        <v>1</v>
      </c>
      <c r="F7" s="39">
        <v>0</v>
      </c>
      <c r="G7" s="39">
        <v>1</v>
      </c>
      <c r="H7" s="32"/>
      <c r="K7" s="9"/>
      <c r="L7" s="10">
        <v>3</v>
      </c>
      <c r="M7" s="12">
        <v>2</v>
      </c>
      <c r="N7" s="12">
        <v>0</v>
      </c>
      <c r="O7" s="12">
        <v>1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3</v>
      </c>
      <c r="X7" s="12">
        <v>1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5</v>
      </c>
      <c r="D8" s="45">
        <f t="shared" ref="D8:G8" si="0">SUM(D5:D7)</f>
        <v>3</v>
      </c>
      <c r="E8" s="45">
        <f t="shared" si="0"/>
        <v>2</v>
      </c>
      <c r="F8" s="45">
        <f t="shared" si="0"/>
        <v>2</v>
      </c>
      <c r="G8" s="46">
        <f t="shared" si="0"/>
        <v>6</v>
      </c>
      <c r="H8" s="32">
        <f>SUM(C8:G8)</f>
        <v>18</v>
      </c>
      <c r="I8">
        <v>14</v>
      </c>
      <c r="J8">
        <v>18</v>
      </c>
      <c r="K8" s="7" t="s">
        <v>5</v>
      </c>
      <c r="M8" s="13">
        <f>SUM(M5:M7)</f>
        <v>4</v>
      </c>
      <c r="N8" s="14">
        <f t="shared" ref="N8:Q8" si="1">SUM(N5:N7)</f>
        <v>2</v>
      </c>
      <c r="O8" s="14">
        <f t="shared" si="1"/>
        <v>3</v>
      </c>
      <c r="P8" s="14">
        <f t="shared" si="1"/>
        <v>1</v>
      </c>
      <c r="Q8" s="15">
        <f t="shared" si="1"/>
        <v>4</v>
      </c>
      <c r="R8" s="16">
        <f>SUM(M8:Q8)</f>
        <v>14</v>
      </c>
      <c r="S8" s="16">
        <v>18</v>
      </c>
      <c r="T8" t="s">
        <v>5</v>
      </c>
      <c r="V8" s="13">
        <f>SUM(V5:V7)</f>
        <v>3</v>
      </c>
      <c r="W8" s="14">
        <f t="shared" ref="W8:Z8" si="2">SUM(W5:W7)</f>
        <v>3</v>
      </c>
      <c r="X8" s="14">
        <f t="shared" si="2"/>
        <v>2</v>
      </c>
      <c r="Y8" s="14">
        <f t="shared" si="2"/>
        <v>0</v>
      </c>
      <c r="Z8" s="15">
        <f t="shared" si="2"/>
        <v>10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1</v>
      </c>
      <c r="E13" s="39">
        <v>1</v>
      </c>
      <c r="F13" s="39">
        <v>0</v>
      </c>
      <c r="G13" s="39">
        <v>7</v>
      </c>
      <c r="H13" s="32"/>
      <c r="K13" s="1" t="s">
        <v>2</v>
      </c>
      <c r="L13" s="3">
        <v>1</v>
      </c>
      <c r="M13" s="12">
        <v>1</v>
      </c>
      <c r="N13" s="12">
        <v>2</v>
      </c>
      <c r="O13" s="12">
        <v>2</v>
      </c>
      <c r="P13" s="12">
        <v>3</v>
      </c>
      <c r="Q13" s="12">
        <v>4</v>
      </c>
      <c r="R13" s="16"/>
      <c r="S13" s="16"/>
      <c r="T13" s="1" t="s">
        <v>2</v>
      </c>
      <c r="U13" s="3">
        <v>1</v>
      </c>
      <c r="V13" s="12">
        <v>3</v>
      </c>
      <c r="W13" s="12">
        <v>1</v>
      </c>
      <c r="X13" s="12">
        <v>0</v>
      </c>
      <c r="Y13" s="12">
        <v>1</v>
      </c>
      <c r="Z13" s="12">
        <v>5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1</v>
      </c>
      <c r="F14" s="39">
        <v>1</v>
      </c>
      <c r="G14" s="39">
        <v>3</v>
      </c>
      <c r="H14" s="32"/>
      <c r="L14" s="8">
        <v>2</v>
      </c>
      <c r="M14" s="12">
        <v>1</v>
      </c>
      <c r="N14" s="12">
        <v>2</v>
      </c>
      <c r="O14" s="12">
        <v>0</v>
      </c>
      <c r="P14" s="12">
        <v>1</v>
      </c>
      <c r="Q14" s="12">
        <v>4</v>
      </c>
      <c r="R14" s="16"/>
      <c r="S14" s="16"/>
      <c r="T14" s="7"/>
      <c r="U14" s="8">
        <v>2</v>
      </c>
      <c r="V14" s="12">
        <v>0</v>
      </c>
      <c r="W14" s="12">
        <v>2</v>
      </c>
      <c r="X14" s="12">
        <v>1</v>
      </c>
      <c r="Y14" s="12">
        <v>2</v>
      </c>
      <c r="Z14" s="12">
        <v>7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2</v>
      </c>
      <c r="F15" s="39">
        <v>0</v>
      </c>
      <c r="G15" s="39">
        <v>4</v>
      </c>
      <c r="H15" s="32"/>
      <c r="K15" s="9"/>
      <c r="L15" s="10">
        <v>3</v>
      </c>
      <c r="M15" s="12">
        <v>3</v>
      </c>
      <c r="N15" s="12">
        <v>1</v>
      </c>
      <c r="O15" s="12">
        <v>2</v>
      </c>
      <c r="P15" s="12">
        <v>2</v>
      </c>
      <c r="Q15" s="12">
        <v>5</v>
      </c>
      <c r="R15" s="16"/>
      <c r="S15" s="16"/>
      <c r="T15" s="9"/>
      <c r="U15" s="10">
        <v>3</v>
      </c>
      <c r="V15" s="12">
        <v>0</v>
      </c>
      <c r="W15" s="12">
        <v>2</v>
      </c>
      <c r="X15" s="12">
        <v>6</v>
      </c>
      <c r="Y15" s="12">
        <v>1</v>
      </c>
      <c r="Z15" s="12">
        <v>5</v>
      </c>
    </row>
    <row r="16" spans="1:26" x14ac:dyDescent="0.25">
      <c r="A16" s="31" t="s">
        <v>5</v>
      </c>
      <c r="B16" s="31"/>
      <c r="C16" s="44">
        <f t="shared" ref="C16:G16" si="3">SUM(C13:C15)</f>
        <v>3</v>
      </c>
      <c r="D16" s="45">
        <f t="shared" si="3"/>
        <v>2</v>
      </c>
      <c r="E16" s="45">
        <f t="shared" si="3"/>
        <v>4</v>
      </c>
      <c r="F16" s="45">
        <f t="shared" si="3"/>
        <v>1</v>
      </c>
      <c r="G16" s="46">
        <f t="shared" si="3"/>
        <v>14</v>
      </c>
      <c r="H16" s="32">
        <f>SUM(C16:G16)</f>
        <v>24</v>
      </c>
      <c r="I16">
        <v>33</v>
      </c>
      <c r="J16">
        <v>36</v>
      </c>
      <c r="K16" s="7" t="s">
        <v>5</v>
      </c>
      <c r="M16" s="13">
        <f t="shared" ref="M16:Q16" si="4">SUM(M13:M15)</f>
        <v>5</v>
      </c>
      <c r="N16" s="14">
        <f t="shared" si="4"/>
        <v>5</v>
      </c>
      <c r="O16" s="14">
        <f t="shared" si="4"/>
        <v>4</v>
      </c>
      <c r="P16" s="14">
        <f t="shared" si="4"/>
        <v>6</v>
      </c>
      <c r="Q16" s="15">
        <f t="shared" si="4"/>
        <v>13</v>
      </c>
      <c r="R16" s="16">
        <f>SUM(M16:Q16)</f>
        <v>33</v>
      </c>
      <c r="S16" s="16">
        <v>36</v>
      </c>
      <c r="T16" t="s">
        <v>5</v>
      </c>
      <c r="V16" s="13">
        <f t="shared" ref="V16:Z16" si="5">SUM(V13:V15)</f>
        <v>3</v>
      </c>
      <c r="W16" s="14">
        <f t="shared" si="5"/>
        <v>5</v>
      </c>
      <c r="X16" s="14">
        <f t="shared" si="5"/>
        <v>7</v>
      </c>
      <c r="Y16" s="14">
        <f t="shared" si="5"/>
        <v>4</v>
      </c>
      <c r="Z16" s="15">
        <f t="shared" si="5"/>
        <v>17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8</v>
      </c>
      <c r="D19" s="113">
        <f>SUM(D16)+D8</f>
        <v>5</v>
      </c>
      <c r="E19" s="114">
        <f t="shared" ref="E19:G19" si="6">SUM(E16)+E8</f>
        <v>6</v>
      </c>
      <c r="F19" s="47">
        <f t="shared" si="6"/>
        <v>3</v>
      </c>
      <c r="G19" s="47">
        <f t="shared" si="6"/>
        <v>20</v>
      </c>
      <c r="H19" s="32">
        <f>SUM(H16)+H8</f>
        <v>42</v>
      </c>
      <c r="I19">
        <v>47</v>
      </c>
      <c r="J19">
        <v>54</v>
      </c>
      <c r="M19" s="115">
        <f t="shared" ref="M19:Q19" si="7">SUM(M16)+M8</f>
        <v>9</v>
      </c>
      <c r="N19" s="116">
        <f t="shared" si="7"/>
        <v>7</v>
      </c>
      <c r="O19" s="117">
        <f t="shared" si="7"/>
        <v>7</v>
      </c>
      <c r="P19" s="16">
        <f t="shared" si="7"/>
        <v>7</v>
      </c>
      <c r="Q19" s="16">
        <f t="shared" si="7"/>
        <v>17</v>
      </c>
      <c r="R19" s="16">
        <f>SUM(R16)+R8</f>
        <v>47</v>
      </c>
      <c r="S19" s="16">
        <f>SUM(S16)+S8</f>
        <v>54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7</v>
      </c>
      <c r="D23" s="51">
        <v>9</v>
      </c>
      <c r="E23" s="51">
        <v>12</v>
      </c>
      <c r="F23" s="51">
        <f>SUM(C23:E23)</f>
        <v>28</v>
      </c>
      <c r="G23" s="31"/>
      <c r="H23" s="109"/>
      <c r="K23" s="7" t="s">
        <v>459</v>
      </c>
      <c r="M23" s="27">
        <v>9</v>
      </c>
      <c r="N23" s="27">
        <v>9</v>
      </c>
      <c r="O23" s="27">
        <v>10</v>
      </c>
      <c r="P23" s="27">
        <f>SUM(M23:O23)</f>
        <v>28</v>
      </c>
    </row>
    <row r="24" spans="1:19" x14ac:dyDescent="0.25">
      <c r="H24" s="120"/>
      <c r="M24" t="s">
        <v>0</v>
      </c>
      <c r="N24" t="s">
        <v>0</v>
      </c>
      <c r="O24" t="s"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4" sqref="I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38</v>
      </c>
      <c r="D1" s="31"/>
      <c r="E1" s="31"/>
      <c r="F1" s="31"/>
      <c r="G1" s="31"/>
      <c r="H1" s="32"/>
      <c r="K1" s="119" t="s">
        <v>3</v>
      </c>
      <c r="L1" s="111" t="s">
        <v>348</v>
      </c>
      <c r="R1" s="16"/>
      <c r="S1" s="16"/>
      <c r="T1" t="s">
        <v>3</v>
      </c>
      <c r="U1" t="s">
        <v>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38</v>
      </c>
      <c r="R2" s="16"/>
      <c r="S2" s="16"/>
      <c r="T2" t="s">
        <v>38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2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1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1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2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2</v>
      </c>
      <c r="E8" s="45">
        <f t="shared" si="0"/>
        <v>1</v>
      </c>
      <c r="F8" s="45">
        <f t="shared" si="0"/>
        <v>0</v>
      </c>
      <c r="G8" s="46">
        <f t="shared" si="0"/>
        <v>1</v>
      </c>
      <c r="H8" s="32">
        <f>SUM(C8:G8)</f>
        <v>5</v>
      </c>
      <c r="I8">
        <v>2</v>
      </c>
      <c r="J8">
        <v>3</v>
      </c>
      <c r="K8" s="7" t="s">
        <v>5</v>
      </c>
      <c r="L8" t="s">
        <v>0</v>
      </c>
      <c r="M8" s="13">
        <f>SUM(M5:M7)</f>
        <v>1</v>
      </c>
      <c r="N8" s="14">
        <f t="shared" ref="N8:Q8" si="1">SUM(N5:N7)</f>
        <v>1</v>
      </c>
      <c r="O8" s="14">
        <f t="shared" si="1"/>
        <v>0</v>
      </c>
      <c r="P8" s="14">
        <f t="shared" si="1"/>
        <v>0</v>
      </c>
      <c r="Q8" s="15">
        <f t="shared" si="1"/>
        <v>0</v>
      </c>
      <c r="R8" s="16">
        <f>SUM(M8:Q8)</f>
        <v>2</v>
      </c>
      <c r="S8" s="16">
        <v>3</v>
      </c>
      <c r="T8" t="s">
        <v>5</v>
      </c>
      <c r="U8" t="s">
        <v>0</v>
      </c>
      <c r="V8" s="13">
        <f>SUM(V5:V7)</f>
        <v>2</v>
      </c>
      <c r="W8" s="14">
        <f t="shared" ref="W8:Z8" si="2">SUM(W5:W7)</f>
        <v>1</v>
      </c>
      <c r="X8" s="14">
        <f t="shared" si="2"/>
        <v>0</v>
      </c>
      <c r="Y8" s="14">
        <f t="shared" si="2"/>
        <v>0</v>
      </c>
      <c r="Z8" s="15">
        <f t="shared" si="2"/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2</v>
      </c>
      <c r="D15" s="39">
        <v>2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2</v>
      </c>
      <c r="N15" s="12">
        <v>5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2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3">SUM(C13:C15)</f>
        <v>4</v>
      </c>
      <c r="D16" s="45">
        <f t="shared" si="3"/>
        <v>2</v>
      </c>
      <c r="E16" s="45">
        <f t="shared" si="3"/>
        <v>0</v>
      </c>
      <c r="F16" s="45">
        <f t="shared" si="3"/>
        <v>0</v>
      </c>
      <c r="G16" s="46">
        <f t="shared" si="3"/>
        <v>0</v>
      </c>
      <c r="H16" s="32">
        <f>SUM(C16:G16)</f>
        <v>6</v>
      </c>
      <c r="I16">
        <v>10</v>
      </c>
      <c r="J16">
        <v>3</v>
      </c>
      <c r="K16" s="7" t="s">
        <v>5</v>
      </c>
      <c r="M16" s="13">
        <f t="shared" ref="M16:Q16" si="4">SUM(M13:M15)</f>
        <v>3</v>
      </c>
      <c r="N16" s="14">
        <f t="shared" si="4"/>
        <v>5</v>
      </c>
      <c r="O16" s="14">
        <f t="shared" si="4"/>
        <v>0</v>
      </c>
      <c r="P16" s="14">
        <f t="shared" si="4"/>
        <v>0</v>
      </c>
      <c r="Q16" s="15">
        <f t="shared" si="4"/>
        <v>2</v>
      </c>
      <c r="R16" s="16">
        <f>SUM(M16:Q16)</f>
        <v>10</v>
      </c>
      <c r="S16" s="16">
        <v>3</v>
      </c>
      <c r="T16" t="s">
        <v>5</v>
      </c>
      <c r="V16" s="13">
        <f t="shared" ref="V16:Z16" si="5">SUM(V13:V15)</f>
        <v>1</v>
      </c>
      <c r="W16" s="14">
        <f t="shared" si="5"/>
        <v>2</v>
      </c>
      <c r="X16" s="14">
        <f t="shared" si="5"/>
        <v>0</v>
      </c>
      <c r="Y16" s="14">
        <f t="shared" si="5"/>
        <v>0</v>
      </c>
      <c r="Z16" s="15">
        <f t="shared" si="5"/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5</v>
      </c>
      <c r="D19" s="113">
        <f>SUM(D16)+D8</f>
        <v>4</v>
      </c>
      <c r="E19" s="114">
        <f t="shared" ref="E19:G19" si="6">SUM(E16)+E8</f>
        <v>1</v>
      </c>
      <c r="F19" s="47">
        <f t="shared" si="6"/>
        <v>0</v>
      </c>
      <c r="G19" s="47">
        <f t="shared" si="6"/>
        <v>1</v>
      </c>
      <c r="H19" s="32">
        <f>SUM(H16)+H8</f>
        <v>11</v>
      </c>
      <c r="I19">
        <v>12</v>
      </c>
      <c r="J19">
        <v>6</v>
      </c>
      <c r="M19" s="115">
        <f t="shared" ref="M19:Q19" si="7">SUM(M16)+M8</f>
        <v>4</v>
      </c>
      <c r="N19" s="116">
        <f t="shared" si="7"/>
        <v>6</v>
      </c>
      <c r="O19" s="117">
        <f t="shared" si="7"/>
        <v>0</v>
      </c>
      <c r="P19" s="16">
        <f t="shared" si="7"/>
        <v>0</v>
      </c>
      <c r="Q19" s="16">
        <f t="shared" si="7"/>
        <v>2</v>
      </c>
      <c r="R19" s="16">
        <f>SUM(R16)+R8</f>
        <v>12</v>
      </c>
      <c r="S19" s="16">
        <f>SUM(S16)+S8</f>
        <v>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/>
      <c r="D23" s="51">
        <v>4</v>
      </c>
      <c r="E23" s="51"/>
      <c r="F23" s="51">
        <f>SUM(C23:E23)</f>
        <v>4</v>
      </c>
      <c r="G23" s="31"/>
      <c r="H23" s="109"/>
      <c r="K23" s="7" t="s">
        <v>459</v>
      </c>
      <c r="M23" s="27">
        <v>0</v>
      </c>
      <c r="N23" s="27">
        <v>3</v>
      </c>
      <c r="O23" s="27">
        <v>2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J24" sqref="J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39</v>
      </c>
      <c r="D1" s="31"/>
      <c r="E1" s="31"/>
      <c r="F1" s="31"/>
      <c r="G1" s="31"/>
      <c r="H1" s="32"/>
      <c r="K1" s="119" t="s">
        <v>3</v>
      </c>
      <c r="L1" s="111" t="s">
        <v>348</v>
      </c>
      <c r="R1" s="16"/>
      <c r="S1" s="16"/>
      <c r="T1" t="s">
        <v>3</v>
      </c>
      <c r="U1" t="s">
        <v>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39</v>
      </c>
      <c r="R2" s="16"/>
      <c r="S2" s="16"/>
      <c r="T2" t="s">
        <v>39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2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2</v>
      </c>
    </row>
    <row r="6" spans="1:26" x14ac:dyDescent="0.25">
      <c r="A6" s="40"/>
      <c r="B6" s="41">
        <v>2</v>
      </c>
      <c r="C6" s="39">
        <v>3</v>
      </c>
      <c r="D6" s="39">
        <v>1</v>
      </c>
      <c r="E6" s="39">
        <v>2</v>
      </c>
      <c r="F6" s="39">
        <v>0</v>
      </c>
      <c r="G6" s="39">
        <v>4</v>
      </c>
      <c r="H6" s="32"/>
      <c r="L6" s="8">
        <v>2</v>
      </c>
      <c r="M6" s="12">
        <v>0</v>
      </c>
      <c r="N6" s="12">
        <v>2</v>
      </c>
      <c r="O6" s="12">
        <v>0</v>
      </c>
      <c r="P6" s="12">
        <v>1</v>
      </c>
      <c r="Q6" s="12">
        <v>6</v>
      </c>
      <c r="R6" s="16"/>
      <c r="S6" s="16"/>
      <c r="T6" s="7"/>
      <c r="U6" s="8">
        <v>2</v>
      </c>
      <c r="V6" s="12">
        <v>3</v>
      </c>
      <c r="W6" s="12">
        <v>1</v>
      </c>
      <c r="X6" s="12">
        <v>0</v>
      </c>
      <c r="Y6" s="12">
        <v>1</v>
      </c>
      <c r="Z6" s="12">
        <v>6</v>
      </c>
    </row>
    <row r="7" spans="1:26" x14ac:dyDescent="0.25">
      <c r="A7" s="42"/>
      <c r="B7" s="43">
        <v>3</v>
      </c>
      <c r="C7" s="39">
        <v>4</v>
      </c>
      <c r="D7" s="39">
        <v>4</v>
      </c>
      <c r="E7" s="39">
        <v>2</v>
      </c>
      <c r="F7" s="39">
        <v>0</v>
      </c>
      <c r="G7" s="39">
        <v>1</v>
      </c>
      <c r="H7" s="32"/>
      <c r="K7" s="9"/>
      <c r="L7" s="10">
        <v>3</v>
      </c>
      <c r="M7" s="12">
        <v>5</v>
      </c>
      <c r="N7" s="12">
        <v>2</v>
      </c>
      <c r="O7" s="12">
        <v>2</v>
      </c>
      <c r="P7" s="12">
        <v>0</v>
      </c>
      <c r="Q7" s="12">
        <v>5</v>
      </c>
      <c r="R7" s="16"/>
      <c r="S7" s="16"/>
      <c r="T7" s="9"/>
      <c r="U7" s="10">
        <v>3</v>
      </c>
      <c r="V7" s="12">
        <v>4</v>
      </c>
      <c r="W7" s="12">
        <v>3</v>
      </c>
      <c r="X7" s="12">
        <v>0</v>
      </c>
      <c r="Y7" s="12">
        <v>2</v>
      </c>
      <c r="Z7" s="12">
        <v>5</v>
      </c>
    </row>
    <row r="8" spans="1:26" x14ac:dyDescent="0.25">
      <c r="A8" s="31" t="s">
        <v>5</v>
      </c>
      <c r="B8" s="31"/>
      <c r="C8" s="44">
        <f>SUM(C5:C7)</f>
        <v>7</v>
      </c>
      <c r="D8" s="45">
        <f t="shared" ref="D8:G8" si="0">SUM(D5:D7)</f>
        <v>6</v>
      </c>
      <c r="E8" s="45">
        <f t="shared" si="0"/>
        <v>4</v>
      </c>
      <c r="F8" s="45">
        <f t="shared" si="0"/>
        <v>0</v>
      </c>
      <c r="G8" s="46">
        <f t="shared" si="0"/>
        <v>5</v>
      </c>
      <c r="H8" s="32">
        <f>SUM(C8:G8)</f>
        <v>22</v>
      </c>
      <c r="I8">
        <v>25</v>
      </c>
      <c r="J8">
        <v>27</v>
      </c>
      <c r="K8" s="7" t="s">
        <v>5</v>
      </c>
      <c r="L8" t="s">
        <v>0</v>
      </c>
      <c r="M8" s="13">
        <f>SUM(M5:M7)</f>
        <v>5</v>
      </c>
      <c r="N8" s="14">
        <f t="shared" ref="N8:Q8" si="1">SUM(N5:N7)</f>
        <v>4</v>
      </c>
      <c r="O8" s="14">
        <f t="shared" si="1"/>
        <v>2</v>
      </c>
      <c r="P8" s="14">
        <f t="shared" si="1"/>
        <v>1</v>
      </c>
      <c r="Q8" s="15">
        <f t="shared" si="1"/>
        <v>13</v>
      </c>
      <c r="R8" s="16">
        <f>SUM(M8:Q8)</f>
        <v>25</v>
      </c>
      <c r="S8" s="16">
        <v>27</v>
      </c>
      <c r="T8" t="s">
        <v>5</v>
      </c>
      <c r="U8" t="s">
        <v>0</v>
      </c>
      <c r="V8" s="13">
        <f>SUM(V5:V7)</f>
        <v>7</v>
      </c>
      <c r="W8" s="14">
        <f t="shared" ref="W8:Z8" si="2">SUM(W5:W7)</f>
        <v>4</v>
      </c>
      <c r="X8" s="14">
        <f t="shared" si="2"/>
        <v>0</v>
      </c>
      <c r="Y8" s="14">
        <f t="shared" si="2"/>
        <v>3</v>
      </c>
      <c r="Z8" s="15">
        <f t="shared" si="2"/>
        <v>13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7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1</v>
      </c>
      <c r="P13" s="12">
        <v>0</v>
      </c>
      <c r="Q13" s="12">
        <v>6</v>
      </c>
      <c r="R13" s="16"/>
      <c r="S13" s="16"/>
      <c r="T13" s="1" t="s">
        <v>2</v>
      </c>
      <c r="U13" s="3">
        <v>1</v>
      </c>
      <c r="V13" s="12">
        <v>0</v>
      </c>
      <c r="W13" s="12">
        <v>2</v>
      </c>
      <c r="X13" s="12">
        <v>1</v>
      </c>
      <c r="Y13" s="12">
        <v>2</v>
      </c>
      <c r="Z13" s="12">
        <v>8</v>
      </c>
    </row>
    <row r="14" spans="1:26" x14ac:dyDescent="0.25">
      <c r="A14" s="40"/>
      <c r="B14" s="41">
        <v>2</v>
      </c>
      <c r="C14" s="39">
        <v>1</v>
      </c>
      <c r="D14" s="39">
        <v>5</v>
      </c>
      <c r="E14" s="39">
        <v>3</v>
      </c>
      <c r="F14" s="39">
        <v>0</v>
      </c>
      <c r="G14" s="39">
        <v>7</v>
      </c>
      <c r="H14" s="32"/>
      <c r="L14" s="8">
        <v>2</v>
      </c>
      <c r="M14" s="12">
        <v>4</v>
      </c>
      <c r="N14" s="12">
        <v>4</v>
      </c>
      <c r="O14" s="12">
        <v>2</v>
      </c>
      <c r="P14" s="12">
        <v>0</v>
      </c>
      <c r="Q14" s="12">
        <v>9</v>
      </c>
      <c r="R14" s="16"/>
      <c r="S14" s="16"/>
      <c r="T14" s="7"/>
      <c r="U14" s="8">
        <v>2</v>
      </c>
      <c r="V14" s="12">
        <v>3</v>
      </c>
      <c r="W14" s="12">
        <v>1</v>
      </c>
      <c r="X14" s="12">
        <v>0</v>
      </c>
      <c r="Y14" s="12">
        <v>0</v>
      </c>
      <c r="Z14" s="12">
        <v>7</v>
      </c>
    </row>
    <row r="15" spans="1:26" x14ac:dyDescent="0.25">
      <c r="A15" s="42"/>
      <c r="B15" s="43">
        <v>3</v>
      </c>
      <c r="C15" s="39">
        <v>2</v>
      </c>
      <c r="D15" s="39">
        <v>3</v>
      </c>
      <c r="E15" s="39">
        <v>1</v>
      </c>
      <c r="F15" s="39">
        <v>0</v>
      </c>
      <c r="G15" s="39">
        <v>3</v>
      </c>
      <c r="H15" s="32"/>
      <c r="K15" s="9"/>
      <c r="L15" s="10">
        <v>3</v>
      </c>
      <c r="M15" s="12">
        <v>0</v>
      </c>
      <c r="N15" s="12">
        <v>1</v>
      </c>
      <c r="O15" s="12">
        <v>1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4</v>
      </c>
      <c r="W15" s="12">
        <v>3</v>
      </c>
      <c r="X15" s="12">
        <v>0</v>
      </c>
      <c r="Y15" s="12">
        <v>2</v>
      </c>
      <c r="Z15" s="12">
        <v>5</v>
      </c>
    </row>
    <row r="16" spans="1:26" x14ac:dyDescent="0.25">
      <c r="A16" s="31" t="s">
        <v>5</v>
      </c>
      <c r="B16" s="31"/>
      <c r="C16" s="44">
        <f t="shared" ref="C16:G16" si="3">SUM(C13:C15)</f>
        <v>4</v>
      </c>
      <c r="D16" s="45">
        <f t="shared" si="3"/>
        <v>8</v>
      </c>
      <c r="E16" s="45">
        <f t="shared" si="3"/>
        <v>4</v>
      </c>
      <c r="F16" s="45">
        <f t="shared" si="3"/>
        <v>0</v>
      </c>
      <c r="G16" s="46">
        <f t="shared" si="3"/>
        <v>17</v>
      </c>
      <c r="H16" s="32">
        <f>SUM(C16:G16)</f>
        <v>33</v>
      </c>
      <c r="I16">
        <v>32</v>
      </c>
      <c r="J16">
        <v>38</v>
      </c>
      <c r="K16" s="7" t="s">
        <v>5</v>
      </c>
      <c r="M16" s="13">
        <f t="shared" ref="M16:Q16" si="4">SUM(M13:M15)</f>
        <v>5</v>
      </c>
      <c r="N16" s="14">
        <f t="shared" si="4"/>
        <v>5</v>
      </c>
      <c r="O16" s="14">
        <f t="shared" si="4"/>
        <v>4</v>
      </c>
      <c r="P16" s="14">
        <f t="shared" si="4"/>
        <v>0</v>
      </c>
      <c r="Q16" s="15">
        <f t="shared" si="4"/>
        <v>18</v>
      </c>
      <c r="R16" s="16">
        <f>SUM(M16:Q16)</f>
        <v>32</v>
      </c>
      <c r="S16" s="16">
        <v>38</v>
      </c>
      <c r="T16" t="s">
        <v>5</v>
      </c>
      <c r="V16" s="13">
        <f t="shared" ref="V16:Z16" si="5">SUM(V13:V15)</f>
        <v>7</v>
      </c>
      <c r="W16" s="14">
        <f t="shared" si="5"/>
        <v>6</v>
      </c>
      <c r="X16" s="14">
        <f t="shared" si="5"/>
        <v>1</v>
      </c>
      <c r="Y16" s="14">
        <f t="shared" si="5"/>
        <v>4</v>
      </c>
      <c r="Z16" s="15">
        <f t="shared" si="5"/>
        <v>20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11</v>
      </c>
      <c r="D19" s="113">
        <f>SUM(D16)+D8</f>
        <v>14</v>
      </c>
      <c r="E19" s="114">
        <f t="shared" ref="E19:G19" si="6">SUM(E16)+E8</f>
        <v>8</v>
      </c>
      <c r="F19" s="47">
        <f t="shared" si="6"/>
        <v>0</v>
      </c>
      <c r="G19" s="47">
        <f t="shared" si="6"/>
        <v>22</v>
      </c>
      <c r="H19" s="32">
        <f>SUM(H16)+H8</f>
        <v>55</v>
      </c>
      <c r="I19">
        <v>57</v>
      </c>
      <c r="J19">
        <v>65</v>
      </c>
      <c r="M19" s="115">
        <f t="shared" ref="M19:Q19" si="7">SUM(M16)+M8</f>
        <v>10</v>
      </c>
      <c r="N19" s="116">
        <f t="shared" si="7"/>
        <v>9</v>
      </c>
      <c r="O19" s="117">
        <f t="shared" si="7"/>
        <v>6</v>
      </c>
      <c r="P19" s="16">
        <f t="shared" si="7"/>
        <v>1</v>
      </c>
      <c r="Q19" s="16">
        <f t="shared" si="7"/>
        <v>31</v>
      </c>
      <c r="R19" s="16">
        <f>SUM(R16)+R8</f>
        <v>57</v>
      </c>
      <c r="S19" s="16">
        <f>SUM(S16)+S8</f>
        <v>65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32</v>
      </c>
      <c r="D23" s="51">
        <v>26</v>
      </c>
      <c r="E23" s="51">
        <v>23</v>
      </c>
      <c r="F23" s="51">
        <f>SUM(C23:E23)</f>
        <v>81</v>
      </c>
      <c r="G23" s="31"/>
      <c r="H23" s="109"/>
      <c r="K23" s="7" t="s">
        <v>459</v>
      </c>
      <c r="M23" s="27">
        <v>71</v>
      </c>
      <c r="N23" s="27">
        <v>41</v>
      </c>
      <c r="O23" s="27">
        <v>28</v>
      </c>
      <c r="P23" s="27">
        <f>SUM(M23:O23)</f>
        <v>140</v>
      </c>
    </row>
    <row r="24" spans="1:19" x14ac:dyDescent="0.25">
      <c r="H24" s="12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L24" sqref="L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44</v>
      </c>
      <c r="D1" s="31"/>
      <c r="E1" s="31"/>
      <c r="F1" s="31"/>
      <c r="G1" s="31"/>
      <c r="H1" s="32"/>
      <c r="K1" s="119" t="s">
        <v>3</v>
      </c>
      <c r="L1" s="111" t="s">
        <v>348</v>
      </c>
      <c r="O1" t="s">
        <v>44</v>
      </c>
      <c r="R1" s="16"/>
      <c r="S1" s="16"/>
      <c r="T1" t="s">
        <v>3</v>
      </c>
      <c r="U1" t="s">
        <v>6</v>
      </c>
      <c r="X1" t="s">
        <v>44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16"/>
      <c r="S2" s="16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1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1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1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2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2</v>
      </c>
      <c r="Z7" s="12">
        <v>2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1</v>
      </c>
      <c r="E8" s="45">
        <f t="shared" si="0"/>
        <v>0</v>
      </c>
      <c r="F8" s="45">
        <f t="shared" si="0"/>
        <v>1</v>
      </c>
      <c r="G8" s="46">
        <f t="shared" si="0"/>
        <v>3</v>
      </c>
      <c r="H8" s="32">
        <f>SUM(C8:G8)</f>
        <v>6</v>
      </c>
      <c r="I8">
        <v>5</v>
      </c>
      <c r="J8">
        <v>5</v>
      </c>
      <c r="K8" s="7" t="s">
        <v>5</v>
      </c>
      <c r="L8" t="s">
        <v>0</v>
      </c>
      <c r="M8" s="13">
        <f>SUM(M5:M7)</f>
        <v>0</v>
      </c>
      <c r="N8" s="14">
        <f t="shared" ref="N8:Q8" si="1">SUM(N5:N7)</f>
        <v>1</v>
      </c>
      <c r="O8" s="14">
        <f t="shared" si="1"/>
        <v>2</v>
      </c>
      <c r="P8" s="14">
        <f t="shared" si="1"/>
        <v>0</v>
      </c>
      <c r="Q8" s="15">
        <f t="shared" si="1"/>
        <v>2</v>
      </c>
      <c r="R8" s="16">
        <f>SUM(M8:Q8)</f>
        <v>5</v>
      </c>
      <c r="S8" s="16">
        <v>5</v>
      </c>
      <c r="T8" t="s">
        <v>5</v>
      </c>
      <c r="U8" t="s">
        <v>0</v>
      </c>
      <c r="V8" s="13">
        <f>SUM(V5:V7)</f>
        <v>1</v>
      </c>
      <c r="W8" s="14">
        <f t="shared" ref="W8:Z8" si="2">SUM(W5:W7)</f>
        <v>0</v>
      </c>
      <c r="X8" s="14">
        <f t="shared" si="2"/>
        <v>0</v>
      </c>
      <c r="Y8" s="14">
        <f t="shared" si="2"/>
        <v>2</v>
      </c>
      <c r="Z8" s="15">
        <f t="shared" si="2"/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2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2</v>
      </c>
      <c r="F14" s="39">
        <v>0</v>
      </c>
      <c r="G14" s="39">
        <v>1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1</v>
      </c>
      <c r="W14" s="12">
        <v>2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3</v>
      </c>
      <c r="H15" s="32"/>
      <c r="K15" s="9"/>
      <c r="L15" s="10">
        <v>3</v>
      </c>
      <c r="M15" s="12">
        <v>2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2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3">SUM(C13:C15)</f>
        <v>3</v>
      </c>
      <c r="D16" s="45">
        <f t="shared" si="3"/>
        <v>0</v>
      </c>
      <c r="E16" s="45">
        <f t="shared" si="3"/>
        <v>2</v>
      </c>
      <c r="F16" s="45">
        <f t="shared" si="3"/>
        <v>0</v>
      </c>
      <c r="G16" s="46">
        <f t="shared" si="3"/>
        <v>4</v>
      </c>
      <c r="H16" s="32">
        <f>SUM(C16:G16)</f>
        <v>9</v>
      </c>
      <c r="I16">
        <v>8</v>
      </c>
      <c r="J16">
        <v>6</v>
      </c>
      <c r="K16" s="7" t="s">
        <v>5</v>
      </c>
      <c r="M16" s="13">
        <f t="shared" ref="M16:Q16" si="4">SUM(M13:M15)</f>
        <v>3</v>
      </c>
      <c r="N16" s="14">
        <f t="shared" si="4"/>
        <v>2</v>
      </c>
      <c r="O16" s="14">
        <f t="shared" si="4"/>
        <v>0</v>
      </c>
      <c r="P16" s="14">
        <f t="shared" si="4"/>
        <v>0</v>
      </c>
      <c r="Q16" s="15">
        <f t="shared" si="4"/>
        <v>3</v>
      </c>
      <c r="R16" s="16">
        <f>SUM(M16:Q16)</f>
        <v>8</v>
      </c>
      <c r="S16" s="16">
        <v>6</v>
      </c>
      <c r="T16" t="s">
        <v>5</v>
      </c>
      <c r="V16" s="13">
        <f t="shared" ref="V16:Z16" si="5">SUM(V13:V15)</f>
        <v>3</v>
      </c>
      <c r="W16" s="14">
        <f t="shared" si="5"/>
        <v>2</v>
      </c>
      <c r="X16" s="14">
        <f t="shared" si="5"/>
        <v>0</v>
      </c>
      <c r="Y16" s="14">
        <f t="shared" si="5"/>
        <v>0</v>
      </c>
      <c r="Z16" s="15">
        <f t="shared" si="5"/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4</v>
      </c>
      <c r="D19" s="113">
        <f>SUM(D16)+D8</f>
        <v>1</v>
      </c>
      <c r="E19" s="114">
        <f t="shared" ref="E19:G19" si="6">SUM(E16)+E8</f>
        <v>2</v>
      </c>
      <c r="F19" s="47">
        <f t="shared" si="6"/>
        <v>1</v>
      </c>
      <c r="G19" s="47">
        <f t="shared" si="6"/>
        <v>7</v>
      </c>
      <c r="H19" s="32">
        <f>SUM(H16)+H8</f>
        <v>15</v>
      </c>
      <c r="I19">
        <v>13</v>
      </c>
      <c r="J19">
        <v>11</v>
      </c>
      <c r="M19" s="115">
        <f t="shared" ref="M19:Q19" si="7">SUM(M16)+M8</f>
        <v>3</v>
      </c>
      <c r="N19" s="116">
        <f t="shared" si="7"/>
        <v>3</v>
      </c>
      <c r="O19" s="117">
        <f t="shared" si="7"/>
        <v>2</v>
      </c>
      <c r="P19" s="16">
        <f t="shared" si="7"/>
        <v>0</v>
      </c>
      <c r="Q19" s="16">
        <f t="shared" si="7"/>
        <v>5</v>
      </c>
      <c r="R19" s="16">
        <f>SUM(R16)+R8</f>
        <v>13</v>
      </c>
      <c r="S19" s="16">
        <f>SUM(S16)+S8</f>
        <v>11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8</v>
      </c>
      <c r="E23" s="51">
        <v>8</v>
      </c>
      <c r="F23" s="51">
        <f>SUM(C23:E23)</f>
        <v>20</v>
      </c>
      <c r="G23" s="31"/>
      <c r="H23" s="109"/>
      <c r="K23" s="7" t="s">
        <v>459</v>
      </c>
      <c r="M23" s="27">
        <v>1</v>
      </c>
      <c r="N23" s="27">
        <v>7</v>
      </c>
      <c r="O23" s="27">
        <v>6</v>
      </c>
      <c r="P23" s="27">
        <f>SUM(M23:O23)</f>
        <v>14</v>
      </c>
    </row>
    <row r="24" spans="1:19" x14ac:dyDescent="0.25">
      <c r="H24" s="1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C18" sqref="C18:G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49</v>
      </c>
      <c r="D1" s="31"/>
      <c r="E1" s="31"/>
      <c r="F1" s="31"/>
      <c r="G1" s="31"/>
      <c r="H1" s="32"/>
      <c r="K1" s="119" t="s">
        <v>348</v>
      </c>
      <c r="L1" s="111"/>
      <c r="M1" t="s">
        <v>49</v>
      </c>
      <c r="R1" s="16"/>
      <c r="S1" s="16"/>
      <c r="T1" t="s">
        <v>6</v>
      </c>
      <c r="V1" t="s">
        <v>49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2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1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2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1</v>
      </c>
      <c r="H8" s="32">
        <f>SUM(C8:G8)</f>
        <v>3</v>
      </c>
      <c r="I8">
        <v>1</v>
      </c>
      <c r="J8">
        <v>3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1</v>
      </c>
      <c r="S8" s="16">
        <v>3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1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1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1</v>
      </c>
      <c r="G16" s="46">
        <f t="shared" si="1"/>
        <v>1</v>
      </c>
      <c r="H16" s="32">
        <f>SUM(C16:G16)</f>
        <v>2</v>
      </c>
      <c r="I16">
        <v>1</v>
      </c>
      <c r="J16">
        <v>1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1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2</v>
      </c>
      <c r="D19" s="113">
        <f>SUM(D16)+D8</f>
        <v>0</v>
      </c>
      <c r="E19" s="114">
        <f t="shared" ref="E19:G19" si="2">SUM(E16)+E8</f>
        <v>0</v>
      </c>
      <c r="F19" s="47">
        <f t="shared" si="2"/>
        <v>1</v>
      </c>
      <c r="G19" s="47">
        <f t="shared" si="2"/>
        <v>2</v>
      </c>
      <c r="H19" s="32">
        <f>SUM(H16)+H8</f>
        <v>5</v>
      </c>
      <c r="I19">
        <v>2</v>
      </c>
      <c r="J19">
        <v>4</v>
      </c>
      <c r="M19" s="115">
        <f t="shared" ref="M19:Q19" si="3">SUM(M16)+M8</f>
        <v>2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0</v>
      </c>
      <c r="R19" s="16">
        <f>SUM(R16)+R8</f>
        <v>2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/>
      <c r="D23" s="51">
        <v>3</v>
      </c>
      <c r="E23" s="51">
        <v>5</v>
      </c>
      <c r="F23" s="51">
        <f>SUM(C23:E23)</f>
        <v>8</v>
      </c>
      <c r="G23" s="31"/>
      <c r="H23" s="109"/>
      <c r="K23" s="7" t="s">
        <v>459</v>
      </c>
      <c r="M23" s="27">
        <v>0</v>
      </c>
      <c r="N23" s="27">
        <v>7</v>
      </c>
      <c r="O23" s="27">
        <v>4</v>
      </c>
      <c r="P23" s="27">
        <f>SUM(M23:O23)</f>
        <v>11</v>
      </c>
    </row>
    <row r="24" spans="1:19" x14ac:dyDescent="0.25">
      <c r="H24" s="120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25" sqref="M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45</v>
      </c>
      <c r="D1" s="31"/>
      <c r="E1" s="31"/>
      <c r="F1" s="31"/>
      <c r="G1" s="31"/>
      <c r="H1" s="32"/>
      <c r="K1" s="119" t="s">
        <v>3</v>
      </c>
      <c r="L1" s="111" t="s">
        <v>348</v>
      </c>
      <c r="O1" t="s">
        <v>45</v>
      </c>
      <c r="R1" s="16"/>
      <c r="S1" s="16"/>
      <c r="T1" t="s">
        <v>3</v>
      </c>
      <c r="U1" t="s">
        <v>6</v>
      </c>
      <c r="X1" t="s">
        <v>45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16"/>
      <c r="S2" s="16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2</v>
      </c>
      <c r="E5" s="39">
        <v>0</v>
      </c>
      <c r="F5" s="39">
        <v>0</v>
      </c>
      <c r="G5" s="39">
        <v>2</v>
      </c>
      <c r="H5" s="32"/>
      <c r="K5" s="1" t="s">
        <v>2</v>
      </c>
      <c r="L5" s="3">
        <v>1</v>
      </c>
      <c r="M5" s="12">
        <v>1</v>
      </c>
      <c r="N5" s="12">
        <v>0</v>
      </c>
      <c r="O5" s="12">
        <v>0</v>
      </c>
      <c r="P5" s="12">
        <v>1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2</v>
      </c>
      <c r="Y6" s="12">
        <v>1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2</v>
      </c>
      <c r="E7" s="39">
        <v>0</v>
      </c>
      <c r="F7" s="39">
        <v>2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2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4</v>
      </c>
      <c r="E8" s="45">
        <f>SUM(E5:E7)</f>
        <v>0</v>
      </c>
      <c r="F8" s="45">
        <f>SUM(F5:F7)</f>
        <v>2</v>
      </c>
      <c r="G8" s="46">
        <f>SUM(G5:G7)</f>
        <v>3</v>
      </c>
      <c r="H8" s="32">
        <f>SUM(C8:G8)</f>
        <v>10</v>
      </c>
      <c r="I8">
        <v>9</v>
      </c>
      <c r="J8">
        <v>9</v>
      </c>
      <c r="K8" s="7" t="s">
        <v>5</v>
      </c>
      <c r="L8" t="s">
        <v>0</v>
      </c>
      <c r="M8" s="13">
        <f>SUM(M5:M7)</f>
        <v>2</v>
      </c>
      <c r="N8" s="14">
        <f>SUM(N5:N7)</f>
        <v>1</v>
      </c>
      <c r="O8" s="14">
        <f>SUM(O5:O7)</f>
        <v>1</v>
      </c>
      <c r="P8" s="14">
        <f>SUM(P5:P7)</f>
        <v>2</v>
      </c>
      <c r="Q8" s="15">
        <f>SUM(Q5:Q7)</f>
        <v>3</v>
      </c>
      <c r="R8" s="16">
        <f>SUM(M8:Q8)</f>
        <v>9</v>
      </c>
      <c r="S8" s="16">
        <v>9</v>
      </c>
      <c r="T8" t="s">
        <v>5</v>
      </c>
      <c r="U8" t="s">
        <v>0</v>
      </c>
      <c r="V8" s="13">
        <f>SUM(V5:V7)</f>
        <v>4</v>
      </c>
      <c r="W8" s="14">
        <f t="shared" ref="W8:Z8" si="0">SUM(W5:W7)</f>
        <v>0</v>
      </c>
      <c r="X8" s="14">
        <f t="shared" si="0"/>
        <v>2</v>
      </c>
      <c r="Y8" s="14">
        <f t="shared" si="0"/>
        <v>1</v>
      </c>
      <c r="Z8" s="15">
        <f t="shared" si="0"/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2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2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2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2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2</v>
      </c>
      <c r="I16">
        <v>3</v>
      </c>
      <c r="J16">
        <v>2</v>
      </c>
      <c r="K16" s="7" t="s">
        <v>5</v>
      </c>
      <c r="M16" s="13">
        <f>SUM(M13:M15)</f>
        <v>2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3</v>
      </c>
      <c r="S16" s="16">
        <v>2</v>
      </c>
      <c r="T16" t="s">
        <v>5</v>
      </c>
      <c r="V16" s="13">
        <f t="shared" ref="V16:Z16" si="1">SUM(V13:V15)</f>
        <v>2</v>
      </c>
      <c r="W16" s="14">
        <f t="shared" si="1"/>
        <v>0</v>
      </c>
      <c r="X16" s="14">
        <f t="shared" si="1"/>
        <v>0</v>
      </c>
      <c r="Y16" s="14">
        <f t="shared" si="1"/>
        <v>0</v>
      </c>
      <c r="Z16" s="15">
        <f t="shared" si="1"/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2">SUM(C16)+C8</f>
        <v>1</v>
      </c>
      <c r="D19" s="113">
        <f t="shared" si="2"/>
        <v>6</v>
      </c>
      <c r="E19" s="114">
        <f t="shared" si="2"/>
        <v>0</v>
      </c>
      <c r="F19" s="47">
        <f t="shared" si="2"/>
        <v>2</v>
      </c>
      <c r="G19" s="47">
        <f t="shared" si="2"/>
        <v>3</v>
      </c>
      <c r="H19" s="32">
        <f t="shared" si="2"/>
        <v>12</v>
      </c>
      <c r="I19">
        <v>12</v>
      </c>
      <c r="J19">
        <f>SUM(J16)+J8</f>
        <v>11</v>
      </c>
      <c r="M19" s="115">
        <f t="shared" ref="M19:Q19" si="3">SUM(M16)+M8</f>
        <v>4</v>
      </c>
      <c r="N19" s="116">
        <f t="shared" si="3"/>
        <v>1</v>
      </c>
      <c r="O19" s="117">
        <f t="shared" si="3"/>
        <v>1</v>
      </c>
      <c r="P19" s="16">
        <f t="shared" si="3"/>
        <v>2</v>
      </c>
      <c r="Q19" s="16">
        <f t="shared" si="3"/>
        <v>4</v>
      </c>
      <c r="R19" s="16">
        <f>SUM(R16)+R8</f>
        <v>12</v>
      </c>
      <c r="S19" s="16">
        <f>SUM(S16)+S8</f>
        <v>11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0</v>
      </c>
      <c r="F23" s="51">
        <f>SUM(C23:E23)</f>
        <v>2</v>
      </c>
      <c r="G23" s="31"/>
      <c r="H23" s="109"/>
      <c r="K23" s="7" t="s">
        <v>459</v>
      </c>
      <c r="M23" s="27">
        <v>1</v>
      </c>
      <c r="N23" s="27">
        <v>0</v>
      </c>
      <c r="O23" s="27">
        <v>2</v>
      </c>
      <c r="P23" s="27">
        <f>SUM(M23:O23)</f>
        <v>3</v>
      </c>
    </row>
    <row r="24" spans="1:19" x14ac:dyDescent="0.25">
      <c r="H24" s="120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N25" sqref="N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380</v>
      </c>
      <c r="D1" s="31"/>
      <c r="E1" s="31"/>
      <c r="F1" s="31"/>
      <c r="G1" s="31"/>
      <c r="H1" s="32"/>
      <c r="K1" s="119" t="s">
        <v>3</v>
      </c>
      <c r="L1" s="111" t="s">
        <v>348</v>
      </c>
      <c r="O1" t="s">
        <v>380</v>
      </c>
      <c r="R1" s="16"/>
      <c r="S1" s="16"/>
      <c r="T1" t="s">
        <v>3</v>
      </c>
      <c r="U1" t="s">
        <v>6</v>
      </c>
      <c r="X1" t="s">
        <v>380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16"/>
      <c r="S2" s="16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1</v>
      </c>
      <c r="H8" s="32">
        <f>SUM(C8:G8)</f>
        <v>2</v>
      </c>
      <c r="I8">
        <v>1</v>
      </c>
      <c r="J8">
        <v>0</v>
      </c>
      <c r="K8" s="7" t="s">
        <v>5</v>
      </c>
      <c r="L8" t="s">
        <v>0</v>
      </c>
      <c r="M8" s="13">
        <f>SUM(M5:M7)</f>
        <v>0</v>
      </c>
      <c r="N8" s="14">
        <f t="shared" ref="N8:Q8" si="1">SUM(N5:N7)</f>
        <v>0</v>
      </c>
      <c r="O8" s="14">
        <f t="shared" si="1"/>
        <v>0</v>
      </c>
      <c r="P8" s="14">
        <f t="shared" si="1"/>
        <v>0</v>
      </c>
      <c r="Q8" s="15">
        <f t="shared" si="1"/>
        <v>1</v>
      </c>
      <c r="R8" s="16">
        <f>SUM(M8:Q8)</f>
        <v>1</v>
      </c>
      <c r="S8" s="16">
        <v>0</v>
      </c>
      <c r="T8" t="s">
        <v>5</v>
      </c>
      <c r="U8" t="s">
        <v>0</v>
      </c>
      <c r="V8" s="13">
        <f>SUM(V5:V7)</f>
        <v>0</v>
      </c>
      <c r="W8" s="14">
        <f t="shared" ref="W8:Z8" si="2">SUM(W5:W7)</f>
        <v>0</v>
      </c>
      <c r="X8" s="14">
        <f t="shared" si="2"/>
        <v>0</v>
      </c>
      <c r="Y8" s="14">
        <f t="shared" si="2"/>
        <v>0</v>
      </c>
      <c r="Z8" s="15">
        <f t="shared" si="2"/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2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3">SUM(C13:C15)</f>
        <v>0</v>
      </c>
      <c r="D16" s="45">
        <f t="shared" si="3"/>
        <v>1</v>
      </c>
      <c r="E16" s="45">
        <f t="shared" si="3"/>
        <v>1</v>
      </c>
      <c r="F16" s="45">
        <f t="shared" si="3"/>
        <v>0</v>
      </c>
      <c r="G16" s="46">
        <f t="shared" si="3"/>
        <v>2</v>
      </c>
      <c r="H16" s="32">
        <f>SUM(C16:G16)</f>
        <v>4</v>
      </c>
      <c r="I16">
        <v>4</v>
      </c>
      <c r="J16">
        <v>0</v>
      </c>
      <c r="K16" s="7" t="s">
        <v>5</v>
      </c>
      <c r="M16" s="13">
        <f t="shared" ref="M16:Q16" si="4">SUM(M13:M15)</f>
        <v>0</v>
      </c>
      <c r="N16" s="14">
        <f t="shared" si="4"/>
        <v>2</v>
      </c>
      <c r="O16" s="14">
        <f t="shared" si="4"/>
        <v>0</v>
      </c>
      <c r="P16" s="14">
        <f t="shared" si="4"/>
        <v>0</v>
      </c>
      <c r="Q16" s="15">
        <f t="shared" si="4"/>
        <v>2</v>
      </c>
      <c r="R16" s="16">
        <f>SUM(M16:Q16)</f>
        <v>4</v>
      </c>
      <c r="S16" s="16">
        <v>0</v>
      </c>
      <c r="T16" t="s">
        <v>5</v>
      </c>
      <c r="V16" s="13">
        <f t="shared" ref="V16:Z16" si="5">SUM(V13:V15)</f>
        <v>0</v>
      </c>
      <c r="W16" s="14">
        <f t="shared" si="5"/>
        <v>0</v>
      </c>
      <c r="X16" s="14">
        <f t="shared" si="5"/>
        <v>0</v>
      </c>
      <c r="Y16" s="14">
        <f t="shared" si="5"/>
        <v>0</v>
      </c>
      <c r="Z16" s="15">
        <f t="shared" si="5"/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1</v>
      </c>
      <c r="E19" s="114">
        <f t="shared" ref="E19:G19" si="6">SUM(E16)+E8</f>
        <v>1</v>
      </c>
      <c r="F19" s="47">
        <f t="shared" si="6"/>
        <v>0</v>
      </c>
      <c r="G19" s="47">
        <f t="shared" si="6"/>
        <v>3</v>
      </c>
      <c r="H19" s="32">
        <f>SUM(H16)+H8</f>
        <v>6</v>
      </c>
      <c r="I19">
        <v>5</v>
      </c>
      <c r="J19">
        <v>0</v>
      </c>
      <c r="M19" s="115">
        <f t="shared" ref="M19:Q19" si="7">SUM(M16)+M8</f>
        <v>0</v>
      </c>
      <c r="N19" s="116">
        <f t="shared" si="7"/>
        <v>2</v>
      </c>
      <c r="O19" s="117">
        <f t="shared" si="7"/>
        <v>0</v>
      </c>
      <c r="P19" s="16">
        <f t="shared" si="7"/>
        <v>0</v>
      </c>
      <c r="Q19" s="16">
        <f t="shared" si="7"/>
        <v>3</v>
      </c>
      <c r="R19" s="16">
        <f>SUM(R16)+R8</f>
        <v>5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J20" t="s">
        <v>378</v>
      </c>
      <c r="S20" t="s">
        <v>378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3</v>
      </c>
      <c r="F23" s="51">
        <f>SUM(C23:E23)</f>
        <v>4</v>
      </c>
      <c r="G23" s="31"/>
      <c r="H23" s="109"/>
      <c r="K23" s="7" t="s">
        <v>459</v>
      </c>
      <c r="M23" s="27">
        <v>0</v>
      </c>
      <c r="N23" s="27">
        <v>2</v>
      </c>
      <c r="O23" s="27">
        <v>2</v>
      </c>
      <c r="P23" s="27">
        <f>SUM(M23:O23)</f>
        <v>4</v>
      </c>
    </row>
    <row r="24" spans="1:19" x14ac:dyDescent="0.25">
      <c r="H24" s="120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99</v>
      </c>
      <c r="D1" s="31"/>
      <c r="E1" s="31"/>
      <c r="F1" s="31"/>
      <c r="G1" s="31"/>
      <c r="H1" s="32"/>
      <c r="K1" s="119" t="s">
        <v>348</v>
      </c>
      <c r="L1" s="111"/>
      <c r="M1" t="s">
        <v>99</v>
      </c>
      <c r="R1" s="16"/>
      <c r="S1" s="16"/>
      <c r="T1" t="s">
        <v>6</v>
      </c>
      <c r="V1" t="s">
        <v>99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1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1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1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2</v>
      </c>
      <c r="H8" s="32">
        <f>SUM(C8:G8)</f>
        <v>2</v>
      </c>
      <c r="I8">
        <v>1</v>
      </c>
      <c r="J8">
        <v>5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0</v>
      </c>
      <c r="R8" s="16">
        <f>SUM(M8:Q8)</f>
        <v>1</v>
      </c>
      <c r="S8" s="16">
        <v>5</v>
      </c>
      <c r="T8" t="s">
        <v>5</v>
      </c>
      <c r="V8" s="13">
        <f>SUM(V5:V7)</f>
        <v>1</v>
      </c>
      <c r="W8" s="14">
        <f>SUM(W5:W7)</f>
        <v>1</v>
      </c>
      <c r="X8" s="14">
        <f>SUM(X5:X7)</f>
        <v>2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3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3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1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1</v>
      </c>
      <c r="D15" s="39">
        <v>1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0</v>
      </c>
      <c r="O15" s="12">
        <v>1</v>
      </c>
      <c r="P15" s="12">
        <v>2</v>
      </c>
      <c r="Q15" s="12">
        <v>2</v>
      </c>
      <c r="R15" s="16"/>
      <c r="S15" s="16"/>
      <c r="T15" s="9"/>
      <c r="U15" s="10">
        <v>3</v>
      </c>
      <c r="V15" s="12">
        <v>1</v>
      </c>
      <c r="W15" s="12">
        <v>1</v>
      </c>
      <c r="X15" s="12">
        <v>0</v>
      </c>
      <c r="Y15" s="12">
        <v>1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5</v>
      </c>
      <c r="H16" s="32">
        <f>SUM(C16:G16)</f>
        <v>7</v>
      </c>
      <c r="I16">
        <v>8</v>
      </c>
      <c r="J16">
        <v>11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1</v>
      </c>
      <c r="P16" s="14">
        <f>SUM(P13:P15)</f>
        <v>2</v>
      </c>
      <c r="Q16" s="15">
        <f>SUM(Q13:Q15)</f>
        <v>5</v>
      </c>
      <c r="R16" s="16">
        <f>SUM(M16:Q16)</f>
        <v>8</v>
      </c>
      <c r="S16" s="16">
        <v>11</v>
      </c>
      <c r="T16" t="s">
        <v>5</v>
      </c>
      <c r="V16" s="13">
        <f>SUM(V13:V15)</f>
        <v>1</v>
      </c>
      <c r="W16" s="14">
        <f>SUM(W13:W15)</f>
        <v>1</v>
      </c>
      <c r="X16" s="14">
        <f>SUM(X13:X15)</f>
        <v>1</v>
      </c>
      <c r="Y16" s="14">
        <f>SUM(Y13:Y15)</f>
        <v>1</v>
      </c>
      <c r="Z16" s="15">
        <f>SUM(Z13:Z15)</f>
        <v>7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7</v>
      </c>
      <c r="H19" s="32">
        <f t="shared" si="0"/>
        <v>9</v>
      </c>
      <c r="I19">
        <v>9</v>
      </c>
      <c r="J19">
        <v>16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2</v>
      </c>
      <c r="P19" s="16">
        <f t="shared" si="1"/>
        <v>2</v>
      </c>
      <c r="Q19" s="16">
        <f t="shared" si="1"/>
        <v>5</v>
      </c>
      <c r="R19" s="16">
        <f>SUM(R16)+R8</f>
        <v>9</v>
      </c>
      <c r="S19" s="16">
        <f>SUM(S16)+S8</f>
        <v>16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2</v>
      </c>
      <c r="E23" s="51">
        <v>3</v>
      </c>
      <c r="F23" s="51">
        <f>SUM(C23:E23)</f>
        <v>7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107</v>
      </c>
      <c r="D1" s="31"/>
      <c r="E1" s="31"/>
      <c r="F1" s="31"/>
      <c r="G1" s="31"/>
      <c r="H1" s="32"/>
      <c r="K1" s="119" t="s">
        <v>348</v>
      </c>
      <c r="L1" s="111"/>
      <c r="M1" t="s">
        <v>107</v>
      </c>
      <c r="R1" s="16"/>
      <c r="S1" s="16"/>
      <c r="T1" t="s">
        <v>6</v>
      </c>
      <c r="V1" t="s">
        <v>107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0</v>
      </c>
      <c r="E5" s="39">
        <v>0</v>
      </c>
      <c r="F5" s="39">
        <v>0</v>
      </c>
      <c r="G5" s="39">
        <v>1</v>
      </c>
      <c r="H5" s="32"/>
      <c r="K5" s="1" t="s">
        <v>2</v>
      </c>
      <c r="L5" s="3">
        <v>1</v>
      </c>
      <c r="M5" s="12">
        <v>0</v>
      </c>
      <c r="N5" s="12">
        <v>1</v>
      </c>
      <c r="O5" s="12">
        <v>0</v>
      </c>
      <c r="P5" s="12">
        <v>0</v>
      </c>
      <c r="Q5" s="12">
        <v>2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1</v>
      </c>
      <c r="F6" s="39">
        <v>1</v>
      </c>
      <c r="G6" s="39">
        <v>4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1</v>
      </c>
      <c r="Q6" s="12">
        <v>4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1</v>
      </c>
      <c r="Y6" s="12">
        <v>0</v>
      </c>
      <c r="Z6" s="12">
        <v>5</v>
      </c>
    </row>
    <row r="7" spans="1:26" x14ac:dyDescent="0.25">
      <c r="A7" s="42"/>
      <c r="B7" s="43">
        <v>3</v>
      </c>
      <c r="C7" s="39">
        <v>2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1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2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4</v>
      </c>
      <c r="D8" s="45">
        <f>SUM(D5:D7)</f>
        <v>0</v>
      </c>
      <c r="E8" s="45">
        <f>SUM(E5:E7)</f>
        <v>1</v>
      </c>
      <c r="F8" s="45">
        <f>SUM(F5:F7)</f>
        <v>1</v>
      </c>
      <c r="G8" s="46">
        <f>SUM(G5:G7)</f>
        <v>5</v>
      </c>
      <c r="H8" s="32">
        <f>SUM(C8:G8)</f>
        <v>11</v>
      </c>
      <c r="I8">
        <v>14</v>
      </c>
      <c r="J8">
        <v>11</v>
      </c>
      <c r="K8" s="7" t="s">
        <v>5</v>
      </c>
      <c r="M8" s="13">
        <f>SUM(M5:M7)</f>
        <v>2</v>
      </c>
      <c r="N8" s="14">
        <f>SUM(N5:N7)</f>
        <v>1</v>
      </c>
      <c r="O8" s="14">
        <f>SUM(O5:O7)</f>
        <v>1</v>
      </c>
      <c r="P8" s="14">
        <f>SUM(P5:P7)</f>
        <v>1</v>
      </c>
      <c r="Q8" s="15">
        <f>SUM(Q5:Q7)</f>
        <v>9</v>
      </c>
      <c r="R8" s="16">
        <f>SUM(M8:Q8)</f>
        <v>14</v>
      </c>
      <c r="S8" s="16">
        <v>11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3</v>
      </c>
      <c r="Y8" s="14">
        <f>SUM(Y5:Y7)</f>
        <v>0</v>
      </c>
      <c r="Z8" s="15">
        <f>SUM(Z5:Z7)</f>
        <v>7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1</v>
      </c>
      <c r="F14" s="39">
        <v>0</v>
      </c>
      <c r="G14" s="39">
        <v>3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5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3</v>
      </c>
    </row>
    <row r="15" spans="1:26" x14ac:dyDescent="0.25">
      <c r="A15" s="42"/>
      <c r="B15" s="43">
        <v>3</v>
      </c>
      <c r="C15" s="39">
        <v>2</v>
      </c>
      <c r="D15" s="39">
        <v>2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4</v>
      </c>
      <c r="N15" s="12">
        <v>1</v>
      </c>
      <c r="O15" s="12">
        <v>1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3</v>
      </c>
      <c r="W15" s="12">
        <v>0</v>
      </c>
      <c r="X15" s="12">
        <v>1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4</v>
      </c>
      <c r="D16" s="45">
        <f>SUM(D13:D15)</f>
        <v>2</v>
      </c>
      <c r="E16" s="45">
        <f>SUM(E13:E15)</f>
        <v>1</v>
      </c>
      <c r="F16" s="45">
        <f>SUM(F13:F15)</f>
        <v>0</v>
      </c>
      <c r="G16" s="46">
        <f>SUM(G13:G15)</f>
        <v>4</v>
      </c>
      <c r="H16" s="32">
        <f>SUM(C16:G16)</f>
        <v>11</v>
      </c>
      <c r="I16">
        <v>14</v>
      </c>
      <c r="J16">
        <v>11</v>
      </c>
      <c r="K16" s="7" t="s">
        <v>5</v>
      </c>
      <c r="M16" s="13">
        <f>SUM(M13:M15)</f>
        <v>4</v>
      </c>
      <c r="N16" s="14">
        <f>SUM(N13:N15)</f>
        <v>3</v>
      </c>
      <c r="O16" s="14">
        <f>SUM(O13:O15)</f>
        <v>1</v>
      </c>
      <c r="P16" s="14">
        <f>SUM(P13:P15)</f>
        <v>0</v>
      </c>
      <c r="Q16" s="15">
        <f>SUM(Q13:Q15)</f>
        <v>6</v>
      </c>
      <c r="R16" s="16">
        <f>SUM(M16:Q16)</f>
        <v>14</v>
      </c>
      <c r="S16" s="16">
        <v>11</v>
      </c>
      <c r="T16" t="s">
        <v>5</v>
      </c>
      <c r="V16" s="13">
        <f>SUM(V13:V15)</f>
        <v>3</v>
      </c>
      <c r="W16" s="14">
        <f>SUM(W13:W15)</f>
        <v>1</v>
      </c>
      <c r="X16" s="14">
        <f>SUM(X13:X15)</f>
        <v>1</v>
      </c>
      <c r="Y16" s="14">
        <f>SUM(Y13:Y15)</f>
        <v>0</v>
      </c>
      <c r="Z16" s="15">
        <f>SUM(Z13:Z15)</f>
        <v>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8</v>
      </c>
      <c r="D19" s="113">
        <f t="shared" si="0"/>
        <v>2</v>
      </c>
      <c r="E19" s="114">
        <f t="shared" si="0"/>
        <v>2</v>
      </c>
      <c r="F19" s="47">
        <f t="shared" si="0"/>
        <v>1</v>
      </c>
      <c r="G19" s="47">
        <f t="shared" si="0"/>
        <v>9</v>
      </c>
      <c r="H19" s="32">
        <f t="shared" si="0"/>
        <v>22</v>
      </c>
      <c r="I19">
        <v>28</v>
      </c>
      <c r="J19">
        <v>22</v>
      </c>
      <c r="M19" s="115">
        <f t="shared" ref="M19:Q19" si="1">SUM(M16)+M8</f>
        <v>6</v>
      </c>
      <c r="N19" s="116">
        <f t="shared" si="1"/>
        <v>4</v>
      </c>
      <c r="O19" s="117">
        <f t="shared" si="1"/>
        <v>2</v>
      </c>
      <c r="P19" s="16">
        <f t="shared" si="1"/>
        <v>1</v>
      </c>
      <c r="Q19" s="16">
        <f t="shared" si="1"/>
        <v>15</v>
      </c>
      <c r="R19" s="16">
        <f>SUM(R16)+R8</f>
        <v>28</v>
      </c>
      <c r="S19" s="16">
        <f>SUM(S16)+S8</f>
        <v>22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5</v>
      </c>
      <c r="E23" s="51">
        <v>4</v>
      </c>
      <c r="F23" s="51">
        <f>SUM(C23:E23)</f>
        <v>13</v>
      </c>
      <c r="G23" s="31"/>
      <c r="H23" s="109"/>
      <c r="K23" s="7" t="s">
        <v>459</v>
      </c>
      <c r="M23" s="27">
        <v>2</v>
      </c>
      <c r="N23" s="27">
        <v>3</v>
      </c>
      <c r="O23" s="27">
        <v>6</v>
      </c>
      <c r="P23" s="27">
        <f>SUM(M23:O23)</f>
        <v>11</v>
      </c>
    </row>
    <row r="24" spans="1:19" x14ac:dyDescent="0.25">
      <c r="H24" s="120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108</v>
      </c>
      <c r="D1" s="31"/>
      <c r="E1" s="31"/>
      <c r="F1" s="31"/>
      <c r="G1" s="31"/>
      <c r="H1" s="32"/>
      <c r="K1" s="119" t="s">
        <v>348</v>
      </c>
      <c r="L1" s="111"/>
      <c r="M1" t="s">
        <v>108</v>
      </c>
      <c r="R1" s="16"/>
      <c r="S1" s="16"/>
      <c r="T1" t="s">
        <v>6</v>
      </c>
      <c r="V1" t="s">
        <v>108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1</v>
      </c>
      <c r="F5" s="39">
        <v>0</v>
      </c>
      <c r="G5" s="39">
        <v>2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1</v>
      </c>
      <c r="P5" s="12">
        <v>0</v>
      </c>
      <c r="Q5" s="12">
        <v>3</v>
      </c>
      <c r="R5" s="16"/>
      <c r="S5" s="16"/>
      <c r="T5" s="1" t="s">
        <v>2</v>
      </c>
      <c r="U5" s="3">
        <v>1</v>
      </c>
      <c r="V5" s="12">
        <v>0</v>
      </c>
      <c r="W5" s="12">
        <v>1</v>
      </c>
      <c r="X5" s="12">
        <v>0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2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2</v>
      </c>
      <c r="N6" s="12">
        <v>0</v>
      </c>
      <c r="O6" s="12">
        <v>0</v>
      </c>
      <c r="P6" s="12">
        <v>0</v>
      </c>
      <c r="Q6" s="12">
        <v>3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1</v>
      </c>
      <c r="Y6" s="12">
        <v>0</v>
      </c>
      <c r="Z6" s="12">
        <v>6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1</v>
      </c>
      <c r="N7" s="12">
        <v>0</v>
      </c>
      <c r="O7" s="12">
        <v>1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2</v>
      </c>
      <c r="W7" s="12">
        <v>0</v>
      </c>
      <c r="X7" s="12">
        <v>0</v>
      </c>
      <c r="Y7" s="12">
        <v>2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3</v>
      </c>
      <c r="E8" s="45">
        <f>SUM(E5:E7)</f>
        <v>1</v>
      </c>
      <c r="F8" s="45">
        <f>SUM(F5:F7)</f>
        <v>0</v>
      </c>
      <c r="G8" s="46">
        <f>SUM(G5:G7)</f>
        <v>6</v>
      </c>
      <c r="H8" s="32">
        <f>SUM(C8:G8)</f>
        <v>10</v>
      </c>
      <c r="I8">
        <v>13</v>
      </c>
      <c r="J8">
        <v>15</v>
      </c>
      <c r="K8" s="7" t="s">
        <v>5</v>
      </c>
      <c r="M8" s="13">
        <f>SUM(M5:M7)</f>
        <v>3</v>
      </c>
      <c r="N8" s="14">
        <f>SUM(N5:N7)</f>
        <v>0</v>
      </c>
      <c r="O8" s="14">
        <f>SUM(O5:O7)</f>
        <v>2</v>
      </c>
      <c r="P8" s="14">
        <f>SUM(P5:P7)</f>
        <v>0</v>
      </c>
      <c r="Q8" s="15">
        <f>SUM(Q5:Q7)</f>
        <v>8</v>
      </c>
      <c r="R8" s="16">
        <f>SUM(M8:Q8)</f>
        <v>13</v>
      </c>
      <c r="S8" s="16">
        <v>15</v>
      </c>
      <c r="T8" t="s">
        <v>5</v>
      </c>
      <c r="V8" s="13">
        <f>SUM(V5:V7)</f>
        <v>3</v>
      </c>
      <c r="W8" s="14">
        <f>SUM(W5:W7)</f>
        <v>1</v>
      </c>
      <c r="X8" s="14">
        <f>SUM(X5:X7)</f>
        <v>1</v>
      </c>
      <c r="Y8" s="14">
        <f>SUM(Y5:Y7)</f>
        <v>2</v>
      </c>
      <c r="Z8" s="15">
        <f>SUM(Z5:Z7)</f>
        <v>8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1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1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1</v>
      </c>
      <c r="X13" s="12">
        <v>1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1</v>
      </c>
      <c r="F14" s="39">
        <v>0</v>
      </c>
      <c r="G14" s="39">
        <v>3</v>
      </c>
      <c r="H14" s="32"/>
      <c r="L14" s="8">
        <v>2</v>
      </c>
      <c r="M14" s="12">
        <v>2</v>
      </c>
      <c r="N14" s="12">
        <v>2</v>
      </c>
      <c r="O14" s="12">
        <v>1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2</v>
      </c>
      <c r="Y14" s="12">
        <v>0</v>
      </c>
      <c r="Z14" s="12">
        <v>5</v>
      </c>
    </row>
    <row r="15" spans="1:26" x14ac:dyDescent="0.25">
      <c r="A15" s="42"/>
      <c r="B15" s="43">
        <v>3</v>
      </c>
      <c r="C15" s="39">
        <v>2</v>
      </c>
      <c r="D15" s="39">
        <v>2</v>
      </c>
      <c r="E15" s="39">
        <v>1</v>
      </c>
      <c r="F15" s="39">
        <v>1</v>
      </c>
      <c r="G15" s="39">
        <v>0</v>
      </c>
      <c r="H15" s="32"/>
      <c r="K15" s="9"/>
      <c r="L15" s="10">
        <v>3</v>
      </c>
      <c r="M15" s="12">
        <v>1</v>
      </c>
      <c r="N15" s="12">
        <v>1</v>
      </c>
      <c r="O15" s="12">
        <v>2</v>
      </c>
      <c r="P15" s="12">
        <v>0</v>
      </c>
      <c r="Q15" s="12">
        <v>5</v>
      </c>
      <c r="R15" s="16"/>
      <c r="S15" s="16"/>
      <c r="T15" s="9"/>
      <c r="U15" s="10">
        <v>3</v>
      </c>
      <c r="V15" s="12">
        <v>3</v>
      </c>
      <c r="W15" s="12">
        <v>2</v>
      </c>
      <c r="X15" s="12">
        <v>0</v>
      </c>
      <c r="Y15" s="12">
        <v>1</v>
      </c>
      <c r="Z15" s="12">
        <v>6</v>
      </c>
    </row>
    <row r="16" spans="1:26" x14ac:dyDescent="0.25">
      <c r="A16" s="31" t="s">
        <v>5</v>
      </c>
      <c r="B16" s="31"/>
      <c r="C16" s="44">
        <f>SUM(C13:C15)</f>
        <v>5</v>
      </c>
      <c r="D16" s="45">
        <f>SUM(D13:D15)</f>
        <v>2</v>
      </c>
      <c r="E16" s="45">
        <f>SUM(E13:E15)</f>
        <v>2</v>
      </c>
      <c r="F16" s="45">
        <f>SUM(F13:F15)</f>
        <v>2</v>
      </c>
      <c r="G16" s="46">
        <f>SUM(G13:G15)</f>
        <v>3</v>
      </c>
      <c r="H16" s="32">
        <f>SUM(C16:G16)</f>
        <v>14</v>
      </c>
      <c r="I16">
        <v>17</v>
      </c>
      <c r="J16">
        <v>21</v>
      </c>
      <c r="K16" s="7" t="s">
        <v>5</v>
      </c>
      <c r="M16" s="13">
        <f>SUM(M13:M15)</f>
        <v>3</v>
      </c>
      <c r="N16" s="14">
        <f>SUM(N13:N15)</f>
        <v>3</v>
      </c>
      <c r="O16" s="14">
        <f>SUM(O13:O15)</f>
        <v>3</v>
      </c>
      <c r="P16" s="14">
        <f>SUM(P13:P15)</f>
        <v>1</v>
      </c>
      <c r="Q16" s="15">
        <f>SUM(Q13:Q15)</f>
        <v>7</v>
      </c>
      <c r="R16" s="16">
        <f>SUM(M16:Q16)</f>
        <v>17</v>
      </c>
      <c r="S16" s="16">
        <v>21</v>
      </c>
      <c r="T16" t="s">
        <v>5</v>
      </c>
      <c r="V16" s="13">
        <f>SUM(V13:V15)</f>
        <v>3</v>
      </c>
      <c r="W16" s="14">
        <f>SUM(W13:W15)</f>
        <v>3</v>
      </c>
      <c r="X16" s="14">
        <f>SUM(X13:X15)</f>
        <v>3</v>
      </c>
      <c r="Y16" s="14">
        <f>SUM(Y13:Y15)</f>
        <v>1</v>
      </c>
      <c r="Z16" s="15">
        <f>SUM(Z13:Z15)</f>
        <v>11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5</v>
      </c>
      <c r="D19" s="113">
        <f t="shared" si="0"/>
        <v>5</v>
      </c>
      <c r="E19" s="114">
        <f t="shared" si="0"/>
        <v>3</v>
      </c>
      <c r="F19" s="47">
        <f t="shared" si="0"/>
        <v>2</v>
      </c>
      <c r="G19" s="47">
        <f t="shared" si="0"/>
        <v>9</v>
      </c>
      <c r="H19" s="32">
        <f t="shared" si="0"/>
        <v>24</v>
      </c>
      <c r="I19">
        <v>30</v>
      </c>
      <c r="J19">
        <v>36</v>
      </c>
      <c r="M19" s="115">
        <f t="shared" ref="M19:Q19" si="1">SUM(M16)+M8</f>
        <v>6</v>
      </c>
      <c r="N19" s="116">
        <f t="shared" si="1"/>
        <v>3</v>
      </c>
      <c r="O19" s="117">
        <f t="shared" si="1"/>
        <v>5</v>
      </c>
      <c r="P19" s="16">
        <f t="shared" si="1"/>
        <v>1</v>
      </c>
      <c r="Q19" s="16">
        <f t="shared" si="1"/>
        <v>15</v>
      </c>
      <c r="R19" s="16">
        <f>SUM(R16)+R8</f>
        <v>30</v>
      </c>
      <c r="S19" s="16">
        <f>SUM(S16)+S8</f>
        <v>36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4</v>
      </c>
      <c r="E23" s="51">
        <v>3</v>
      </c>
      <c r="F23" s="51">
        <f>SUM(C23:E23)</f>
        <v>11</v>
      </c>
      <c r="G23" s="31"/>
      <c r="H23" s="109"/>
      <c r="K23" s="7" t="s">
        <v>459</v>
      </c>
      <c r="M23" s="27">
        <v>2</v>
      </c>
      <c r="N23" s="27">
        <v>5</v>
      </c>
      <c r="O23" s="27">
        <v>2</v>
      </c>
      <c r="P23" s="27">
        <f>SUM(M23:O23)</f>
        <v>9</v>
      </c>
    </row>
    <row r="24" spans="1:19" x14ac:dyDescent="0.25">
      <c r="H24" s="120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109</v>
      </c>
      <c r="D1" s="31"/>
      <c r="E1" s="31"/>
      <c r="F1" s="31"/>
      <c r="G1" s="31"/>
      <c r="H1" s="32"/>
      <c r="K1" s="119" t="s">
        <v>348</v>
      </c>
      <c r="L1" s="111"/>
      <c r="M1" t="s">
        <v>109</v>
      </c>
      <c r="R1" s="16"/>
      <c r="S1" s="16"/>
      <c r="T1" t="s">
        <v>6</v>
      </c>
      <c r="V1" t="s">
        <v>109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1</v>
      </c>
      <c r="Q15" s="12">
        <v>0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2</v>
      </c>
      <c r="I16">
        <v>2</v>
      </c>
      <c r="J16">
        <v>1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1</v>
      </c>
      <c r="Q16" s="15">
        <f>SUM(Q13:Q15)</f>
        <v>0</v>
      </c>
      <c r="R16" s="16">
        <f>SUM(M16:Q16)</f>
        <v>2</v>
      </c>
      <c r="S16" s="16">
        <v>1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1</v>
      </c>
      <c r="H19" s="32">
        <f t="shared" si="0"/>
        <v>2</v>
      </c>
      <c r="I19">
        <v>2</v>
      </c>
      <c r="J19">
        <v>1</v>
      </c>
      <c r="M19" s="115">
        <f t="shared" ref="M19:Q19" si="1">SUM(M16)+M8</f>
        <v>1</v>
      </c>
      <c r="N19" s="116">
        <f t="shared" si="1"/>
        <v>0</v>
      </c>
      <c r="O19" s="117">
        <f t="shared" si="1"/>
        <v>0</v>
      </c>
      <c r="P19" s="16">
        <f t="shared" si="1"/>
        <v>1</v>
      </c>
      <c r="Q19" s="16">
        <f t="shared" si="1"/>
        <v>0</v>
      </c>
      <c r="R19" s="16">
        <f>SUM(R16)+R8</f>
        <v>2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0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110</v>
      </c>
      <c r="D1" s="31"/>
      <c r="E1" s="31"/>
      <c r="F1" s="31"/>
      <c r="G1" s="31"/>
      <c r="H1" s="32"/>
      <c r="K1" s="119" t="s">
        <v>348</v>
      </c>
      <c r="L1" s="111"/>
      <c r="M1" t="s">
        <v>110</v>
      </c>
      <c r="R1" s="16"/>
      <c r="S1" s="16"/>
      <c r="T1" t="s">
        <v>6</v>
      </c>
      <c r="V1" t="s">
        <v>110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2</v>
      </c>
      <c r="E5" s="39">
        <v>0</v>
      </c>
      <c r="F5" s="39">
        <v>0</v>
      </c>
      <c r="G5" s="39">
        <v>1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1</v>
      </c>
      <c r="P5" s="12">
        <v>1</v>
      </c>
      <c r="Q5" s="12">
        <v>2</v>
      </c>
      <c r="R5" s="16"/>
      <c r="S5" s="16"/>
      <c r="T5" s="1" t="s">
        <v>2</v>
      </c>
      <c r="U5" s="3">
        <v>1</v>
      </c>
      <c r="V5" s="12">
        <v>3</v>
      </c>
      <c r="W5" s="12">
        <v>0</v>
      </c>
      <c r="X5" s="12">
        <v>1</v>
      </c>
      <c r="Y5" s="12">
        <v>2</v>
      </c>
      <c r="Z5" s="12">
        <v>3</v>
      </c>
    </row>
    <row r="6" spans="1:26" x14ac:dyDescent="0.25">
      <c r="A6" s="40"/>
      <c r="B6" s="41">
        <v>2</v>
      </c>
      <c r="C6" s="39">
        <v>3</v>
      </c>
      <c r="D6" s="39">
        <v>0</v>
      </c>
      <c r="E6" s="39">
        <v>0</v>
      </c>
      <c r="F6" s="39">
        <v>1</v>
      </c>
      <c r="G6" s="39">
        <v>1</v>
      </c>
      <c r="H6" s="32"/>
      <c r="L6" s="8">
        <v>2</v>
      </c>
      <c r="M6" s="12">
        <v>1</v>
      </c>
      <c r="N6" s="12">
        <v>2</v>
      </c>
      <c r="O6" s="12">
        <v>0</v>
      </c>
      <c r="P6" s="12">
        <v>1</v>
      </c>
      <c r="Q6" s="12">
        <v>5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2</v>
      </c>
      <c r="Y6" s="12">
        <v>1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1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1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3</v>
      </c>
      <c r="X7" s="12">
        <v>1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5</v>
      </c>
      <c r="D8" s="45">
        <f>SUM(D5:D7)</f>
        <v>2</v>
      </c>
      <c r="E8" s="45">
        <f>SUM(E5:E7)</f>
        <v>0</v>
      </c>
      <c r="F8" s="45">
        <f>SUM(F5:F7)</f>
        <v>2</v>
      </c>
      <c r="G8" s="46">
        <f>SUM(G5:G7)</f>
        <v>2</v>
      </c>
      <c r="H8" s="32">
        <f>SUM(C8:G8)</f>
        <v>11</v>
      </c>
      <c r="I8">
        <v>18</v>
      </c>
      <c r="J8">
        <v>19</v>
      </c>
      <c r="K8" s="7" t="s">
        <v>5</v>
      </c>
      <c r="M8" s="13">
        <f>SUM(M5:M7)</f>
        <v>3</v>
      </c>
      <c r="N8" s="14">
        <f>SUM(N5:N7)</f>
        <v>3</v>
      </c>
      <c r="O8" s="14">
        <f>SUM(O5:O7)</f>
        <v>1</v>
      </c>
      <c r="P8" s="14">
        <f>SUM(P5:P7)</f>
        <v>3</v>
      </c>
      <c r="Q8" s="15">
        <f>SUM(Q5:Q7)</f>
        <v>8</v>
      </c>
      <c r="R8" s="16">
        <f>SUM(M8:Q8)</f>
        <v>18</v>
      </c>
      <c r="S8" s="16">
        <v>19</v>
      </c>
      <c r="T8" t="s">
        <v>5</v>
      </c>
      <c r="V8" s="13">
        <f>SUM(V5:V7)</f>
        <v>3</v>
      </c>
      <c r="W8" s="14">
        <f>SUM(W5:W7)</f>
        <v>4</v>
      </c>
      <c r="X8" s="14">
        <f>SUM(X5:X7)</f>
        <v>4</v>
      </c>
      <c r="Y8" s="14">
        <f>SUM(Y5:Y7)</f>
        <v>3</v>
      </c>
      <c r="Z8" s="15">
        <f>SUM(Z5:Z7)</f>
        <v>5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3</v>
      </c>
      <c r="E13" s="39">
        <v>0</v>
      </c>
      <c r="F13" s="39">
        <v>2</v>
      </c>
      <c r="G13" s="39">
        <v>2</v>
      </c>
      <c r="H13" s="32"/>
      <c r="K13" s="1" t="s">
        <v>2</v>
      </c>
      <c r="L13" s="3">
        <v>1</v>
      </c>
      <c r="M13" s="12">
        <v>2</v>
      </c>
      <c r="N13" s="12">
        <v>1</v>
      </c>
      <c r="O13" s="12">
        <v>1</v>
      </c>
      <c r="P13" s="12">
        <v>2</v>
      </c>
      <c r="Q13" s="12">
        <v>7</v>
      </c>
      <c r="R13" s="16"/>
      <c r="S13" s="16"/>
      <c r="T13" s="1" t="s">
        <v>2</v>
      </c>
      <c r="U13" s="3">
        <v>1</v>
      </c>
      <c r="V13" s="12">
        <v>2</v>
      </c>
      <c r="W13" s="12">
        <v>1</v>
      </c>
      <c r="X13" s="12">
        <v>3</v>
      </c>
      <c r="Y13" s="12">
        <v>2</v>
      </c>
      <c r="Z13" s="12">
        <v>6</v>
      </c>
    </row>
    <row r="14" spans="1:26" x14ac:dyDescent="0.25">
      <c r="A14" s="40"/>
      <c r="B14" s="41">
        <v>2</v>
      </c>
      <c r="C14" s="39">
        <v>3</v>
      </c>
      <c r="D14" s="39">
        <v>0</v>
      </c>
      <c r="E14" s="39">
        <v>0</v>
      </c>
      <c r="F14" s="39">
        <v>3</v>
      </c>
      <c r="G14" s="39">
        <v>3</v>
      </c>
      <c r="H14" s="32"/>
      <c r="L14" s="8">
        <v>2</v>
      </c>
      <c r="M14" s="12">
        <v>1</v>
      </c>
      <c r="N14" s="12">
        <v>1</v>
      </c>
      <c r="O14" s="12">
        <v>0</v>
      </c>
      <c r="P14" s="12">
        <v>3</v>
      </c>
      <c r="Q14" s="12">
        <v>3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2</v>
      </c>
      <c r="Y14" s="12">
        <v>1</v>
      </c>
      <c r="Z14" s="12">
        <v>3</v>
      </c>
    </row>
    <row r="15" spans="1:26" x14ac:dyDescent="0.25">
      <c r="A15" s="42"/>
      <c r="B15" s="43">
        <v>3</v>
      </c>
      <c r="C15" s="39">
        <v>1</v>
      </c>
      <c r="D15" s="39">
        <v>1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2</v>
      </c>
      <c r="N15" s="12">
        <v>1</v>
      </c>
      <c r="O15" s="12">
        <v>0</v>
      </c>
      <c r="P15" s="12">
        <v>2</v>
      </c>
      <c r="Q15" s="12">
        <v>3</v>
      </c>
      <c r="R15" s="16"/>
      <c r="S15" s="16"/>
      <c r="T15" s="9"/>
      <c r="U15" s="10">
        <v>3</v>
      </c>
      <c r="V15" s="12">
        <v>1</v>
      </c>
      <c r="W15" s="12">
        <v>1</v>
      </c>
      <c r="X15" s="12">
        <v>2</v>
      </c>
      <c r="Y15" s="12">
        <v>1</v>
      </c>
      <c r="Z15" s="12">
        <v>2</v>
      </c>
    </row>
    <row r="16" spans="1:26" x14ac:dyDescent="0.25">
      <c r="A16" s="31" t="s">
        <v>5</v>
      </c>
      <c r="B16" s="31"/>
      <c r="C16" s="44">
        <f>SUM(C13:C15)</f>
        <v>5</v>
      </c>
      <c r="D16" s="45">
        <f>SUM(D13:D15)</f>
        <v>4</v>
      </c>
      <c r="E16" s="45">
        <f>SUM(E13:E15)</f>
        <v>0</v>
      </c>
      <c r="F16" s="45">
        <f>SUM(F13:F15)</f>
        <v>5</v>
      </c>
      <c r="G16" s="46">
        <f>SUM(G13:G15)</f>
        <v>7</v>
      </c>
      <c r="H16" s="32">
        <f>SUM(C16:G16)</f>
        <v>21</v>
      </c>
      <c r="I16">
        <v>29</v>
      </c>
      <c r="J16">
        <v>28</v>
      </c>
      <c r="K16" s="7" t="s">
        <v>5</v>
      </c>
      <c r="M16" s="13">
        <f>SUM(M13:M15)</f>
        <v>5</v>
      </c>
      <c r="N16" s="14">
        <f>SUM(N13:N15)</f>
        <v>3</v>
      </c>
      <c r="O16" s="14">
        <f>SUM(O13:O15)</f>
        <v>1</v>
      </c>
      <c r="P16" s="14">
        <f>SUM(P13:P15)</f>
        <v>7</v>
      </c>
      <c r="Q16" s="15">
        <f>SUM(Q13:Q15)</f>
        <v>13</v>
      </c>
      <c r="R16" s="16">
        <f>SUM(M16:Q16)</f>
        <v>29</v>
      </c>
      <c r="S16" s="16">
        <v>28</v>
      </c>
      <c r="T16" t="s">
        <v>5</v>
      </c>
      <c r="V16" s="13">
        <f>SUM(V13:V15)</f>
        <v>4</v>
      </c>
      <c r="W16" s="14">
        <f>SUM(W13:W15)</f>
        <v>2</v>
      </c>
      <c r="X16" s="14">
        <f>SUM(X13:X15)</f>
        <v>7</v>
      </c>
      <c r="Y16" s="14">
        <f>SUM(Y13:Y15)</f>
        <v>4</v>
      </c>
      <c r="Z16" s="15">
        <f>SUM(Z13:Z15)</f>
        <v>11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10</v>
      </c>
      <c r="D19" s="113">
        <f t="shared" si="0"/>
        <v>6</v>
      </c>
      <c r="E19" s="114">
        <f t="shared" si="0"/>
        <v>0</v>
      </c>
      <c r="F19" s="47">
        <f t="shared" si="0"/>
        <v>7</v>
      </c>
      <c r="G19" s="47">
        <f t="shared" si="0"/>
        <v>9</v>
      </c>
      <c r="H19" s="32">
        <f t="shared" si="0"/>
        <v>32</v>
      </c>
      <c r="I19">
        <v>47</v>
      </c>
      <c r="J19">
        <v>47</v>
      </c>
      <c r="M19" s="115">
        <f t="shared" ref="M19:Q19" si="1">SUM(M16)+M8</f>
        <v>8</v>
      </c>
      <c r="N19" s="116">
        <f t="shared" si="1"/>
        <v>6</v>
      </c>
      <c r="O19" s="117">
        <f t="shared" si="1"/>
        <v>2</v>
      </c>
      <c r="P19" s="16">
        <f t="shared" si="1"/>
        <v>10</v>
      </c>
      <c r="Q19" s="16">
        <f t="shared" si="1"/>
        <v>21</v>
      </c>
      <c r="R19" s="16">
        <f>SUM(R16)+R8</f>
        <v>47</v>
      </c>
      <c r="S19" s="16">
        <f>SUM(S16)+S8</f>
        <v>47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8</v>
      </c>
      <c r="D23" s="51">
        <v>5</v>
      </c>
      <c r="E23" s="51">
        <v>11</v>
      </c>
      <c r="F23" s="51">
        <f>SUM(C23:E23)</f>
        <v>24</v>
      </c>
      <c r="G23" s="31"/>
      <c r="H23" s="109"/>
      <c r="K23" s="7" t="s">
        <v>459</v>
      </c>
      <c r="M23" s="27">
        <v>12</v>
      </c>
      <c r="N23" s="27">
        <v>21</v>
      </c>
      <c r="O23" s="27">
        <v>12</v>
      </c>
      <c r="P23" s="27">
        <f>SUM(M23:O23)</f>
        <v>45</v>
      </c>
    </row>
    <row r="24" spans="1:19" x14ac:dyDescent="0.25">
      <c r="H24" s="120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111</v>
      </c>
      <c r="D1" s="31"/>
      <c r="E1" s="31"/>
      <c r="F1" s="31"/>
      <c r="G1" s="31"/>
      <c r="H1" s="32"/>
      <c r="K1" s="119" t="s">
        <v>348</v>
      </c>
      <c r="L1" s="111"/>
      <c r="M1" t="s">
        <v>111</v>
      </c>
      <c r="R1" s="16"/>
      <c r="S1" s="16"/>
      <c r="T1" t="s">
        <v>6</v>
      </c>
      <c r="V1" t="s">
        <v>111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1</v>
      </c>
      <c r="F5" s="39">
        <v>0</v>
      </c>
      <c r="G5" s="39">
        <v>1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1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1</v>
      </c>
      <c r="X5" s="12">
        <v>1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2</v>
      </c>
      <c r="G6" s="39">
        <v>1</v>
      </c>
      <c r="H6" s="32"/>
      <c r="L6" s="8">
        <v>2</v>
      </c>
      <c r="M6" s="12">
        <v>0</v>
      </c>
      <c r="N6" s="12">
        <v>1</v>
      </c>
      <c r="O6" s="12">
        <v>2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2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2</v>
      </c>
      <c r="X7" s="12">
        <v>2</v>
      </c>
      <c r="Y7" s="12">
        <v>3</v>
      </c>
      <c r="Z7" s="12">
        <v>3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1</v>
      </c>
      <c r="E8" s="45">
        <f>SUM(E5:E7)</f>
        <v>3</v>
      </c>
      <c r="F8" s="45">
        <f>SUM(F5:F7)</f>
        <v>2</v>
      </c>
      <c r="G8" s="46">
        <f>SUM(G5:G7)</f>
        <v>3</v>
      </c>
      <c r="H8" s="32">
        <f>SUM(C8:G8)</f>
        <v>10</v>
      </c>
      <c r="I8">
        <v>8</v>
      </c>
      <c r="J8">
        <v>14</v>
      </c>
      <c r="K8" s="7" t="s">
        <v>5</v>
      </c>
      <c r="M8" s="13">
        <f>SUM(M5:M7)</f>
        <v>1</v>
      </c>
      <c r="N8" s="14">
        <f>SUM(N5:N7)</f>
        <v>2</v>
      </c>
      <c r="O8" s="14">
        <f>SUM(O5:O7)</f>
        <v>3</v>
      </c>
      <c r="P8" s="14">
        <f>SUM(P5:P7)</f>
        <v>0</v>
      </c>
      <c r="Q8" s="15">
        <f>SUM(Q5:Q7)</f>
        <v>2</v>
      </c>
      <c r="R8" s="16">
        <f>SUM(M8:Q8)</f>
        <v>8</v>
      </c>
      <c r="S8" s="16">
        <v>14</v>
      </c>
      <c r="T8" t="s">
        <v>5</v>
      </c>
      <c r="V8" s="13">
        <f>SUM(V5:V7)</f>
        <v>0</v>
      </c>
      <c r="W8" s="14">
        <f>SUM(W5:W7)</f>
        <v>4</v>
      </c>
      <c r="X8" s="14">
        <f>SUM(X5:X7)</f>
        <v>3</v>
      </c>
      <c r="Y8" s="14">
        <f>SUM(Y5:Y7)</f>
        <v>3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3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1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2</v>
      </c>
      <c r="E14" s="39">
        <v>0</v>
      </c>
      <c r="F14" s="39">
        <v>2</v>
      </c>
      <c r="G14" s="39">
        <v>6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1</v>
      </c>
      <c r="Q14" s="12">
        <v>3</v>
      </c>
      <c r="R14" s="16"/>
      <c r="S14" s="16"/>
      <c r="T14" s="7"/>
      <c r="U14" s="8">
        <v>2</v>
      </c>
      <c r="V14" s="12">
        <v>2</v>
      </c>
      <c r="W14" s="12">
        <v>0</v>
      </c>
      <c r="X14" s="12">
        <v>1</v>
      </c>
      <c r="Y14" s="12">
        <v>0</v>
      </c>
      <c r="Z14" s="12">
        <v>7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1</v>
      </c>
      <c r="F15" s="39">
        <v>1</v>
      </c>
      <c r="G15" s="39">
        <v>2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5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1</v>
      </c>
      <c r="Z15" s="12">
        <v>9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3</v>
      </c>
      <c r="E16" s="45">
        <f>SUM(E13:E15)</f>
        <v>1</v>
      </c>
      <c r="F16" s="45">
        <f>SUM(F13:F15)</f>
        <v>3</v>
      </c>
      <c r="G16" s="46">
        <f>SUM(G13:G15)</f>
        <v>8</v>
      </c>
      <c r="H16" s="32">
        <f>SUM(C16:G16)</f>
        <v>17</v>
      </c>
      <c r="I16">
        <v>14</v>
      </c>
      <c r="J16">
        <v>23</v>
      </c>
      <c r="K16" s="7" t="s">
        <v>5</v>
      </c>
      <c r="M16" s="13">
        <f>SUM(M13:M15)</f>
        <v>3</v>
      </c>
      <c r="N16" s="14">
        <f>SUM(N13:N15)</f>
        <v>1</v>
      </c>
      <c r="O16" s="14">
        <f>SUM(O13:O15)</f>
        <v>0</v>
      </c>
      <c r="P16" s="14">
        <f>SUM(P13:P15)</f>
        <v>2</v>
      </c>
      <c r="Q16" s="15">
        <f>SUM(Q13:Q15)</f>
        <v>8</v>
      </c>
      <c r="R16" s="16">
        <f>SUM(M16:Q16)</f>
        <v>14</v>
      </c>
      <c r="S16" s="16">
        <v>23</v>
      </c>
      <c r="T16" t="s">
        <v>5</v>
      </c>
      <c r="V16" s="13">
        <f>SUM(V13:V15)</f>
        <v>3</v>
      </c>
      <c r="W16" s="14">
        <f>SUM(W13:W15)</f>
        <v>0</v>
      </c>
      <c r="X16" s="14">
        <f>SUM(X13:X15)</f>
        <v>3</v>
      </c>
      <c r="Y16" s="14">
        <f>SUM(Y13:Y15)</f>
        <v>1</v>
      </c>
      <c r="Z16" s="15">
        <f>SUM(Z13:Z15)</f>
        <v>16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3</v>
      </c>
      <c r="D19" s="113">
        <f t="shared" si="0"/>
        <v>4</v>
      </c>
      <c r="E19" s="114">
        <f t="shared" si="0"/>
        <v>4</v>
      </c>
      <c r="F19" s="47">
        <f t="shared" si="0"/>
        <v>5</v>
      </c>
      <c r="G19" s="47">
        <f t="shared" si="0"/>
        <v>11</v>
      </c>
      <c r="H19" s="32">
        <f t="shared" si="0"/>
        <v>27</v>
      </c>
      <c r="I19">
        <v>22</v>
      </c>
      <c r="J19">
        <v>37</v>
      </c>
      <c r="M19" s="115">
        <f t="shared" ref="M19:Q19" si="1">SUM(M16)+M8</f>
        <v>4</v>
      </c>
      <c r="N19" s="116">
        <f t="shared" si="1"/>
        <v>3</v>
      </c>
      <c r="O19" s="117">
        <f t="shared" si="1"/>
        <v>3</v>
      </c>
      <c r="P19" s="16">
        <f t="shared" si="1"/>
        <v>2</v>
      </c>
      <c r="Q19" s="16">
        <f t="shared" si="1"/>
        <v>10</v>
      </c>
      <c r="R19" s="16">
        <f>SUM(R16)+R8</f>
        <v>22</v>
      </c>
      <c r="S19" s="16">
        <f>SUM(S16)+S8</f>
        <v>37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2</v>
      </c>
      <c r="E23" s="51">
        <v>3</v>
      </c>
      <c r="F23" s="51">
        <f>SUM(C23:E23)</f>
        <v>6</v>
      </c>
      <c r="G23" s="31"/>
      <c r="H23" s="109"/>
      <c r="K23" s="7" t="s">
        <v>459</v>
      </c>
      <c r="M23" s="27">
        <v>4</v>
      </c>
      <c r="N23" s="27">
        <v>3</v>
      </c>
      <c r="O23" s="27">
        <v>5</v>
      </c>
      <c r="P23" s="27">
        <f>SUM(M23:O23)</f>
        <v>12</v>
      </c>
    </row>
    <row r="24" spans="1:19" x14ac:dyDescent="0.25">
      <c r="H24" s="120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4" sqref="P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112</v>
      </c>
      <c r="D1" s="31"/>
      <c r="E1" s="31"/>
      <c r="F1" s="31"/>
      <c r="G1" s="31"/>
      <c r="H1" s="32"/>
      <c r="K1" s="119" t="s">
        <v>348</v>
      </c>
      <c r="L1" s="111"/>
      <c r="M1" t="s">
        <v>112</v>
      </c>
      <c r="R1" s="16"/>
      <c r="S1" s="16"/>
      <c r="T1" t="s">
        <v>6</v>
      </c>
      <c r="V1" t="s">
        <v>112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1</v>
      </c>
      <c r="E5" s="39">
        <v>0</v>
      </c>
      <c r="F5" s="39">
        <v>1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0</v>
      </c>
      <c r="P5" s="12">
        <v>1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2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2</v>
      </c>
      <c r="F6" s="39">
        <v>1</v>
      </c>
      <c r="G6" s="39">
        <v>2</v>
      </c>
      <c r="H6" s="32"/>
      <c r="L6" s="8">
        <v>2</v>
      </c>
      <c r="M6" s="12">
        <v>1</v>
      </c>
      <c r="N6" s="12">
        <v>1</v>
      </c>
      <c r="O6" s="12">
        <v>0</v>
      </c>
      <c r="P6" s="12">
        <v>1</v>
      </c>
      <c r="Q6" s="12">
        <v>5</v>
      </c>
      <c r="R6" s="16"/>
      <c r="S6" s="16"/>
      <c r="T6" s="7"/>
      <c r="U6" s="8">
        <v>2</v>
      </c>
      <c r="V6" s="12">
        <v>3</v>
      </c>
      <c r="W6" s="12">
        <v>2</v>
      </c>
      <c r="X6" s="12">
        <v>1</v>
      </c>
      <c r="Y6" s="12">
        <v>0</v>
      </c>
      <c r="Z6" s="12">
        <v>7</v>
      </c>
    </row>
    <row r="7" spans="1:26" x14ac:dyDescent="0.25">
      <c r="A7" s="42"/>
      <c r="B7" s="43">
        <v>3</v>
      </c>
      <c r="C7" s="39">
        <v>3</v>
      </c>
      <c r="D7" s="39">
        <v>3</v>
      </c>
      <c r="E7" s="39">
        <v>0</v>
      </c>
      <c r="F7" s="39">
        <v>1</v>
      </c>
      <c r="G7" s="39">
        <v>0</v>
      </c>
      <c r="H7" s="32"/>
      <c r="K7" s="9"/>
      <c r="L7" s="10">
        <v>3</v>
      </c>
      <c r="M7" s="12">
        <v>2</v>
      </c>
      <c r="N7" s="12">
        <v>0</v>
      </c>
      <c r="O7" s="12">
        <v>2</v>
      </c>
      <c r="P7" s="12">
        <v>1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2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5</v>
      </c>
      <c r="D8" s="45">
        <f>SUM(D5:D7)</f>
        <v>4</v>
      </c>
      <c r="E8" s="45">
        <f>SUM(E5:E7)</f>
        <v>2</v>
      </c>
      <c r="F8" s="45">
        <f>SUM(F5:F7)</f>
        <v>3</v>
      </c>
      <c r="G8" s="46">
        <f>SUM(G5:G7)</f>
        <v>2</v>
      </c>
      <c r="H8" s="32">
        <f>SUM(C8:G8)</f>
        <v>16</v>
      </c>
      <c r="I8">
        <v>18</v>
      </c>
      <c r="J8">
        <v>20</v>
      </c>
      <c r="K8" s="7" t="s">
        <v>5</v>
      </c>
      <c r="M8" s="13">
        <f>SUM(M5:M7)</f>
        <v>4</v>
      </c>
      <c r="N8" s="14">
        <f>SUM(N5:N7)</f>
        <v>2</v>
      </c>
      <c r="O8" s="14">
        <f>SUM(O5:O7)</f>
        <v>2</v>
      </c>
      <c r="P8" s="14">
        <f>SUM(P5:P7)</f>
        <v>3</v>
      </c>
      <c r="Q8" s="15">
        <f>SUM(Q5:Q7)</f>
        <v>7</v>
      </c>
      <c r="R8" s="16">
        <f>SUM(M8:Q8)</f>
        <v>18</v>
      </c>
      <c r="S8" s="16">
        <v>20</v>
      </c>
      <c r="T8" t="s">
        <v>5</v>
      </c>
      <c r="V8" s="13">
        <f>SUM(V5:V7)</f>
        <v>3</v>
      </c>
      <c r="W8" s="14">
        <f>SUM(W5:W7)</f>
        <v>2</v>
      </c>
      <c r="X8" s="14">
        <f>SUM(X5:X7)</f>
        <v>5</v>
      </c>
      <c r="Y8" s="14">
        <f>SUM(Y5:Y7)</f>
        <v>0</v>
      </c>
      <c r="Z8" s="15">
        <f>SUM(Z5:Z7)</f>
        <v>10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2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2</v>
      </c>
      <c r="N13" s="12">
        <v>0</v>
      </c>
      <c r="O13" s="12">
        <v>0</v>
      </c>
      <c r="P13" s="12">
        <v>0</v>
      </c>
      <c r="Q13" s="12">
        <v>2</v>
      </c>
      <c r="R13" s="16"/>
      <c r="S13" s="16"/>
      <c r="T13" s="1" t="s">
        <v>2</v>
      </c>
      <c r="U13" s="3">
        <v>1</v>
      </c>
      <c r="V13" s="12">
        <v>2</v>
      </c>
      <c r="W13" s="12">
        <v>0</v>
      </c>
      <c r="X13" s="12">
        <v>0</v>
      </c>
      <c r="Y13" s="12">
        <v>0</v>
      </c>
      <c r="Z13" s="12">
        <v>2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2</v>
      </c>
      <c r="F14" s="39">
        <v>1</v>
      </c>
      <c r="G14" s="39">
        <v>1</v>
      </c>
      <c r="H14" s="32"/>
      <c r="L14" s="8">
        <v>2</v>
      </c>
      <c r="M14" s="12">
        <v>2</v>
      </c>
      <c r="N14" s="12">
        <v>2</v>
      </c>
      <c r="O14" s="12">
        <v>3</v>
      </c>
      <c r="P14" s="12">
        <v>0</v>
      </c>
      <c r="Q14" s="12">
        <v>3</v>
      </c>
      <c r="R14" s="16"/>
      <c r="S14" s="16"/>
      <c r="T14" s="7"/>
      <c r="U14" s="8">
        <v>2</v>
      </c>
      <c r="V14" s="12">
        <v>2</v>
      </c>
      <c r="W14" s="12">
        <v>4</v>
      </c>
      <c r="X14" s="12">
        <v>1</v>
      </c>
      <c r="Y14" s="12">
        <v>0</v>
      </c>
      <c r="Z14" s="12">
        <v>3</v>
      </c>
    </row>
    <row r="15" spans="1:26" x14ac:dyDescent="0.25">
      <c r="A15" s="42"/>
      <c r="B15" s="43">
        <v>3</v>
      </c>
      <c r="C15" s="39">
        <v>2</v>
      </c>
      <c r="D15" s="39">
        <v>3</v>
      </c>
      <c r="E15" s="39">
        <v>4</v>
      </c>
      <c r="F15" s="39">
        <v>0</v>
      </c>
      <c r="G15" s="39">
        <v>3</v>
      </c>
      <c r="H15" s="32"/>
      <c r="K15" s="9"/>
      <c r="L15" s="10">
        <v>3</v>
      </c>
      <c r="M15" s="12">
        <v>1</v>
      </c>
      <c r="N15" s="12">
        <v>1</v>
      </c>
      <c r="O15" s="12">
        <v>2</v>
      </c>
      <c r="P15" s="12">
        <v>1</v>
      </c>
      <c r="Q15" s="12">
        <v>4</v>
      </c>
      <c r="R15" s="16"/>
      <c r="S15" s="16"/>
      <c r="T15" s="9"/>
      <c r="U15" s="10">
        <v>3</v>
      </c>
      <c r="V15" s="12">
        <v>2</v>
      </c>
      <c r="W15" s="12">
        <v>2</v>
      </c>
      <c r="X15" s="12">
        <v>5</v>
      </c>
      <c r="Y15" s="12">
        <v>0</v>
      </c>
      <c r="Z15" s="12">
        <v>8</v>
      </c>
    </row>
    <row r="16" spans="1:26" x14ac:dyDescent="0.25">
      <c r="A16" s="31" t="s">
        <v>5</v>
      </c>
      <c r="B16" s="31"/>
      <c r="C16" s="44">
        <f>SUM(C13:C15)</f>
        <v>4</v>
      </c>
      <c r="D16" s="45">
        <f>SUM(D13:D15)</f>
        <v>6</v>
      </c>
      <c r="E16" s="45">
        <f>SUM(E13:E15)</f>
        <v>6</v>
      </c>
      <c r="F16" s="45">
        <f>SUM(F13:F15)</f>
        <v>1</v>
      </c>
      <c r="G16" s="46">
        <f>SUM(G13:G15)</f>
        <v>4</v>
      </c>
      <c r="H16" s="32">
        <f>SUM(C16:G16)</f>
        <v>21</v>
      </c>
      <c r="I16">
        <v>23</v>
      </c>
      <c r="J16">
        <v>31</v>
      </c>
      <c r="K16" s="7" t="s">
        <v>5</v>
      </c>
      <c r="M16" s="13">
        <f>SUM(M13:M15)</f>
        <v>5</v>
      </c>
      <c r="N16" s="14">
        <f>SUM(N13:N15)</f>
        <v>3</v>
      </c>
      <c r="O16" s="14">
        <f>SUM(O13:O15)</f>
        <v>5</v>
      </c>
      <c r="P16" s="14">
        <f>SUM(P13:P15)</f>
        <v>1</v>
      </c>
      <c r="Q16" s="15">
        <f>SUM(Q13:Q15)</f>
        <v>9</v>
      </c>
      <c r="R16" s="16">
        <f>SUM(M16:Q16)</f>
        <v>23</v>
      </c>
      <c r="S16" s="16">
        <v>31</v>
      </c>
      <c r="T16" t="s">
        <v>5</v>
      </c>
      <c r="V16" s="13">
        <f>SUM(V13:V15)</f>
        <v>6</v>
      </c>
      <c r="W16" s="14">
        <f>SUM(W13:W15)</f>
        <v>6</v>
      </c>
      <c r="X16" s="14">
        <f>SUM(X13:X15)</f>
        <v>6</v>
      </c>
      <c r="Y16" s="14">
        <f>SUM(Y13:Y15)</f>
        <v>0</v>
      </c>
      <c r="Z16" s="15">
        <f>SUM(Z13:Z15)</f>
        <v>13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9</v>
      </c>
      <c r="D19" s="113">
        <f t="shared" si="0"/>
        <v>10</v>
      </c>
      <c r="E19" s="114">
        <f t="shared" si="0"/>
        <v>8</v>
      </c>
      <c r="F19" s="47">
        <f t="shared" si="0"/>
        <v>4</v>
      </c>
      <c r="G19" s="47">
        <f t="shared" si="0"/>
        <v>6</v>
      </c>
      <c r="H19" s="32">
        <f t="shared" si="0"/>
        <v>37</v>
      </c>
      <c r="I19">
        <v>41</v>
      </c>
      <c r="J19">
        <v>51</v>
      </c>
      <c r="M19" s="115">
        <f t="shared" ref="M19:Q19" si="1">SUM(M16)+M8</f>
        <v>9</v>
      </c>
      <c r="N19" s="116">
        <f t="shared" si="1"/>
        <v>5</v>
      </c>
      <c r="O19" s="117">
        <f t="shared" si="1"/>
        <v>7</v>
      </c>
      <c r="P19" s="16">
        <f t="shared" si="1"/>
        <v>4</v>
      </c>
      <c r="Q19" s="16">
        <f t="shared" si="1"/>
        <v>16</v>
      </c>
      <c r="R19" s="16">
        <f>SUM(R16)+R8</f>
        <v>41</v>
      </c>
      <c r="S19" s="16">
        <f>SUM(S16)+S8</f>
        <v>51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35</v>
      </c>
      <c r="D23" s="51">
        <v>26</v>
      </c>
      <c r="E23" s="51">
        <v>32</v>
      </c>
      <c r="F23" s="51">
        <f>SUM(C23:E23)</f>
        <v>93</v>
      </c>
      <c r="G23" s="31"/>
      <c r="H23" s="109"/>
      <c r="K23" s="7" t="s">
        <v>459</v>
      </c>
      <c r="M23" s="27">
        <v>28</v>
      </c>
      <c r="N23" s="27">
        <v>26</v>
      </c>
      <c r="O23" s="27">
        <v>30</v>
      </c>
      <c r="P23" s="27">
        <f>SUM(M23:O23)</f>
        <v>84</v>
      </c>
    </row>
    <row r="24" spans="1:19" x14ac:dyDescent="0.25">
      <c r="H24" s="120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:XFD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176</v>
      </c>
      <c r="D1" s="31"/>
      <c r="E1" s="31"/>
      <c r="F1" s="31"/>
      <c r="G1" s="31"/>
      <c r="H1" s="32"/>
      <c r="K1" s="119" t="s">
        <v>395</v>
      </c>
      <c r="L1" s="111"/>
      <c r="M1" t="s">
        <v>176</v>
      </c>
      <c r="R1" s="16"/>
      <c r="S1" s="16"/>
      <c r="T1" t="s">
        <v>6</v>
      </c>
      <c r="V1" t="s">
        <v>176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1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1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1</v>
      </c>
      <c r="G8" s="46">
        <f>SUM(G5:G7)</f>
        <v>0</v>
      </c>
      <c r="H8" s="32">
        <f>SUM(C8:G8)</f>
        <v>1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0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3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3</v>
      </c>
      <c r="H16" s="32">
        <f>SUM(C16:G16)</f>
        <v>3</v>
      </c>
      <c r="I16">
        <v>2</v>
      </c>
      <c r="J16">
        <v>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2</v>
      </c>
      <c r="S16" s="16">
        <v>1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1</v>
      </c>
      <c r="G19" s="47">
        <f t="shared" si="0"/>
        <v>3</v>
      </c>
      <c r="H19" s="32">
        <f t="shared" si="0"/>
        <v>4</v>
      </c>
      <c r="I19">
        <v>3</v>
      </c>
      <c r="J19">
        <v>1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1</v>
      </c>
      <c r="P19" s="16">
        <f t="shared" si="1"/>
        <v>0</v>
      </c>
      <c r="Q19" s="16">
        <f t="shared" si="1"/>
        <v>2</v>
      </c>
      <c r="R19" s="16">
        <f>SUM(R16)+R8</f>
        <v>3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C18" sqref="C18:G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63</v>
      </c>
      <c r="D1" s="31"/>
      <c r="E1" s="31"/>
      <c r="F1" s="31"/>
      <c r="G1" s="31"/>
      <c r="H1" s="32"/>
      <c r="K1" s="119" t="s">
        <v>348</v>
      </c>
      <c r="L1" s="111"/>
      <c r="M1" t="s">
        <v>63</v>
      </c>
      <c r="R1" s="16"/>
      <c r="S1" s="16"/>
      <c r="T1" t="s">
        <v>6</v>
      </c>
      <c r="V1" t="s">
        <v>63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1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1</v>
      </c>
      <c r="Q6" s="12">
        <v>3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3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1</v>
      </c>
      <c r="Y7" s="12">
        <v>0</v>
      </c>
      <c r="Z7" s="12">
        <v>5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0</v>
      </c>
      <c r="E8" s="45">
        <f>SUM(E5:E7)</f>
        <v>0</v>
      </c>
      <c r="F8" s="45">
        <f>SUM(F5:F7)</f>
        <v>1</v>
      </c>
      <c r="G8" s="46">
        <f>SUM(G5:G7)</f>
        <v>3</v>
      </c>
      <c r="H8" s="32">
        <f>SUM(C8:G8)</f>
        <v>7</v>
      </c>
      <c r="I8">
        <v>7</v>
      </c>
      <c r="J8">
        <v>7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1</v>
      </c>
      <c r="Q8" s="15">
        <f>SUM(Q5:Q7)</f>
        <v>6</v>
      </c>
      <c r="R8" s="16">
        <f>SUM(M8:Q8)</f>
        <v>7</v>
      </c>
      <c r="S8" s="16">
        <v>7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1</v>
      </c>
      <c r="Y8" s="14">
        <f>SUM(Y5:Y7)</f>
        <v>0</v>
      </c>
      <c r="Z8" s="15">
        <f>SUM(Z5:Z7)</f>
        <v>5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1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1</v>
      </c>
      <c r="G16" s="46">
        <f>SUM(G13:G15)</f>
        <v>1</v>
      </c>
      <c r="H16" s="32">
        <f>SUM(C16:G16)</f>
        <v>2</v>
      </c>
      <c r="I16">
        <v>1</v>
      </c>
      <c r="J16">
        <v>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1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3</v>
      </c>
      <c r="D19" s="113">
        <f t="shared" si="0"/>
        <v>0</v>
      </c>
      <c r="E19" s="114">
        <f t="shared" si="0"/>
        <v>0</v>
      </c>
      <c r="F19" s="47">
        <f t="shared" si="0"/>
        <v>2</v>
      </c>
      <c r="G19" s="47">
        <f t="shared" si="0"/>
        <v>4</v>
      </c>
      <c r="H19" s="32">
        <f t="shared" si="0"/>
        <v>9</v>
      </c>
      <c r="I19">
        <v>8</v>
      </c>
      <c r="J19">
        <f>SUM(J16)+J8</f>
        <v>8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1</v>
      </c>
      <c r="Q19" s="16">
        <f t="shared" si="1"/>
        <v>7</v>
      </c>
      <c r="R19" s="16">
        <f>SUM(R16)+R8</f>
        <v>8</v>
      </c>
      <c r="S19" s="16">
        <f>SUM(S16)+S8</f>
        <v>8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Q20" t="s">
        <v>376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3</v>
      </c>
      <c r="E23" s="51">
        <v>7</v>
      </c>
      <c r="F23" s="51">
        <f>SUM(C23:E23)</f>
        <v>11</v>
      </c>
      <c r="G23" s="31"/>
      <c r="H23" s="109"/>
      <c r="K23" s="7" t="s">
        <v>459</v>
      </c>
      <c r="M23" s="27">
        <v>1</v>
      </c>
      <c r="N23" s="27">
        <v>3</v>
      </c>
      <c r="O23" s="27">
        <v>6</v>
      </c>
      <c r="P23" s="27">
        <f>SUM(M23:O23)</f>
        <v>10</v>
      </c>
    </row>
    <row r="24" spans="1:19" x14ac:dyDescent="0.25">
      <c r="H24" s="120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120</v>
      </c>
      <c r="D1" s="31"/>
      <c r="E1" s="31"/>
      <c r="F1" s="31"/>
      <c r="G1" s="31"/>
      <c r="H1" s="32"/>
      <c r="K1" s="119" t="s">
        <v>348</v>
      </c>
      <c r="L1" s="111"/>
      <c r="M1" t="s">
        <v>120</v>
      </c>
      <c r="R1" s="16"/>
      <c r="S1" s="16"/>
      <c r="T1" t="s">
        <v>6</v>
      </c>
      <c r="V1" t="s">
        <v>120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1</v>
      </c>
      <c r="E5" s="39">
        <v>0</v>
      </c>
      <c r="F5" s="39">
        <v>0</v>
      </c>
      <c r="G5" s="39">
        <v>2</v>
      </c>
      <c r="H5" s="32"/>
      <c r="K5" s="1" t="s">
        <v>2</v>
      </c>
      <c r="L5" s="3">
        <v>1</v>
      </c>
      <c r="M5" s="12">
        <v>3</v>
      </c>
      <c r="N5" s="12">
        <v>0</v>
      </c>
      <c r="O5" s="12">
        <v>0</v>
      </c>
      <c r="P5" s="12">
        <v>1</v>
      </c>
      <c r="Q5" s="12">
        <v>3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1</v>
      </c>
      <c r="Z5" s="12">
        <v>6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1</v>
      </c>
      <c r="F6" s="39">
        <v>0</v>
      </c>
      <c r="G6" s="39">
        <v>4</v>
      </c>
      <c r="H6" s="32"/>
      <c r="L6" s="8">
        <v>2</v>
      </c>
      <c r="M6" s="12">
        <v>0</v>
      </c>
      <c r="N6" s="12">
        <v>0</v>
      </c>
      <c r="O6" s="12">
        <v>1</v>
      </c>
      <c r="P6" s="12">
        <v>0</v>
      </c>
      <c r="Q6" s="12">
        <v>6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1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1</v>
      </c>
      <c r="F7" s="39">
        <v>0</v>
      </c>
      <c r="G7" s="39">
        <v>4</v>
      </c>
      <c r="H7" s="32"/>
      <c r="K7" s="9"/>
      <c r="L7" s="10">
        <v>3</v>
      </c>
      <c r="M7" s="12">
        <v>2</v>
      </c>
      <c r="N7" s="12">
        <v>0</v>
      </c>
      <c r="O7" s="12">
        <v>1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0</v>
      </c>
      <c r="Y7" s="12">
        <v>1</v>
      </c>
      <c r="Z7" s="12">
        <v>5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2</v>
      </c>
      <c r="E8" s="45">
        <f>SUM(E5:E7)</f>
        <v>2</v>
      </c>
      <c r="F8" s="45">
        <f>SUM(F5:F7)</f>
        <v>0</v>
      </c>
      <c r="G8" s="46">
        <f>SUM(G5:G7)</f>
        <v>10</v>
      </c>
      <c r="H8" s="32">
        <f>SUM(C8:G8)</f>
        <v>17</v>
      </c>
      <c r="I8">
        <v>20</v>
      </c>
      <c r="J8">
        <v>20</v>
      </c>
      <c r="K8" s="7" t="s">
        <v>5</v>
      </c>
      <c r="M8" s="13">
        <f>SUM(M5:M7)</f>
        <v>5</v>
      </c>
      <c r="N8" s="14">
        <f>SUM(N5:N7)</f>
        <v>0</v>
      </c>
      <c r="O8" s="14">
        <f>SUM(O5:O7)</f>
        <v>2</v>
      </c>
      <c r="P8" s="14">
        <f>SUM(P5:P7)</f>
        <v>1</v>
      </c>
      <c r="Q8" s="15">
        <f>SUM(Q5:Q7)</f>
        <v>12</v>
      </c>
      <c r="R8" s="16">
        <f>SUM(M8:Q8)</f>
        <v>20</v>
      </c>
      <c r="S8" s="16">
        <v>20</v>
      </c>
      <c r="T8" t="s">
        <v>5</v>
      </c>
      <c r="V8" s="13">
        <f>SUM(V5:V7)</f>
        <v>2</v>
      </c>
      <c r="W8" s="14">
        <f>SUM(W5:W7)</f>
        <v>2</v>
      </c>
      <c r="X8" s="14">
        <f>SUM(X5:X7)</f>
        <v>1</v>
      </c>
      <c r="Y8" s="14">
        <f>SUM(Y5:Y7)</f>
        <v>2</v>
      </c>
      <c r="Z8" s="15">
        <f>SUM(Z5:Z7)</f>
        <v>13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1</v>
      </c>
      <c r="G13" s="39">
        <v>1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1</v>
      </c>
      <c r="Q13" s="12">
        <v>1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1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1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0</v>
      </c>
      <c r="E16" s="45">
        <f>SUM(E13:E15)</f>
        <v>0</v>
      </c>
      <c r="F16" s="45">
        <f>SUM(F13:F15)</f>
        <v>1</v>
      </c>
      <c r="G16" s="46">
        <f>SUM(G13:G15)</f>
        <v>3</v>
      </c>
      <c r="H16" s="32">
        <f>SUM(C16:G16)</f>
        <v>6</v>
      </c>
      <c r="I16">
        <v>7</v>
      </c>
      <c r="J16">
        <v>12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2</v>
      </c>
      <c r="Q16" s="15">
        <f>SUM(Q13:Q15)</f>
        <v>4</v>
      </c>
      <c r="R16" s="16">
        <f>SUM(M16:Q16)</f>
        <v>7</v>
      </c>
      <c r="S16" s="16">
        <v>12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2</v>
      </c>
      <c r="Y16" s="14">
        <f>SUM(Y13:Y15)</f>
        <v>1</v>
      </c>
      <c r="Z16" s="15">
        <f>SUM(Z13:Z15)</f>
        <v>9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5</v>
      </c>
      <c r="D19" s="113">
        <f t="shared" si="0"/>
        <v>2</v>
      </c>
      <c r="E19" s="114">
        <f t="shared" si="0"/>
        <v>2</v>
      </c>
      <c r="F19" s="47">
        <f t="shared" si="0"/>
        <v>1</v>
      </c>
      <c r="G19" s="47">
        <f t="shared" si="0"/>
        <v>13</v>
      </c>
      <c r="H19" s="32">
        <f t="shared" si="0"/>
        <v>23</v>
      </c>
      <c r="I19">
        <v>27</v>
      </c>
      <c r="J19">
        <v>32</v>
      </c>
      <c r="M19" s="115">
        <f t="shared" ref="M19:Q19" si="1">SUM(M16)+M8</f>
        <v>6</v>
      </c>
      <c r="N19" s="116">
        <f t="shared" si="1"/>
        <v>0</v>
      </c>
      <c r="O19" s="117">
        <f t="shared" si="1"/>
        <v>2</v>
      </c>
      <c r="P19" s="16">
        <f t="shared" si="1"/>
        <v>3</v>
      </c>
      <c r="Q19" s="16">
        <f t="shared" si="1"/>
        <v>16</v>
      </c>
      <c r="R19" s="16">
        <f>SUM(R16)+R8</f>
        <v>27</v>
      </c>
      <c r="S19" s="16">
        <f>SUM(S16)+S8</f>
        <v>32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8</v>
      </c>
      <c r="D23" s="51">
        <v>10</v>
      </c>
      <c r="E23" s="51">
        <v>5</v>
      </c>
      <c r="F23" s="51">
        <f>SUM(C23:E23)</f>
        <v>23</v>
      </c>
      <c r="G23" s="31"/>
      <c r="H23" s="109"/>
      <c r="K23" s="7" t="s">
        <v>459</v>
      </c>
      <c r="M23" s="27">
        <v>8</v>
      </c>
      <c r="N23" s="27">
        <v>4</v>
      </c>
      <c r="O23" s="27">
        <v>9</v>
      </c>
      <c r="P23" s="27">
        <f>SUM(M23:O23)</f>
        <v>21</v>
      </c>
    </row>
    <row r="24" spans="1:19" x14ac:dyDescent="0.25">
      <c r="H24" s="120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156</v>
      </c>
      <c r="D1" s="31"/>
      <c r="E1" s="31"/>
      <c r="F1" s="31"/>
      <c r="G1" s="31"/>
      <c r="H1" s="32"/>
      <c r="K1" s="119" t="s">
        <v>348</v>
      </c>
      <c r="L1" s="111"/>
      <c r="M1" t="s">
        <v>156</v>
      </c>
      <c r="R1" s="16"/>
      <c r="S1" s="16"/>
      <c r="T1" t="s">
        <v>6</v>
      </c>
      <c r="V1" t="s">
        <v>156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2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3</v>
      </c>
      <c r="D7" s="39">
        <v>0</v>
      </c>
      <c r="E7" s="39">
        <v>3</v>
      </c>
      <c r="F7" s="39">
        <v>1</v>
      </c>
      <c r="G7" s="39">
        <v>1</v>
      </c>
      <c r="H7" s="32"/>
      <c r="K7" s="9"/>
      <c r="L7" s="10">
        <v>3</v>
      </c>
      <c r="M7" s="12">
        <v>0</v>
      </c>
      <c r="N7" s="12">
        <v>1</v>
      </c>
      <c r="O7" s="12">
        <v>1</v>
      </c>
      <c r="P7" s="12">
        <v>1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3</v>
      </c>
      <c r="X7" s="12">
        <v>1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0</v>
      </c>
      <c r="E8" s="45">
        <f>SUM(E5:E7)</f>
        <v>3</v>
      </c>
      <c r="F8" s="45">
        <f>SUM(F5:F7)</f>
        <v>1</v>
      </c>
      <c r="G8" s="46">
        <f>SUM(G5:G7)</f>
        <v>1</v>
      </c>
      <c r="H8" s="32">
        <f>SUM(C8:G8)</f>
        <v>8</v>
      </c>
      <c r="I8">
        <v>7</v>
      </c>
      <c r="J8">
        <v>6</v>
      </c>
      <c r="K8" s="7" t="s">
        <v>5</v>
      </c>
      <c r="M8" s="13">
        <f>SUM(M5:M7)</f>
        <v>1</v>
      </c>
      <c r="N8" s="14">
        <f>SUM(N5:N7)</f>
        <v>3</v>
      </c>
      <c r="O8" s="14">
        <f>SUM(O5:O7)</f>
        <v>1</v>
      </c>
      <c r="P8" s="14">
        <f>SUM(P5:P7)</f>
        <v>1</v>
      </c>
      <c r="Q8" s="15">
        <f>SUM(Q5:Q7)</f>
        <v>1</v>
      </c>
      <c r="R8" s="16">
        <f>SUM(M8:Q8)</f>
        <v>7</v>
      </c>
      <c r="S8" s="16">
        <v>6</v>
      </c>
      <c r="T8" t="s">
        <v>5</v>
      </c>
      <c r="V8" s="13">
        <f>SUM(V5:V7)</f>
        <v>1</v>
      </c>
      <c r="W8" s="14">
        <f>SUM(W5:W7)</f>
        <v>3</v>
      </c>
      <c r="X8" s="14">
        <f>SUM(X5:X7)</f>
        <v>1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1</v>
      </c>
      <c r="N14" s="12">
        <v>1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2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2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5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2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7</v>
      </c>
      <c r="I16">
        <v>5</v>
      </c>
      <c r="J16">
        <v>8</v>
      </c>
      <c r="K16" s="7" t="s">
        <v>5</v>
      </c>
      <c r="M16" s="13">
        <f>SUM(M13:M15)</f>
        <v>3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5</v>
      </c>
      <c r="S16" s="16">
        <v>8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6</v>
      </c>
      <c r="D19" s="113">
        <f t="shared" si="0"/>
        <v>2</v>
      </c>
      <c r="E19" s="114">
        <f t="shared" si="0"/>
        <v>3</v>
      </c>
      <c r="F19" s="47">
        <f t="shared" si="0"/>
        <v>1</v>
      </c>
      <c r="G19" s="47">
        <f t="shared" si="0"/>
        <v>3</v>
      </c>
      <c r="H19" s="32">
        <f t="shared" si="0"/>
        <v>15</v>
      </c>
      <c r="I19">
        <v>12</v>
      </c>
      <c r="J19">
        <v>14</v>
      </c>
      <c r="M19" s="115">
        <f t="shared" ref="M19:Q19" si="1">SUM(M16)+M8</f>
        <v>4</v>
      </c>
      <c r="N19" s="116">
        <f t="shared" si="1"/>
        <v>4</v>
      </c>
      <c r="O19" s="117">
        <f t="shared" si="1"/>
        <v>1</v>
      </c>
      <c r="P19" s="16">
        <f t="shared" si="1"/>
        <v>1</v>
      </c>
      <c r="Q19" s="16">
        <f t="shared" si="1"/>
        <v>2</v>
      </c>
      <c r="R19" s="16">
        <f>SUM(R16)+R8</f>
        <v>12</v>
      </c>
      <c r="S19" s="16">
        <f>SUM(S16)+S8</f>
        <v>14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5</v>
      </c>
      <c r="D23" s="51">
        <v>8</v>
      </c>
      <c r="E23" s="51">
        <v>7</v>
      </c>
      <c r="F23" s="51">
        <f>SUM(C23:E23)</f>
        <v>20</v>
      </c>
      <c r="G23" s="31"/>
      <c r="H23" s="109"/>
      <c r="K23" s="7" t="s">
        <v>459</v>
      </c>
      <c r="M23" s="27">
        <v>7</v>
      </c>
      <c r="N23" s="27">
        <v>3</v>
      </c>
      <c r="O23" s="27">
        <v>6</v>
      </c>
      <c r="P23" s="27">
        <f>SUM(M23:O23)</f>
        <v>16</v>
      </c>
    </row>
    <row r="24" spans="1:19" x14ac:dyDescent="0.25">
      <c r="H24" s="120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Z29"/>
  <sheetViews>
    <sheetView workbookViewId="0">
      <selection activeCell="M24" sqref="M24"/>
    </sheetView>
  </sheetViews>
  <sheetFormatPr defaultRowHeight="15" x14ac:dyDescent="0.25"/>
  <cols>
    <col min="3" max="3" width="10.7109375" bestFit="1" customWidth="1"/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552</v>
      </c>
      <c r="B1" s="91"/>
      <c r="C1" s="91"/>
      <c r="K1" s="88" t="s">
        <v>444</v>
      </c>
      <c r="L1" s="64"/>
      <c r="M1" s="64"/>
      <c r="S1" s="18"/>
      <c r="T1" s="89" t="s">
        <v>445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Bseur1AOK!C5+Bseur2GIF!C5+Bseur3Brahe!C5+Bseur4Femman!C5+Bseur5Minken!C5+Bseur6SV!C5+Bseur7Falken!C5+Bseur8Kronan!C5+Bseur9KSF!C5+Bseur10Malax!C5+Bseur11NOK!C5+Bseur12Botnia!C5+Bseur13Kristina!C5+Bseur14Orient!C5+Bseur15Raseborg!C5+Bseur16OK77!C5+Bseur17PIF!C5+Bseur18Solf!C5</f>
        <v>7</v>
      </c>
      <c r="D5" s="57">
        <f>Bseur1AOK!D5+Bseur2GIF!D5+Bseur3Brahe!D5+Bseur4Femman!D5+Bseur5Minken!D5+Bseur6SV!D5+Bseur7Falken!D5+Bseur8Kronan!D5+Bseur9KSF!D5+Bseur10Malax!D5+Bseur11NOK!D5+Bseur12Botnia!D5+Bseur13Kristina!D5+Bseur14Orient!D5+Bseur15Raseborg!D5+Bseur16OK77!D5+Bseur17PIF!D5+Bseur18Solf!D5</f>
        <v>10</v>
      </c>
      <c r="E5" s="57">
        <f>Bseur1AOK!E5+Bseur2GIF!E5+Bseur3Brahe!E5+Bseur4Femman!E5+Bseur5Minken!E5+Bseur6SV!E5+Bseur7Falken!E5+Bseur8Kronan!E5+Bseur9KSF!E5+Bseur10Malax!E5+Bseur11NOK!E5+Bseur12Botnia!E5+Bseur13Kristina!E5+Bseur14Orient!E5+Bseur15Raseborg!E5+Bseur16OK77!E5+Bseur17PIF!E5+Bseur18Solf!E5</f>
        <v>3</v>
      </c>
      <c r="F5" s="11">
        <f>Bseur1AOK!F5+Bseur2GIF!F5+Bseur3Brahe!F5+Bseur4Femman!F5+Bseur5Minken!F5+Bseur6SV!F5+Bseur7Falken!F5+Bseur8Kronan!F5+Bseur9KSF!F5+Bseur10Malax!F5+Bseur11NOK!F5+Bseur12Botnia!F5+Bseur13Kristina!F5+Bseur14Orient!F5+Bseur15Raseborg!F5+Bseur16OK77!F5+Bseur17PIF!F5+Bseur18Solf!F5</f>
        <v>3</v>
      </c>
      <c r="G5" s="11">
        <f>Bseur1AOK!G5+Bseur2GIF!G5+Bseur3Brahe!G5+Bseur4Femman!G5+Bseur5Minken!G5+Bseur6SV!G5+Bseur7Falken!G5+Bseur8Kronan!G5+Bseur9KSF!G5+Bseur10Malax!G5+Bseur11NOK!G5+Bseur12Botnia!G5+Bseur13Kristina!G5+Bseur14Orient!G5+Bseur15Raseborg!G5+Bseur16OK77!G5+Bseur17PIF!G5+Bseur18Solf!G5</f>
        <v>12</v>
      </c>
      <c r="K5" s="1" t="s">
        <v>2</v>
      </c>
      <c r="L5" s="3">
        <v>1</v>
      </c>
      <c r="M5" s="54">
        <f>Bseur1AOK!M5+Bseur2GIF!M5+Bseur3Brahe!M5+Bseur4Femman!M5+Bseur5Minken!M5+Bseur6SV!M5+Bseur7Falken!M5+Bseur8Kronan!M5+Bseur9KSF!M5+Bseur10Malax!M5+Bseur11NOK!M5+Bseur12Botnia!M5+Bseur13Kristina!M5+Bseur14Orient!M5+Bseur15Raseborg!M5+Bseur16OK77!M5+BseurTerjärv!M5+Bseur17PIF!M5+Bseur18Solf!M5</f>
        <v>7</v>
      </c>
      <c r="N5" s="54">
        <f>Bseur1AOK!N5+Bseur2GIF!N5+Bseur3Brahe!N5+Bseur4Femman!N5+Bseur5Minken!N5+Bseur6SV!N5+Bseur7Falken!N5+Bseur8Kronan!N5+Bseur9KSF!N5+Bseur10Malax!N5+Bseur11NOK!N5+Bseur12Botnia!N5+Bseur13Kristina!N5+Bseur14Orient!N5+Bseur15Raseborg!N5+Bseur16OK77!N5+BseurTerjärv!N5+Bseur17PIF!N5+Bseur18Solf!N5</f>
        <v>4</v>
      </c>
      <c r="O5" s="54">
        <f>Bseur1AOK!O5+Bseur2GIF!O5+Bseur3Brahe!O5+Bseur4Femman!O5+Bseur5Minken!O5+Bseur6SV!O5+Bseur7Falken!O5+Bseur8Kronan!O5+Bseur9KSF!O5+Bseur10Malax!O5+Bseur11NOK!O5+Bseur12Botnia!O5+Bseur13Kristina!O5+Bseur14Orient!O5+Bseur15Raseborg!O5+Bseur16OK77!O5+BseurTerjärv!O5+Bseur17PIF!O5+Bseur18Solf!O5</f>
        <v>4</v>
      </c>
      <c r="P5" s="11">
        <f>Bseur1AOK!P5+Bseur2GIF!P5+Bseur3Brahe!P5+Bseur4Femman!P5+Bseur5Minken!P5+Bseur6SV!P5+Bseur7Falken!P5+Bseur8Kronan!P5+Bseur9KSF!P5+Bseur10Malax!P5+Bseur11NOK!P5+Bseur12Botnia!P5+Bseur13Kristina!P5+Bseur14Orient!P5+Bseur15Raseborg!P5+Bseur16OK77!P5+BseurTerjärv!P5+Bseur17PIF!P5+Bseur18Solf!P5</f>
        <v>5</v>
      </c>
      <c r="Q5" s="11">
        <f>Bseur1AOK!Q5+Bseur2GIF!Q5+Bseur3Brahe!Q5+Bseur4Femman!Q5+Bseur5Minken!Q5+Bseur6SV!Q5+Bseur7Falken!Q5+Bseur8Kronan!Q5+Bseur9KSF!Q5+Bseur10Malax!Q5+Bseur11NOK!Q5+Bseur12Botnia!Q5+Bseur13Kristina!Q5+Bseur14Orient!Q5+Bseur15Raseborg!Q5+Bseur16OK77!Q5+BseurTerjärv!Q5+Bseur17PIF!Q5+Bseur18Solf!Q5</f>
        <v>13</v>
      </c>
      <c r="T5" s="71" t="s">
        <v>2</v>
      </c>
      <c r="U5" s="73">
        <v>1</v>
      </c>
      <c r="V5" s="77">
        <v>6</v>
      </c>
      <c r="W5" s="77">
        <v>2</v>
      </c>
      <c r="X5" s="77">
        <v>5</v>
      </c>
      <c r="Y5" s="23">
        <v>3</v>
      </c>
      <c r="Z5" s="23">
        <v>16</v>
      </c>
    </row>
    <row r="6" spans="1:26" x14ac:dyDescent="0.25">
      <c r="A6" s="7"/>
      <c r="B6" s="8">
        <v>2</v>
      </c>
      <c r="C6" s="57">
        <f>Bseur1AOK!C6+Bseur2GIF!C6+Bseur3Brahe!C6+Bseur4Femman!C6+Bseur5Minken!C6+Bseur6SV!C6+Bseur7Falken!C6+Bseur8Kronan!C6+Bseur9KSF!C6+Bseur10Malax!C6+Bseur11NOK!C6+Bseur12Botnia!C6+Bseur13Kristina!C6+Bseur14Orient!C6+Bseur15Raseborg!C6+Bseur16OK77!C6+Bseur17PIF!C6+Bseur18Solf!C6</f>
        <v>11</v>
      </c>
      <c r="D6" s="57">
        <f>Bseur1AOK!D6+Bseur2GIF!D6+Bseur3Brahe!D6+Bseur4Femman!D6+Bseur5Minken!D6+Bseur6SV!D6+Bseur7Falken!D6+Bseur8Kronan!D6+Bseur9KSF!D6+Bseur10Malax!D6+Bseur11NOK!D6+Bseur12Botnia!D6+Bseur13Kristina!D6+Bseur14Orient!D6+Bseur15Raseborg!D6+Bseur16OK77!D6+Bseur17PIF!D6+Bseur18Solf!D6</f>
        <v>6</v>
      </c>
      <c r="E6" s="57">
        <f>Bseur1AOK!E6+Bseur2GIF!E6+Bseur3Brahe!E6+Bseur4Femman!E6+Bseur5Minken!E6+Bseur6SV!E6+Bseur7Falken!E6+Bseur8Kronan!E6+Bseur9KSF!E6+Bseur10Malax!E6+Bseur11NOK!E6+Bseur12Botnia!E6+Bseur13Kristina!E6+Bseur14Orient!E6+Bseur15Raseborg!E6+Bseur16OK77!E6+Bseur17PIF!E6+Bseur18Solf!E6</f>
        <v>6</v>
      </c>
      <c r="F6" s="11">
        <f>Bseur1AOK!F6+Bseur2GIF!F6+Bseur3Brahe!F6+Bseur4Femman!F6+Bseur5Minken!F6+Bseur6SV!F6+Bseur7Falken!F6+Bseur8Kronan!F6+Bseur9KSF!F6+Bseur10Malax!F6+Bseur11NOK!F6+Bseur12Botnia!F6+Bseur13Kristina!F6+Bseur14Orient!F6+Bseur15Raseborg!F6+Bseur16OK77!F6+Bseur17PIF!F6+Bseur18Solf!F6</f>
        <v>5</v>
      </c>
      <c r="G6" s="11">
        <f>Bseur1AOK!G6+Bseur2GIF!G6+Bseur3Brahe!G6+Bseur4Femman!G6+Bseur5Minken!G6+Bseur6SV!G6+Bseur7Falken!G6+Bseur8Kronan!G6+Bseur9KSF!G6+Bseur10Malax!G6+Bseur11NOK!G6+Bseur12Botnia!G6+Bseur13Kristina!G6+Bseur14Orient!G6+Bseur15Raseborg!G6+Bseur16OK77!G6+Bseur17PIF!G6+Bseur18Solf!G6</f>
        <v>23</v>
      </c>
      <c r="L6" s="8">
        <v>2</v>
      </c>
      <c r="M6" s="54">
        <f>Bseur1AOK!M6+Bseur2GIF!M6+Bseur3Brahe!M6+Bseur4Femman!M6+Bseur5Minken!M6+Bseur6SV!M6+Bseur7Falken!M6+Bseur8Kronan!M6+Bseur9KSF!M6+Bseur10Malax!M6+Bseur11NOK!M6+Bseur12Botnia!M6+Bseur13Kristina!M6+Bseur14Orient!M6+Bseur15Raseborg!M6+Bseur16OK77!M6+BseurTerjärv!M6+Bseur17PIF!M6+Bseur18Solf!M6</f>
        <v>9</v>
      </c>
      <c r="N6" s="54">
        <f>Bseur1AOK!N6+Bseur2GIF!N6+Bseur3Brahe!N6+Bseur4Femman!N6+Bseur5Minken!N6+Bseur6SV!N6+Bseur7Falken!N6+Bseur8Kronan!N6+Bseur9KSF!N6+Bseur10Malax!N6+Bseur11NOK!N6+Bseur12Botnia!N6+Bseur13Kristina!N6+Bseur14Orient!N6+Bseur15Raseborg!N6+Bseur16OK77!N6+BseurTerjärv!N6+Bseur17PIF!N6+Bseur18Solf!N6</f>
        <v>12</v>
      </c>
      <c r="O6" s="54">
        <f>Bseur1AOK!O6+Bseur2GIF!O6+Bseur3Brahe!O6+Bseur4Femman!O6+Bseur5Minken!O6+Bseur6SV!O6+Bseur7Falken!O6+Bseur8Kronan!O6+Bseur9KSF!O6+Bseur10Malax!O6+Bseur11NOK!O6+Bseur12Botnia!O6+Bseur13Kristina!O6+Bseur14Orient!O6+Bseur15Raseborg!O6+Bseur16OK77!O6+BseurTerjärv!O6+Bseur17PIF!O6+Bseur18Solf!O6</f>
        <v>6</v>
      </c>
      <c r="P6" s="11">
        <f>Bseur1AOK!P6+Bseur2GIF!P6+Bseur3Brahe!P6+Bseur4Femman!P6+Bseur5Minken!P6+Bseur6SV!P6+Bseur7Falken!P6+Bseur8Kronan!P6+Bseur9KSF!P6+Bseur10Malax!P6+Bseur11NOK!P6+Bseur12Botnia!P6+Bseur13Kristina!P6+Bseur14Orient!P6+Bseur15Raseborg!P6+Bseur16OK77!P6+BseurTerjärv!P6+Bseur17PIF!P6+Bseur18Solf!P6</f>
        <v>5</v>
      </c>
      <c r="Q6" s="11">
        <f>Bseur1AOK!Q6+Bseur2GIF!Q6+Bseur3Brahe!Q6+Bseur4Femman!Q6+Bseur5Minken!Q6+Bseur6SV!Q6+Bseur7Falken!Q6+Bseur8Kronan!Q6+Bseur9KSF!Q6+Bseur10Malax!Q6+Bseur11NOK!Q6+Bseur12Botnia!Q6+Bseur13Kristina!Q6+Bseur14Orient!Q6+Bseur15Raseborg!Q6+Bseur16OK77!Q6+BseurTerjärv!Q6+Bseur17PIF!Q6+Bseur18Solf!Q6</f>
        <v>37</v>
      </c>
      <c r="T6" s="78"/>
      <c r="U6" s="79">
        <v>2</v>
      </c>
      <c r="V6" s="77">
        <v>10</v>
      </c>
      <c r="W6" s="77">
        <v>7</v>
      </c>
      <c r="X6" s="77">
        <v>9</v>
      </c>
      <c r="Y6" s="23">
        <v>3</v>
      </c>
      <c r="Z6" s="23">
        <v>39</v>
      </c>
    </row>
    <row r="7" spans="1:26" x14ac:dyDescent="0.25">
      <c r="A7" s="9"/>
      <c r="B7" s="10">
        <v>3</v>
      </c>
      <c r="C7" s="57">
        <f>Bseur1AOK!C7+Bseur2GIF!C7+Bseur3Brahe!C7+Bseur4Femman!C7+Bseur5Minken!C7+Bseur6SV!C7+Bseur7Falken!C7+Bseur8Kronan!C7+Bseur9KSF!C7+Bseur10Malax!C7+Bseur11NOK!C7+Bseur12Botnia!C7+Bseur13Kristina!C7+Bseur14Orient!C7+Bseur15Raseborg!C7+Bseur16OK77!C7+Bseur17PIF!C7+Bseur18Solf!C7</f>
        <v>20</v>
      </c>
      <c r="D7" s="57">
        <f>Bseur1AOK!D7+Bseur2GIF!D7+Bseur3Brahe!D7+Bseur4Femman!D7+Bseur5Minken!D7+Bseur6SV!D7+Bseur7Falken!D7+Bseur8Kronan!D7+Bseur9KSF!D7+Bseur10Malax!D7+Bseur11NOK!D7+Bseur12Botnia!D7+Bseur13Kristina!D7+Bseur14Orient!D7+Bseur15Raseborg!D7+Bseur16OK77!D7+Bseur17PIF!D7+Bseur18Solf!D7</f>
        <v>13</v>
      </c>
      <c r="E7" s="57">
        <f>Bseur1AOK!E7+Bseur2GIF!E7+Bseur3Brahe!E7+Bseur4Femman!E7+Bseur5Minken!E7+Bseur6SV!E7+Bseur7Falken!E7+Bseur8Kronan!E7+Bseur9KSF!E7+Bseur10Malax!E7+Bseur11NOK!E7+Bseur12Botnia!E7+Bseur13Kristina!E7+Bseur14Orient!E7+Bseur15Raseborg!E7+Bseur16OK77!E7+Bseur17PIF!E7+Bseur18Solf!E7</f>
        <v>10</v>
      </c>
      <c r="F7" s="11">
        <f>Bseur1AOK!F7+Bseur2GIF!F7+Bseur3Brahe!F7+Bseur4Femman!F7+Bseur5Minken!F7+Bseur6SV!F7+Bseur7Falken!F7+Bseur8Kronan!F7+Bseur9KSF!F7+Bseur10Malax!F7+Bseur11NOK!F7+Bseur12Botnia!F7+Bseur13Kristina!F7+Bseur14Orient!F7+Bseur15Raseborg!F7+Bseur16OK77!F7+Bseur17PIF!F7+Bseur18Solf!F7</f>
        <v>8</v>
      </c>
      <c r="G7" s="11">
        <f>Bseur1AOK!G7+Bseur2GIF!G7+Bseur3Brahe!G7+Bseur4Femman!G7+Bseur5Minken!G7+Bseur6SV!G7+Bseur7Falken!G7+Bseur8Kronan!G7+Bseur9KSF!G7+Bseur10Malax!G7+Bseur11NOK!G7+Bseur12Botnia!G7+Bseur13Kristina!G7+Bseur14Orient!G7+Bseur15Raseborg!G7+Bseur16OK77!G7+Bseur17PIF!G7+Bseur18Solf!G7</f>
        <v>19</v>
      </c>
      <c r="K7" s="9"/>
      <c r="L7" s="10">
        <v>3</v>
      </c>
      <c r="M7" s="54">
        <f>Bseur1AOK!M7+Bseur2GIF!M7+Bseur3Brahe!M7+Bseur4Femman!M7+Bseur5Minken!M7+Bseur6SV!M7+Bseur7Falken!M7+Bseur8Kronan!M7+Bseur9KSF!M7+Bseur10Malax!M7+Bseur11NOK!M7+Bseur12Botnia!M7+Bseur13Kristina!M7+Bseur14Orient!M7+Bseur15Raseborg!M7+Bseur16OK77!M7+BseurTerjärv!M7+Bseur17PIF!M7+Bseur18Solf!M7</f>
        <v>17</v>
      </c>
      <c r="N7" s="54">
        <f>Bseur1AOK!N7+Bseur2GIF!N7+Bseur3Brahe!N7+Bseur4Femman!N7+Bseur5Minken!N7+Bseur6SV!N7+Bseur7Falken!N7+Bseur8Kronan!N7+Bseur9KSF!N7+Bseur10Malax!N7+Bseur11NOK!N7+Bseur12Botnia!N7+Bseur13Kristina!N7+Bseur14Orient!N7+Bseur15Raseborg!N7+Bseur16OK77!N7+BseurTerjärv!N7+Bseur17PIF!N7+Bseur18Solf!N7</f>
        <v>4</v>
      </c>
      <c r="O7" s="54">
        <f>Bseur1AOK!O7+Bseur2GIF!O7+Bseur3Brahe!O7+Bseur4Femman!O7+Bseur5Minken!O7+Bseur6SV!O7+Bseur7Falken!O7+Bseur8Kronan!O7+Bseur9KSF!O7+Bseur10Malax!O7+Bseur11NOK!O7+Bseur12Botnia!O7+Bseur13Kristina!O7+Bseur14Orient!O7+Bseur15Raseborg!O7+Bseur16OK77!O7+BseurTerjärv!O7+Bseur17PIF!O7+Bseur18Solf!O7</f>
        <v>13</v>
      </c>
      <c r="P7" s="11">
        <f>Bseur1AOK!P7+Bseur2GIF!P7+Bseur3Brahe!P7+Bseur4Femman!P7+Bseur5Minken!P7+Bseur6SV!P7+Bseur7Falken!P7+Bseur8Kronan!P7+Bseur9KSF!P7+Bseur10Malax!P7+Bseur11NOK!P7+Bseur12Botnia!P7+Bseur13Kristina!P7+Bseur14Orient!P7+Bseur15Raseborg!P7+Bseur16OK77!P7+BseurTerjärv!P7+Bseur17PIF!P7+Bseur18Solf!P7</f>
        <v>3</v>
      </c>
      <c r="Q7" s="11">
        <f>Bseur1AOK!Q7+Bseur2GIF!Q7+Bseur3Brahe!Q7+Bseur4Femman!Q7+Bseur5Minken!Q7+Bseur6SV!Q7+Bseur7Falken!Q7+Bseur8Kronan!Q7+Bseur9KSF!Q7+Bseur10Malax!Q7+Bseur11NOK!Q7+Bseur12Botnia!Q7+Bseur13Kristina!Q7+Bseur14Orient!Q7+Bseur15Raseborg!Q7+Bseur16OK77!Q7+BseurTerjärv!Q7+Bseur17PIF!Q7+Bseur18Solf!Q7</f>
        <v>22</v>
      </c>
      <c r="T7" s="80"/>
      <c r="U7" s="81">
        <v>3</v>
      </c>
      <c r="V7" s="77">
        <v>14</v>
      </c>
      <c r="W7" s="77">
        <v>17</v>
      </c>
      <c r="X7" s="77">
        <v>12</v>
      </c>
      <c r="Y7" s="23">
        <v>10</v>
      </c>
      <c r="Z7" s="23">
        <v>24</v>
      </c>
    </row>
    <row r="8" spans="1:26" x14ac:dyDescent="0.25">
      <c r="A8" t="s">
        <v>5</v>
      </c>
      <c r="C8" s="58">
        <f>SUM(C5:C7)</f>
        <v>38</v>
      </c>
      <c r="D8" s="59">
        <f t="shared" ref="D8:G8" si="0">SUM(D5:D7)</f>
        <v>29</v>
      </c>
      <c r="E8" s="59">
        <f t="shared" si="0"/>
        <v>19</v>
      </c>
      <c r="F8" s="14">
        <f t="shared" si="0"/>
        <v>16</v>
      </c>
      <c r="G8" s="15">
        <f t="shared" si="0"/>
        <v>54</v>
      </c>
      <c r="H8" s="68">
        <f>SUM(C8:G8)</f>
        <v>156</v>
      </c>
      <c r="I8" s="66">
        <v>161</v>
      </c>
      <c r="J8" s="69">
        <v>177</v>
      </c>
      <c r="K8" s="7" t="s">
        <v>5</v>
      </c>
      <c r="M8" s="55">
        <f>SUM(M5:M7)</f>
        <v>33</v>
      </c>
      <c r="N8" s="56">
        <f t="shared" ref="N8:Q8" si="1">SUM(N5:N7)</f>
        <v>20</v>
      </c>
      <c r="O8" s="56">
        <f t="shared" si="1"/>
        <v>23</v>
      </c>
      <c r="P8" s="14">
        <f t="shared" si="1"/>
        <v>13</v>
      </c>
      <c r="Q8" s="15">
        <f t="shared" si="1"/>
        <v>72</v>
      </c>
      <c r="R8" s="66">
        <f>SUM(M8:Q8)</f>
        <v>161</v>
      </c>
      <c r="S8" s="69">
        <f>SUM(V8:Z8)</f>
        <v>177</v>
      </c>
      <c r="T8" s="78"/>
      <c r="U8" s="23" t="s">
        <v>5</v>
      </c>
      <c r="V8" s="82">
        <f>SUM(V5:V7)</f>
        <v>30</v>
      </c>
      <c r="W8" s="83">
        <f>SUM(W5:W7)</f>
        <v>26</v>
      </c>
      <c r="X8" s="83">
        <f>SUM(X5:X7)</f>
        <v>26</v>
      </c>
      <c r="Y8" s="84">
        <f>SUM(Y5:Y7)</f>
        <v>16</v>
      </c>
      <c r="Z8" s="85">
        <f>SUM(Z5:Z7)</f>
        <v>79</v>
      </c>
    </row>
    <row r="9" spans="1:26" x14ac:dyDescent="0.25">
      <c r="H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Bseur1AOK!C13+Bseur2GIF!C13+Bseur3Brahe!C13+Bseur4Femman!C13+Bseur5Minken!C13+Bseur6SV!C13+Bseur7Falken!C13+Bseur8Kronan!C13+Bseur9KSF!C5+Bseur10Malax!C13+Bseur11NOK!C13+Bseur12Botnia!C13+Bseur13Kristina!C13+Bseur14Orient!C13+Bseur15Raseborg!C13+Bseur16OK77!C13+Bseur17PIF!C13+Bseur18Solf!C13</f>
        <v>8</v>
      </c>
      <c r="D13" s="57">
        <f>Bseur1AOK!D13+Bseur2GIF!D13+Bseur3Brahe!D13+Bseur4Femman!D13+Bseur5Minken!D13+Bseur6SV!D13+Bseur7Falken!D13+Bseur8Kronan!D13+Bseur9KSF!D5+Bseur10Malax!D13+Bseur11NOK!D13+Bseur12Botnia!D13+Bseur13Kristina!D13+Bseur14Orient!D13+Bseur15Raseborg!D13+Bseur16OK77!D13+Bseur17PIF!D13+Bseur18Solf!D13</f>
        <v>9</v>
      </c>
      <c r="E13" s="57">
        <f>Bseur1AOK!E13+Bseur2GIF!E13+Bseur3Brahe!E13+Bseur4Femman!E13+Bseur5Minken!E13+Bseur6SV!E13+Bseur7Falken!E13+Bseur8Kronan!E13+Bseur9KSF!E5+Bseur10Malax!E13+Bseur11NOK!E13+Bseur12Botnia!E13+Bseur13Kristina!E13+Bseur14Orient!E13+Bseur15Raseborg!E13+Bseur16OK77!E13+Bseur17PIF!E13+Bseur18Solf!E13</f>
        <v>2</v>
      </c>
      <c r="F13" s="11">
        <f>Bseur1AOK!F13+Bseur2GIF!F13+Bseur3Brahe!F13+Bseur4Femman!F13+Bseur5Minken!F13+Bseur6SV!F13+Bseur7Falken!F13+Bseur8Kronan!F13+Bseur9KSF!F5+Bseur10Malax!F13+Bseur11NOK!F13+Bseur12Botnia!F13+Bseur13Kristina!F13+Bseur14Orient!F13+Bseur15Raseborg!F13+Bseur16OK77!F13+Bseur17PIF!F13+Bseur18Solf!F13</f>
        <v>4</v>
      </c>
      <c r="G13" s="11">
        <f>Bseur1AOK!G13+Bseur2GIF!G13+Bseur3Brahe!G13+Bseur4Femman!G13+Bseur5Minken!G13+Bseur6SV!G13+Bseur7Falken!G13+Bseur8Kronan!G13+Bseur9KSF!G5+Bseur10Malax!G13+Bseur11NOK!G13+Bseur12Botnia!G13+Bseur13Kristina!G13+Bseur14Orient!G13+Bseur15Raseborg!G13+Bseur16OK77!G13+Bseur17PIF!G13+Bseur18Solf!G13</f>
        <v>20</v>
      </c>
      <c r="K13" s="1" t="s">
        <v>2</v>
      </c>
      <c r="L13" s="3">
        <v>1</v>
      </c>
      <c r="M13" s="54">
        <f>Bseur1AOK!M13+Bseur2GIF!M13+Bseur3Brahe!M13+Bseur4Femman!M13+Bseur5Minken!M13+Bseur6SV!M13+Bseur7Falken!M13+Bseur8Kronan!M13+Bseur9KSF!M5+Bseur10Malax!M13+Bseur11NOK!M13+Bseur12Botnia!M13+Bseur13Kristina!M13+Bseur14Orient!M13+Bseur15Raseborg!M13+Bseur16OK77!M13+BseurTerjärv!M13+Bseur17PIF!M13+Bseur18Solf!M13</f>
        <v>10</v>
      </c>
      <c r="N13" s="54">
        <f>Bseur1AOK!N13+Bseur2GIF!N13+Bseur3Brahe!N13+Bseur4Femman!N13+Bseur5Minken!N13+Bseur6SV!N13+Bseur7Falken!N13+Bseur8Kronan!N13+Bseur9KSF!N5+Bseur10Malax!N13+Bseur11NOK!N13+Bseur12Botnia!N13+Bseur13Kristina!N13+Bseur14Orient!N13+Bseur15Raseborg!N13+Bseur16OK77!N13+BseurTerjärv!N13+Bseur17PIF!N13+Bseur18Solf!N13</f>
        <v>6</v>
      </c>
      <c r="O13" s="54">
        <f>Bseur1AOK!O13+Bseur2GIF!O13+Bseur3Brahe!O13+Bseur4Femman!O13+Bseur5Minken!O13+Bseur6SV!O13+Bseur7Falken!O13+Bseur8Kronan!O13+Bseur9KSF!O5+Bseur10Malax!O13+Bseur11NOK!O13+Bseur12Botnia!O13+Bseur13Kristina!O13+Bseur14Orient!O13+Bseur15Raseborg!O13+Bseur16OK77!O13+BseurTerjärv!O13+Bseur17PIF!O13+Bseur18Solf!O13</f>
        <v>5</v>
      </c>
      <c r="P13" s="11">
        <f>Bseur1AOK!P13+Bseur2GIF!P13+Bseur3Brahe!P13+Bseur4Femman!P13+Bseur5Minken!P13+Bseur6SV!P13+Bseur7Falken!P13+Bseur8Kronan!P13+Bseur9KSF!P5+Bseur10Malax!P13+Bseur11NOK!P13+Bseur12Botnia!P13+Bseur13Kristina!P13+Bseur14Orient!P13+Bseur15Raseborg!P13+Bseur16OK77!P13+BseurTerjärv!P13+Bseur17PIF!P13+Bseur18Solf!P13</f>
        <v>8</v>
      </c>
      <c r="Q13" s="11">
        <f>Bseur1AOK!Q13+Bseur2GIF!Q13+Bseur3Brahe!Q13+Bseur4Femman!Q13+Bseur5Minken!Q13+Bseur6SV!Q13+Bseur7Falken!Q13+Bseur8Kronan!Q13+Bseur9KSF!Q5+Bseur10Malax!Q13+Bseur11NOK!Q13+Bseur12Botnia!Q13+Bseur13Kristina!Q13+Bseur14Orient!Q13+Bseur15Raseborg!Q13+Bseur16OK77!Q13+BseurTerjärv!Q13+Bseur17PIF!Q13+Bseur18Solf!Q13</f>
        <v>21</v>
      </c>
      <c r="T13" s="71" t="s">
        <v>2</v>
      </c>
      <c r="U13" s="73">
        <v>1</v>
      </c>
      <c r="V13" s="77">
        <v>8</v>
      </c>
      <c r="W13" s="77">
        <v>6</v>
      </c>
      <c r="X13" s="77">
        <v>7</v>
      </c>
      <c r="Y13" s="23">
        <v>6</v>
      </c>
      <c r="Z13" s="23">
        <v>25</v>
      </c>
    </row>
    <row r="14" spans="1:26" x14ac:dyDescent="0.25">
      <c r="A14" s="7"/>
      <c r="B14" s="8">
        <v>2</v>
      </c>
      <c r="C14" s="57">
        <f>Bseur1AOK!C14+Bseur2GIF!C14+Bseur3Brahe!C14+Bseur4Femman!C14+Bseur5Minken!C14+Bseur6SV!C14+Bseur7Falken!C14+Bseur8Kronan!C14+Bseur9KSF!C6+Bseur10Malax!C14+Bseur11NOK!C14+Bseur12Botnia!C14+Bseur13Kristina!C14+Bseur14Orient!C14+Bseur15Raseborg!C14+Bseur16OK77!C14+Bseur17PIF!C14+Bseur18Solf!C14</f>
        <v>17</v>
      </c>
      <c r="D14" s="57">
        <f>Bseur1AOK!D14+Bseur2GIF!D14+Bseur3Brahe!D14+Bseur4Femman!D14+Bseur5Minken!D14+Bseur6SV!D14+Bseur7Falken!D14+Bseur8Kronan!D14+Bseur9KSF!D6+Bseur10Malax!D14+Bseur11NOK!D14+Bseur12Botnia!D14+Bseur13Kristina!D14+Bseur14Orient!D14+Bseur15Raseborg!D14+Bseur16OK77!D14+Bseur17PIF!D14+Bseur18Solf!D14</f>
        <v>11</v>
      </c>
      <c r="E14" s="57">
        <f>Bseur1AOK!E14+Bseur2GIF!E14+Bseur3Brahe!E14+Bseur4Femman!E14+Bseur5Minken!E14+Bseur6SV!E14+Bseur7Falken!E14+Bseur8Kronan!E14+Bseur9KSF!E6+Bseur10Malax!E14+Bseur11NOK!E14+Bseur12Botnia!E14+Bseur13Kristina!E14+Bseur14Orient!E14+Bseur15Raseborg!E14+Bseur16OK77!E14+Bseur17PIF!E14+Bseur18Solf!E14</f>
        <v>10</v>
      </c>
      <c r="F14" s="11">
        <f>Bseur1AOK!F14+Bseur2GIF!F14+Bseur3Brahe!F14+Bseur4Femman!F14+Bseur5Minken!F14+Bseur6SV!F14+Bseur7Falken!F14+Bseur8Kronan!F14+Bseur9KSF!F6+Bseur10Malax!F14+Bseur11NOK!F14+Bseur12Botnia!F14+Bseur13Kristina!F14+Bseur14Orient!F14+Bseur15Raseborg!F14+Bseur16OK77!F14+Bseur17PIF!F14+Bseur18Solf!F14</f>
        <v>7</v>
      </c>
      <c r="G14" s="11">
        <f>Bseur1AOK!G14+Bseur2GIF!G14+Bseur3Brahe!G14+Bseur4Femman!G14+Bseur5Minken!G14+Bseur6SV!G14+Bseur7Falken!G14+Bseur8Kronan!G14+Bseur9KSF!G6+Bseur10Malax!G14+Bseur11NOK!G14+Bseur12Botnia!G14+Bseur13Kristina!G14+Bseur14Orient!G14+Bseur15Raseborg!G14+Bseur16OK77!G14+Bseur17PIF!G14+Bseur18Solf!G14</f>
        <v>35</v>
      </c>
      <c r="L14" s="8">
        <v>2</v>
      </c>
      <c r="M14" s="54">
        <f>Bseur1AOK!M14+Bseur2GIF!M14+Bseur3Brahe!M14+Bseur4Femman!M14+Bseur5Minken!M14+Bseur6SV!M14+Bseur7Falken!M14+Bseur8Kronan!M14+Bseur9KSF!M6+Bseur10Malax!M14+Bseur11NOK!M14+Bseur12Botnia!M14+Bseur13Kristina!M14+Bseur14Orient!M14+Bseur15Raseborg!M14+Bseur16OK77!M14+BseurTerjärv!M14+Bseur17PIF!M14+Bseur18Solf!M14</f>
        <v>14</v>
      </c>
      <c r="N14" s="54">
        <f>Bseur1AOK!N14+Bseur2GIF!N14+Bseur3Brahe!N14+Bseur4Femman!N14+Bseur5Minken!N14+Bseur6SV!N14+Bseur7Falken!N14+Bseur8Kronan!N14+Bseur9KSF!N6+Bseur10Malax!N14+Bseur11NOK!N14+Bseur12Botnia!N14+Bseur13Kristina!N14+Bseur14Orient!N14+Bseur15Raseborg!N14+Bseur16OK77!N14+BseurTerjärv!N14+Bseur17PIF!N14+Bseur18Solf!N14</f>
        <v>14</v>
      </c>
      <c r="O14" s="54">
        <f>Bseur1AOK!O14+Bseur2GIF!O14+Bseur3Brahe!O14+Bseur4Femman!O14+Bseur5Minken!O14+Bseur6SV!O14+Bseur7Falken!O14+Bseur8Kronan!O14+Bseur9KSF!O6+Bseur10Malax!O14+Bseur11NOK!O14+Bseur12Botnia!O14+Bseur13Kristina!O14+Bseur14Orient!O14+Bseur15Raseborg!O14+Bseur16OK77!O14+BseurTerjärv!O14+Bseur17PIF!O14+Bseur18Solf!O14</f>
        <v>6</v>
      </c>
      <c r="P14" s="11">
        <f>Bseur1AOK!P14+Bseur2GIF!P14+Bseur3Brahe!P14+Bseur4Femman!P14+Bseur5Minken!P14+Bseur6SV!P14+Bseur7Falken!P14+Bseur8Kronan!P14+Bseur9KSF!P6+Bseur10Malax!P14+Bseur11NOK!P14+Bseur12Botnia!P14+Bseur13Kristina!P14+Bseur14Orient!P14+Bseur15Raseborg!P14+Bseur16OK77!P14+BseurTerjärv!P14+Bseur17PIF!P14+Bseur18Solf!P14</f>
        <v>5</v>
      </c>
      <c r="Q14" s="11">
        <f>Bseur1AOK!Q14+Bseur2GIF!Q14+Bseur3Brahe!Q14+Bseur4Femman!Q14+Bseur5Minken!Q14+Bseur6SV!Q14+Bseur7Falken!Q14+Bseur8Kronan!Q14+Bseur9KSF!Q6+Bseur10Malax!Q14+Bseur11NOK!Q14+Bseur12Botnia!Q14+Bseur13Kristina!Q14+Bseur14Orient!Q14+Bseur15Raseborg!Q14+Bseur16OK77!Q14+BseurTerjärv!Q14+Bseur17PIF!Q14+Bseur18Solf!Q14</f>
        <v>42</v>
      </c>
      <c r="T14" s="78"/>
      <c r="U14" s="79">
        <v>2</v>
      </c>
      <c r="V14" s="77">
        <v>12</v>
      </c>
      <c r="W14" s="77">
        <v>10</v>
      </c>
      <c r="X14" s="77">
        <v>10</v>
      </c>
      <c r="Y14" s="23">
        <v>3</v>
      </c>
      <c r="Z14" s="23">
        <v>48</v>
      </c>
    </row>
    <row r="15" spans="1:26" x14ac:dyDescent="0.25">
      <c r="A15" s="9"/>
      <c r="B15" s="10">
        <v>3</v>
      </c>
      <c r="C15" s="57">
        <f>Bseur1AOK!C15+Bseur2GIF!C15+Bseur3Brahe!C15+Bseur4Femman!C15+Bseur5Minken!C15+Bseur6SV!C15+Bseur7Falken!C15+Bseur8Kronan!C15+Bseur9KSF!C7+Bseur10Malax!C15+Bseur11NOK!C15+Bseur12Botnia!C15+Bseur13Kristina!C15+Bseur14Orient!C15+Bseur15Raseborg!C15+Bseur16OK77!C15+Bseur17PIF!C15+Bseur18Solf!C15</f>
        <v>18</v>
      </c>
      <c r="D15" s="57">
        <f>Bseur1AOK!D15+Bseur2GIF!D15+Bseur3Brahe!D15+Bseur4Femman!D15+Bseur5Minken!D15+Bseur6SV!D15+Bseur7Falken!D15+Bseur8Kronan!D15+Bseur9KSF!D7+Bseur10Malax!D15+Bseur11NOK!D15+Bseur12Botnia!D15+Bseur13Kristina!D15+Bseur14Orient!D15+Bseur15Raseborg!D15+Bseur16OK77!D15+Bseur17PIF!D15+Bseur18Solf!D15</f>
        <v>19</v>
      </c>
      <c r="E15" s="57">
        <f>Bseur1AOK!E15+Bseur2GIF!E15+Bseur3Brahe!E15+Bseur4Femman!E15+Bseur5Minken!E15+Bseur6SV!E15+Bseur7Falken!E15+Bseur8Kronan!E15+Bseur9KSF!E7+Bseur10Malax!E15+Bseur11NOK!E15+Bseur12Botnia!E15+Bseur13Kristina!E15+Bseur14Orient!E15+Bseur15Raseborg!E15+Bseur16OK77!E15+Bseur17PIF!E15+Bseur18Solf!E15</f>
        <v>9</v>
      </c>
      <c r="F15" s="11">
        <f>Bseur1AOK!F15+Bseur2GIF!F15+Bseur3Brahe!F15+Bseur4Femman!F15+Bseur5Minken!F15+Bseur6SV!F15+Bseur7Falken!F15+Bseur8Kronan!F15+Bseur9KSF!F7+Bseur10Malax!F15+Bseur11NOK!F15+Bseur12Botnia!F15+Bseur13Kristina!F15+Bseur14Orient!F15+Bseur15Raseborg!F15+Bseur16OK77!F15+Bseur17PIF!F15+Bseur18Solf!F15</f>
        <v>2</v>
      </c>
      <c r="G15" s="11">
        <f>Bseur1AOK!G15+Bseur2GIF!G15+Bseur3Brahe!G15+Bseur4Femman!G15+Bseur5Minken!G15+Bseur6SV!G15+Bseur7Falken!G15+Bseur8Kronan!G15+Bseur10Malax!G15+Bseur11NOK!G15+Bseur12Botnia!G15+Bseur13Kristina!G15+Bseur14Orient!G15+Bseur15Raseborg!G15+Bseur16OK77!G15+Bseur17PIF!G15+Bseur18Solf!G15</f>
        <v>31</v>
      </c>
      <c r="K15" s="9"/>
      <c r="L15" s="10">
        <v>3</v>
      </c>
      <c r="M15" s="54">
        <f>Bseur1AOK!M15+Bseur2GIF!M15+Bseur3Brahe!M15+Bseur4Femman!M15+Bseur5Minken!M15+Bseur6SV!M15+Bseur7Falken!M15+Bseur8Kronan!M15+Bseur9KSF!M7+Bseur10Malax!M15+Bseur11NOK!M15+Bseur12Botnia!M15+Bseur13Kristina!M15+Bseur14Orient!M15+Bseur15Raseborg!M15+Bseur16OK77!M15+BseurTerjärv!M15+Bseur17PIF!M15+Bseur18Solf!M15</f>
        <v>22</v>
      </c>
      <c r="N15" s="54">
        <f>Bseur1AOK!N15+Bseur2GIF!N15+Bseur3Brahe!N15+Bseur4Femman!N15+Bseur5Minken!N15+Bseur6SV!N15+Bseur7Falken!N15+Bseur8Kronan!N15+Bseur9KSF!N7+Bseur10Malax!N15+Bseur11NOK!N15+Bseur12Botnia!N15+Bseur13Kristina!N15+Bseur14Orient!N15+Bseur15Raseborg!N15+Bseur16OK77!N15+BseurTerjärv!N15+Bseur17PIF!N15+Bseur18Solf!N15</f>
        <v>11</v>
      </c>
      <c r="O15" s="54">
        <f>Bseur1AOK!O15+Bseur2GIF!O15+Bseur3Brahe!O15+Bseur4Femman!O15+Bseur5Minken!O15+Bseur6SV!O15+Bseur7Falken!O15+Bseur8Kronan!O15+Bseur9KSF!O7+Bseur10Malax!O15+Bseur11NOK!O15+Bseur12Botnia!O15+Bseur13Kristina!O15+Bseur14Orient!O15+Bseur15Raseborg!O15+Bseur16OK77!O15+BseurTerjärv!O15+Bseur17PIF!O15+Bseur18Solf!O15</f>
        <v>9</v>
      </c>
      <c r="P15" s="11">
        <f>Bseur1AOK!P15+Bseur2GIF!P15+Bseur3Brahe!P15+Bseur4Femman!P15+Bseur5Minken!P15+Bseur6SV!P15+Bseur7Falken!P15+Bseur8Kronan!P15+Bseur9KSF!P7+Bseur10Malax!P15+Bseur11NOK!P15+Bseur12Botnia!P15+Bseur13Kristina!P15+Bseur14Orient!P15+Bseur15Raseborg!P15+Bseur16OK77!P15+BseurTerjärv!P15+Bseur17PIF!P15+Bseur18Solf!P15</f>
        <v>10</v>
      </c>
      <c r="Q15" s="11">
        <f>Bseur1AOK!Q15+Bseur2GIF!Q15+Bseur3Brahe!Q15+Bseur4Femman!Q15+Bseur5Minken!Q15+Bseur6SV!Q15+Bseur7Falken!Q15+Bseur8Kronan!Q15+Bseur10Malax!Q15+Bseur11NOK!Q15+Bseur12Botnia!Q15+Bseur13Kristina!Q15+Bseur14Orient!Q15+Bseur15Raseborg!Q15+Bseur16OK77!Q15+BseurTerjärv!Q15+Bseur17PIF!Q15+Bseur18Solf!Q15</f>
        <v>38</v>
      </c>
      <c r="T15" s="80"/>
      <c r="U15" s="81">
        <v>3</v>
      </c>
      <c r="V15" s="77">
        <v>22</v>
      </c>
      <c r="W15" s="77">
        <v>13</v>
      </c>
      <c r="X15" s="77">
        <v>17</v>
      </c>
      <c r="Y15" s="23">
        <v>9</v>
      </c>
      <c r="Z15" s="23">
        <v>56</v>
      </c>
    </row>
    <row r="16" spans="1:26" x14ac:dyDescent="0.25">
      <c r="A16" t="s">
        <v>5</v>
      </c>
      <c r="C16" s="58">
        <f>SUM(C13:C15)</f>
        <v>43</v>
      </c>
      <c r="D16" s="59">
        <f t="shared" ref="D16:G16" si="2">SUM(D13:D15)</f>
        <v>39</v>
      </c>
      <c r="E16" s="59">
        <f t="shared" si="2"/>
        <v>21</v>
      </c>
      <c r="F16" s="14">
        <f t="shared" si="2"/>
        <v>13</v>
      </c>
      <c r="G16" s="15">
        <f t="shared" si="2"/>
        <v>86</v>
      </c>
      <c r="H16" s="68">
        <f>SUM(C16:G16)</f>
        <v>202</v>
      </c>
      <c r="I16" s="66">
        <v>221</v>
      </c>
      <c r="J16" s="69">
        <v>252</v>
      </c>
      <c r="K16" s="7" t="s">
        <v>5</v>
      </c>
      <c r="M16" s="55">
        <f>SUM(M13:M15)</f>
        <v>46</v>
      </c>
      <c r="N16" s="56">
        <f t="shared" ref="N16:Q16" si="3">SUM(N13:N15)</f>
        <v>31</v>
      </c>
      <c r="O16" s="56">
        <f t="shared" si="3"/>
        <v>20</v>
      </c>
      <c r="P16" s="14">
        <f t="shared" si="3"/>
        <v>23</v>
      </c>
      <c r="Q16" s="15">
        <f t="shared" si="3"/>
        <v>101</v>
      </c>
      <c r="R16" s="66">
        <f>SUM(M16:Q16)</f>
        <v>221</v>
      </c>
      <c r="S16" s="69">
        <f>SUM(V16:Z16)</f>
        <v>252</v>
      </c>
      <c r="T16" s="78"/>
      <c r="U16" s="23" t="s">
        <v>5</v>
      </c>
      <c r="V16" s="82">
        <f>SUM(V13:V15)</f>
        <v>42</v>
      </c>
      <c r="W16" s="83">
        <f>SUM(W13:W15)</f>
        <v>29</v>
      </c>
      <c r="X16" s="83">
        <f>SUM(X13:X15)</f>
        <v>34</v>
      </c>
      <c r="Y16" s="84">
        <f>SUM(Y13:Y15)</f>
        <v>18</v>
      </c>
      <c r="Z16" s="85">
        <f>SUM(Z13:Z15)</f>
        <v>129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4">SUM(C16)+C8</f>
        <v>81</v>
      </c>
      <c r="D19" s="95">
        <f t="shared" si="4"/>
        <v>68</v>
      </c>
      <c r="E19" s="96">
        <f t="shared" si="4"/>
        <v>40</v>
      </c>
      <c r="F19" s="52">
        <f t="shared" si="4"/>
        <v>29</v>
      </c>
      <c r="G19" s="52">
        <f t="shared" si="4"/>
        <v>140</v>
      </c>
      <c r="H19" s="67">
        <f t="shared" si="4"/>
        <v>358</v>
      </c>
      <c r="I19" s="65">
        <v>382</v>
      </c>
      <c r="J19" s="70">
        <v>429</v>
      </c>
      <c r="K19" s="30"/>
      <c r="M19" s="98">
        <f t="shared" ref="M19:S19" si="5">SUM(M16)+M8</f>
        <v>79</v>
      </c>
      <c r="N19" s="99">
        <f t="shared" si="5"/>
        <v>51</v>
      </c>
      <c r="O19" s="100">
        <f t="shared" si="5"/>
        <v>43</v>
      </c>
      <c r="P19" s="52">
        <f t="shared" si="5"/>
        <v>36</v>
      </c>
      <c r="Q19" s="52">
        <f t="shared" si="5"/>
        <v>173</v>
      </c>
      <c r="R19" s="65">
        <f t="shared" si="5"/>
        <v>382</v>
      </c>
      <c r="S19" s="70">
        <f t="shared" si="5"/>
        <v>429</v>
      </c>
      <c r="T19" s="90"/>
      <c r="U19" s="52"/>
      <c r="V19" s="82">
        <f>SUM(V16)+V8</f>
        <v>72</v>
      </c>
      <c r="W19" s="83">
        <f>SUM(W16)+W8</f>
        <v>55</v>
      </c>
      <c r="X19" s="101">
        <f>SUM(X16)+X8</f>
        <v>60</v>
      </c>
      <c r="Y19" s="52">
        <f>SUM(Y16)+Y8</f>
        <v>34</v>
      </c>
      <c r="Z19" s="52">
        <f>SUM(Z16)+Z8</f>
        <v>208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189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173</v>
      </c>
      <c r="T20" s="92" t="s">
        <v>454</v>
      </c>
      <c r="U20" s="61"/>
      <c r="V20" s="61"/>
      <c r="W20" s="61" t="s">
        <v>556</v>
      </c>
      <c r="X20" s="61">
        <f>SUM(V19:X19)</f>
        <v>187</v>
      </c>
    </row>
    <row r="21" spans="1:26" x14ac:dyDescent="0.25">
      <c r="C21" s="67" t="s">
        <v>558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Bseur1AOK!C23+Bseur2GIF!C23+Bseur3Brahe!C23+Bseur4Femman!C23+Bseur5Minken!C23+Bseur6SV!C23+Bseur7Falken!C23+Bseur8Kronan!C23+Bseur9KSF!C23+Bseur10Malax!C23+Bseur11NOK!C23+Bseur12Botnia!C23+Bseur13Kristina!C23+Bseur14Orient!C23+Bseur15Raseborg!C23+Bseur16OK77!C23+Bseur17PIF!C23+Bseur18Solf!C23</f>
        <v>112</v>
      </c>
      <c r="D27" s="86">
        <f>Bseur1AOK!D23+Bseur2GIF!D23+Bseur3Brahe!D23+Bseur4Femman!D23+Bseur5Minken!D23+Bseur6SV!D23+Bseur7Falken!D23+Bseur8Kronan!D23+Bseur9KSF!D23+Bseur10Malax!D23+Bseur11NOK!D23+Bseur12Botnia!D23+Bseur13Kristina!D23+Bseur14Orient!D23+Bseur15Raseborg!D23+Bseur16OK77!D23+Bseur17PIF!D23+Bseur18Solf!D23</f>
        <v>115</v>
      </c>
      <c r="E27" s="86">
        <f>Bseur1AOK!E23+Bseur2GIF!E23+Bseur3Brahe!E23+Bseur4Femman!E23+Bseur5Minken!E23+Bseur6SV!E23+Bseur7Falken!E23+Bseur8Kronan!E23+Bseur9KSF!E23+Bseur10Malax!E23+Bseur11NOK!E23+Bseur12Botnia!E23+Bseur13Kristina!E23+Bseur14Orient!E23+Bseur15Raseborg!E23+Bseur16OK77!E23+Bseur17PIF!E23+Bseur18Solf!E23</f>
        <v>123</v>
      </c>
      <c r="F27" s="87">
        <f>SUM(C27:E27)</f>
        <v>350</v>
      </c>
      <c r="L27" t="s">
        <v>459</v>
      </c>
      <c r="M27" s="86">
        <f>SUM(Bseur1AOK!M23+Bseur2GIF!M23+Bseur3Brahe!M23+Bseur4Femman!M23+Bseur5Minken!M23+Bseur6SV!M23+Bseur7Falken!M23+Bseur8Kronan!M23+Bseur9KSF!M23+Bseur10Malax!M23+Bseur11NOK!M23+Bseur12Botnia!M23+Bseur13Kristina!M23+Bseur14Orient!M23+Bseur15Raseborg!M23+Bseur16OK77!M23+BseurTerjärv!M23+Bseur17PIF!M23+Bseur18Solf!M23)</f>
        <v>146</v>
      </c>
      <c r="N27" s="86">
        <f>SUM(Bseur1AOK!N23+Bseur2GIF!N23+Bseur3Brahe!N23+Bseur4Femman!N23+Bseur5Minken!N23+Bseur6SV!N23+Bseur7Falken!N23+Bseur8Kronan!N23+Bseur9KSF!N23+Bseur10Malax!N23+Bseur11NOK!N23+Bseur12Botnia!N23+Bseur13Kristina!N23+Bseur14Orient!N23+Bseur15Raseborg!N23+Bseur16OK77!N23+BseurTerjärv!N23+Bseur17PIF!N23+Bseur18Solf!N23)</f>
        <v>132</v>
      </c>
      <c r="O27" s="86">
        <f>SUM(Bseur1AOK!O23+Bseur2GIF!O23+Bseur3Brahe!O23+Bseur4Femman!O23+Bseur5Minken!O23+Bseur6SV!O23+Bseur7Falken!O23+Bseur8Kronan!O23+Bseur9KSF!O23+Bseur10Malax!O23+Bseur11NOK!O23+Bseur12Botnia!O23+Bseur13Kristina!O23+Bseur14Orient!O23+Bseur15Raseborg!O23+Bseur16OK77!O23+BseurTerjärv!O23+Bseur17PIF!O23+Bseur18Solf!O23)</f>
        <v>126</v>
      </c>
      <c r="P27" s="87">
        <f>SUM(M27:O27)</f>
        <v>404</v>
      </c>
    </row>
    <row r="28" spans="1:26" x14ac:dyDescent="0.25">
      <c r="A28" s="7"/>
      <c r="C28" t="s">
        <v>471</v>
      </c>
      <c r="M28" t="s">
        <v>471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E24" sqref="E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464</v>
      </c>
      <c r="D1" s="31"/>
      <c r="E1" s="31"/>
      <c r="F1" s="31"/>
      <c r="G1" s="31"/>
      <c r="H1" s="32"/>
      <c r="K1" s="119" t="s">
        <v>348</v>
      </c>
      <c r="L1" s="111"/>
      <c r="M1" t="s">
        <v>464</v>
      </c>
      <c r="R1" s="16"/>
      <c r="S1" s="16"/>
      <c r="T1" t="s">
        <v>6</v>
      </c>
      <c r="V1" t="s">
        <v>464</v>
      </c>
      <c r="W1" t="s">
        <v>465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1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1</v>
      </c>
      <c r="I16">
        <v>1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0</v>
      </c>
      <c r="H19" s="32">
        <f>SUM(H16)+H8</f>
        <v>1</v>
      </c>
      <c r="I19">
        <v>1</v>
      </c>
      <c r="J19">
        <v>0</v>
      </c>
      <c r="M19" s="115"/>
      <c r="N19" s="116"/>
      <c r="O19" s="117"/>
      <c r="P19" s="16"/>
      <c r="Q19" s="16"/>
      <c r="R19" s="16">
        <f>SUM(R16)+R8</f>
        <v>1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1</v>
      </c>
      <c r="O23" s="27">
        <v>2</v>
      </c>
      <c r="P23" s="27">
        <f>SUM(M23:O23)</f>
        <v>3</v>
      </c>
    </row>
    <row r="24" spans="1:19" x14ac:dyDescent="0.25">
      <c r="H24" s="120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4" sqref="F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25</v>
      </c>
      <c r="D1" s="31"/>
      <c r="E1" s="31"/>
      <c r="F1" s="31"/>
      <c r="G1" s="31"/>
      <c r="H1" s="32"/>
      <c r="K1" s="119" t="s">
        <v>348</v>
      </c>
      <c r="L1" s="111"/>
      <c r="M1" t="s">
        <v>25</v>
      </c>
      <c r="R1" s="16"/>
      <c r="S1" s="16"/>
      <c r="T1" t="s">
        <v>6</v>
      </c>
      <c r="V1" t="s">
        <v>25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2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1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0</v>
      </c>
      <c r="F7" s="39">
        <v>1</v>
      </c>
      <c r="G7" s="39">
        <v>0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1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2</v>
      </c>
      <c r="D8" s="45">
        <f t="shared" ref="D8:G8" si="0">SUM(D5:D7)</f>
        <v>2</v>
      </c>
      <c r="E8" s="45">
        <f t="shared" si="0"/>
        <v>0</v>
      </c>
      <c r="F8" s="45">
        <f t="shared" si="0"/>
        <v>1</v>
      </c>
      <c r="G8" s="46">
        <f t="shared" si="0"/>
        <v>1</v>
      </c>
      <c r="H8" s="32">
        <f>SUM(C8:G8)</f>
        <v>6</v>
      </c>
      <c r="I8">
        <v>5</v>
      </c>
      <c r="J8">
        <v>6</v>
      </c>
      <c r="K8" s="7" t="s">
        <v>5</v>
      </c>
      <c r="M8" s="13">
        <f>SUM(M5:M7)</f>
        <v>2</v>
      </c>
      <c r="N8" s="14">
        <f>SUM(N5:N7)</f>
        <v>1</v>
      </c>
      <c r="O8" s="14">
        <f>SUM(O5:O7)</f>
        <v>0</v>
      </c>
      <c r="P8" s="14">
        <f>SUM(P5:P7)</f>
        <v>1</v>
      </c>
      <c r="Q8" s="15">
        <f>SUM(Q5:Q7)</f>
        <v>1</v>
      </c>
      <c r="R8" s="16">
        <f>SUM(M8:Q8)</f>
        <v>5</v>
      </c>
      <c r="S8" s="16">
        <v>6</v>
      </c>
      <c r="T8" t="s">
        <v>5</v>
      </c>
      <c r="V8" s="13">
        <f>SUM(V5:V7)</f>
        <v>2</v>
      </c>
      <c r="W8" s="14">
        <f>SUM(W5:W7)</f>
        <v>0</v>
      </c>
      <c r="X8" s="14">
        <f>SUM(X5:X7)</f>
        <v>1</v>
      </c>
      <c r="Y8" s="14">
        <f>SUM(Y5:Y7)</f>
        <v>0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1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2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0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2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1</v>
      </c>
      <c r="W15" s="12">
        <v>1</v>
      </c>
      <c r="X15" s="12">
        <v>0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1</v>
      </c>
      <c r="E16" s="45">
        <f t="shared" si="1"/>
        <v>0</v>
      </c>
      <c r="F16" s="45">
        <f t="shared" si="1"/>
        <v>0</v>
      </c>
      <c r="G16" s="46">
        <f t="shared" si="1"/>
        <v>4</v>
      </c>
      <c r="H16" s="32">
        <f>SUM(C16:G16)</f>
        <v>5</v>
      </c>
      <c r="I16">
        <v>5</v>
      </c>
      <c r="J16">
        <v>11</v>
      </c>
      <c r="K16" s="7" t="s">
        <v>5</v>
      </c>
      <c r="M16" s="13">
        <f>SUM(M13:M15)</f>
        <v>0</v>
      </c>
      <c r="N16" s="14">
        <f>SUM(N13:N15)</f>
        <v>3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5</v>
      </c>
      <c r="S16" s="16">
        <v>11</v>
      </c>
      <c r="T16" t="s">
        <v>5</v>
      </c>
      <c r="V16" s="13">
        <f>SUM(V13:V15)</f>
        <v>3</v>
      </c>
      <c r="W16" s="14">
        <f>SUM(W13:W15)</f>
        <v>2</v>
      </c>
      <c r="X16" s="14">
        <f>SUM(X13:X15)</f>
        <v>0</v>
      </c>
      <c r="Y16" s="14">
        <f>SUM(Y13:Y15)</f>
        <v>0</v>
      </c>
      <c r="Z16" s="15">
        <f>SUM(Z13:Z15)</f>
        <v>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2</v>
      </c>
      <c r="D19" s="113">
        <f>SUM(D16)+D8</f>
        <v>3</v>
      </c>
      <c r="E19" s="114">
        <f t="shared" ref="E19:G19" si="2">SUM(E16)+E8</f>
        <v>0</v>
      </c>
      <c r="F19" s="47">
        <f t="shared" si="2"/>
        <v>1</v>
      </c>
      <c r="G19" s="47">
        <f t="shared" si="2"/>
        <v>5</v>
      </c>
      <c r="H19" s="32">
        <f>SUM(H16)+H8</f>
        <v>11</v>
      </c>
      <c r="I19">
        <v>10</v>
      </c>
      <c r="J19">
        <v>17</v>
      </c>
      <c r="M19" s="115">
        <f t="shared" ref="M19:Q19" si="3">SUM(M16)+M8</f>
        <v>2</v>
      </c>
      <c r="N19" s="116">
        <f t="shared" si="3"/>
        <v>4</v>
      </c>
      <c r="O19" s="117">
        <f t="shared" si="3"/>
        <v>0</v>
      </c>
      <c r="P19" s="16">
        <f t="shared" si="3"/>
        <v>1</v>
      </c>
      <c r="Q19" s="16">
        <f t="shared" si="3"/>
        <v>3</v>
      </c>
      <c r="R19" s="16">
        <f>SUM(R16)+R8</f>
        <v>10</v>
      </c>
      <c r="S19" s="16">
        <f>SUM(S16)+S8</f>
        <v>17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3</v>
      </c>
      <c r="E23" s="51">
        <v>3</v>
      </c>
      <c r="F23" s="51">
        <f>SUM(C23:E23)</f>
        <v>6</v>
      </c>
      <c r="G23" s="31"/>
      <c r="H23" s="109"/>
      <c r="K23" s="7" t="s">
        <v>459</v>
      </c>
      <c r="M23" s="27">
        <v>0</v>
      </c>
      <c r="N23" s="27">
        <v>7</v>
      </c>
      <c r="O23" s="27">
        <v>4</v>
      </c>
      <c r="P23" s="27">
        <f>SUM(M23:O23)</f>
        <v>11</v>
      </c>
    </row>
    <row r="24" spans="1:19" x14ac:dyDescent="0.25">
      <c r="H24" s="120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G25" sqref="G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34</v>
      </c>
      <c r="D1" s="31"/>
      <c r="E1" s="31"/>
      <c r="F1" s="31"/>
      <c r="G1" s="31"/>
      <c r="H1" s="32"/>
      <c r="K1" s="119" t="s">
        <v>348</v>
      </c>
      <c r="L1" s="111"/>
      <c r="M1" t="s">
        <v>34</v>
      </c>
      <c r="R1" s="16"/>
      <c r="S1" s="16"/>
      <c r="T1" t="s">
        <v>6</v>
      </c>
      <c r="V1" t="s">
        <v>34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3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3</v>
      </c>
    </row>
    <row r="6" spans="1:26" x14ac:dyDescent="0.25">
      <c r="A6" s="40"/>
      <c r="B6" s="41">
        <v>2</v>
      </c>
      <c r="C6" s="39">
        <v>4</v>
      </c>
      <c r="D6" s="39">
        <v>2</v>
      </c>
      <c r="E6" s="39">
        <v>1</v>
      </c>
      <c r="F6" s="39">
        <v>2</v>
      </c>
      <c r="G6" s="39">
        <v>2</v>
      </c>
      <c r="H6" s="32"/>
      <c r="L6" s="8">
        <v>2</v>
      </c>
      <c r="M6" s="12">
        <v>0</v>
      </c>
      <c r="N6" s="12">
        <v>1</v>
      </c>
      <c r="O6" s="12">
        <v>1</v>
      </c>
      <c r="P6" s="12">
        <v>1</v>
      </c>
      <c r="Q6" s="12">
        <v>4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3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1</v>
      </c>
      <c r="P7" s="12">
        <v>1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6</v>
      </c>
      <c r="D8" s="45">
        <f t="shared" ref="D8:G8" si="0">SUM(D5:D7)</f>
        <v>3</v>
      </c>
      <c r="E8" s="45">
        <f t="shared" si="0"/>
        <v>1</v>
      </c>
      <c r="F8" s="45">
        <f t="shared" si="0"/>
        <v>2</v>
      </c>
      <c r="G8" s="46">
        <f t="shared" si="0"/>
        <v>2</v>
      </c>
      <c r="H8" s="32">
        <f>SUM(C8:G8)</f>
        <v>14</v>
      </c>
      <c r="I8">
        <v>15</v>
      </c>
      <c r="J8">
        <v>13</v>
      </c>
      <c r="K8" s="7" t="s">
        <v>5</v>
      </c>
      <c r="M8" s="13">
        <f>SUM(M5:M7)</f>
        <v>4</v>
      </c>
      <c r="N8" s="14">
        <f>SUM(N5:N7)</f>
        <v>1</v>
      </c>
      <c r="O8" s="14">
        <f>SUM(O5:O7)</f>
        <v>2</v>
      </c>
      <c r="P8" s="14">
        <f>SUM(P5:P7)</f>
        <v>2</v>
      </c>
      <c r="Q8" s="15">
        <f>SUM(Q5:Q7)</f>
        <v>6</v>
      </c>
      <c r="R8" s="16">
        <f>SUM(M8:Q8)</f>
        <v>15</v>
      </c>
      <c r="S8" s="16">
        <v>13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4</v>
      </c>
      <c r="Y8" s="14">
        <f>SUM(Y5:Y7)</f>
        <v>0</v>
      </c>
      <c r="Z8" s="15">
        <f>SUM(Z5:Z7)</f>
        <v>8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2</v>
      </c>
      <c r="D13" s="39">
        <v>3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6</v>
      </c>
      <c r="N13" s="12">
        <v>2</v>
      </c>
      <c r="O13" s="12">
        <v>2</v>
      </c>
      <c r="P13" s="12">
        <v>0</v>
      </c>
      <c r="Q13" s="12">
        <v>1</v>
      </c>
      <c r="R13" s="16"/>
      <c r="S13" s="16"/>
      <c r="T13" s="1" t="s">
        <v>2</v>
      </c>
      <c r="U13" s="3">
        <v>1</v>
      </c>
      <c r="V13" s="12">
        <v>1</v>
      </c>
      <c r="W13" s="12">
        <v>3</v>
      </c>
      <c r="X13" s="12">
        <v>1</v>
      </c>
      <c r="Y13" s="12">
        <v>0</v>
      </c>
      <c r="Z13" s="12">
        <v>3</v>
      </c>
    </row>
    <row r="14" spans="1:26" x14ac:dyDescent="0.25">
      <c r="A14" s="40"/>
      <c r="B14" s="41">
        <v>2</v>
      </c>
      <c r="C14" s="39">
        <v>1</v>
      </c>
      <c r="D14" s="39">
        <v>3</v>
      </c>
      <c r="E14" s="39">
        <v>2</v>
      </c>
      <c r="F14" s="39">
        <v>2</v>
      </c>
      <c r="G14" s="39">
        <v>5</v>
      </c>
      <c r="H14" s="32"/>
      <c r="L14" s="8">
        <v>2</v>
      </c>
      <c r="M14" s="12">
        <v>3</v>
      </c>
      <c r="N14" s="12">
        <v>1</v>
      </c>
      <c r="O14" s="12">
        <v>3</v>
      </c>
      <c r="P14" s="12">
        <v>0</v>
      </c>
      <c r="Q14" s="12">
        <v>10</v>
      </c>
      <c r="R14" s="16"/>
      <c r="S14" s="16"/>
      <c r="T14" s="7"/>
      <c r="U14" s="8">
        <v>2</v>
      </c>
      <c r="V14" s="12">
        <v>2</v>
      </c>
      <c r="W14" s="12">
        <v>1</v>
      </c>
      <c r="X14" s="12">
        <v>0</v>
      </c>
      <c r="Y14" s="12">
        <v>0</v>
      </c>
      <c r="Z14" s="12">
        <v>10</v>
      </c>
    </row>
    <row r="15" spans="1:26" x14ac:dyDescent="0.25">
      <c r="A15" s="42"/>
      <c r="B15" s="43">
        <v>3</v>
      </c>
      <c r="C15" s="39">
        <v>2</v>
      </c>
      <c r="D15" s="39">
        <v>0</v>
      </c>
      <c r="E15" s="39">
        <v>1</v>
      </c>
      <c r="F15" s="39">
        <v>0</v>
      </c>
      <c r="G15" s="39">
        <v>2</v>
      </c>
      <c r="H15" s="32"/>
      <c r="K15" s="9"/>
      <c r="L15" s="10">
        <v>3</v>
      </c>
      <c r="M15" s="12">
        <v>3</v>
      </c>
      <c r="N15" s="12">
        <v>0</v>
      </c>
      <c r="O15" s="12">
        <v>1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3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5</v>
      </c>
      <c r="D16" s="45">
        <f t="shared" si="1"/>
        <v>6</v>
      </c>
      <c r="E16" s="45">
        <f t="shared" si="1"/>
        <v>3</v>
      </c>
      <c r="F16" s="45">
        <f t="shared" si="1"/>
        <v>2</v>
      </c>
      <c r="G16" s="46">
        <f t="shared" si="1"/>
        <v>7</v>
      </c>
      <c r="H16" s="32">
        <f>SUM(C16:G16)</f>
        <v>23</v>
      </c>
      <c r="I16">
        <v>32</v>
      </c>
      <c r="J16">
        <v>25</v>
      </c>
      <c r="K16" s="7" t="s">
        <v>5</v>
      </c>
      <c r="M16" s="13">
        <f>SUM(M13:M15)</f>
        <v>12</v>
      </c>
      <c r="N16" s="14">
        <f>SUM(N13:N15)</f>
        <v>3</v>
      </c>
      <c r="O16" s="14">
        <f>SUM(O13:O15)</f>
        <v>6</v>
      </c>
      <c r="P16" s="14">
        <f>SUM(P13:P15)</f>
        <v>0</v>
      </c>
      <c r="Q16" s="15">
        <f>SUM(Q13:Q15)</f>
        <v>11</v>
      </c>
      <c r="R16" s="16">
        <f>SUM(M16:Q16)</f>
        <v>32</v>
      </c>
      <c r="S16" s="16">
        <v>25</v>
      </c>
      <c r="T16" t="s">
        <v>5</v>
      </c>
      <c r="V16" s="13">
        <f>SUM(V13:V15)</f>
        <v>6</v>
      </c>
      <c r="W16" s="14">
        <f>SUM(W13:W15)</f>
        <v>4</v>
      </c>
      <c r="X16" s="14">
        <f>SUM(X13:X15)</f>
        <v>1</v>
      </c>
      <c r="Y16" s="14">
        <f>SUM(Y13:Y15)</f>
        <v>0</v>
      </c>
      <c r="Z16" s="15">
        <f>SUM(Z13:Z15)</f>
        <v>14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11</v>
      </c>
      <c r="D19" s="113">
        <f>SUM(D16)+D8</f>
        <v>9</v>
      </c>
      <c r="E19" s="114">
        <f t="shared" ref="E19:G19" si="2">SUM(E16)+E8</f>
        <v>4</v>
      </c>
      <c r="F19" s="47">
        <f t="shared" si="2"/>
        <v>4</v>
      </c>
      <c r="G19" s="47">
        <f t="shared" si="2"/>
        <v>9</v>
      </c>
      <c r="H19" s="32">
        <f>SUM(H16)+H8</f>
        <v>37</v>
      </c>
      <c r="I19">
        <v>47</v>
      </c>
      <c r="J19">
        <v>38</v>
      </c>
      <c r="M19" s="115">
        <f t="shared" ref="M19:Q19" si="3">SUM(M16)+M8</f>
        <v>16</v>
      </c>
      <c r="N19" s="116">
        <f t="shared" si="3"/>
        <v>4</v>
      </c>
      <c r="O19" s="117">
        <f t="shared" si="3"/>
        <v>8</v>
      </c>
      <c r="P19" s="16">
        <f t="shared" si="3"/>
        <v>2</v>
      </c>
      <c r="Q19" s="16">
        <f t="shared" si="3"/>
        <v>17</v>
      </c>
      <c r="R19" s="16">
        <f>SUM(R16)+R8</f>
        <v>47</v>
      </c>
      <c r="S19" s="16">
        <f>SUM(S16)+S8</f>
        <v>38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</v>
      </c>
      <c r="D23" s="51">
        <v>8</v>
      </c>
      <c r="E23" s="51">
        <v>10</v>
      </c>
      <c r="F23" s="51">
        <f>SUM(C23:E23)</f>
        <v>21</v>
      </c>
      <c r="G23" s="31"/>
      <c r="H23" s="109"/>
      <c r="K23" s="7" t="s">
        <v>459</v>
      </c>
      <c r="M23" s="27">
        <v>4</v>
      </c>
      <c r="N23" s="27">
        <v>8</v>
      </c>
      <c r="O23" s="27">
        <v>12</v>
      </c>
      <c r="P23" s="27">
        <f>SUM(M23:O23)</f>
        <v>24</v>
      </c>
    </row>
    <row r="24" spans="1:19" x14ac:dyDescent="0.25">
      <c r="H24" s="120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4" sqref="H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35</v>
      </c>
      <c r="D1" s="31"/>
      <c r="E1" s="31"/>
      <c r="F1" s="31"/>
      <c r="G1" s="31"/>
      <c r="H1" s="32"/>
      <c r="K1" s="119" t="s">
        <v>348</v>
      </c>
      <c r="L1" s="111"/>
      <c r="M1" t="s">
        <v>35</v>
      </c>
      <c r="R1" s="16"/>
      <c r="S1" s="16"/>
      <c r="T1" t="s">
        <v>6</v>
      </c>
      <c r="V1" t="s">
        <v>35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4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6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1</v>
      </c>
      <c r="E8" s="45">
        <f t="shared" si="0"/>
        <v>0</v>
      </c>
      <c r="F8" s="45">
        <f t="shared" si="0"/>
        <v>0</v>
      </c>
      <c r="G8" s="46">
        <f t="shared" si="0"/>
        <v>3</v>
      </c>
      <c r="H8" s="32">
        <f>SUM(C8:G8)</f>
        <v>4</v>
      </c>
      <c r="I8">
        <v>4</v>
      </c>
      <c r="J8">
        <v>8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4</v>
      </c>
      <c r="R8" s="16">
        <f>SUM(M8:Q8)</f>
        <v>4</v>
      </c>
      <c r="S8" s="16">
        <v>8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7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0</v>
      </c>
      <c r="I16">
        <v>1</v>
      </c>
      <c r="J16">
        <v>3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3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1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3</v>
      </c>
      <c r="H19" s="32">
        <f>SUM(H16)+H8</f>
        <v>4</v>
      </c>
      <c r="I19">
        <v>5</v>
      </c>
      <c r="J19">
        <v>11</v>
      </c>
      <c r="M19" s="115">
        <f t="shared" ref="M19:Q19" si="3">SUM(M16)+M8</f>
        <v>0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5</v>
      </c>
      <c r="R19" s="16">
        <f>SUM(R16)+R8</f>
        <v>5</v>
      </c>
      <c r="S19" s="16">
        <f>SUM(S16)+S8</f>
        <v>11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2</v>
      </c>
      <c r="E23" s="51">
        <v>0</v>
      </c>
      <c r="F23" s="51">
        <f>SUM(C23:E23)</f>
        <v>3</v>
      </c>
      <c r="G23" s="31"/>
      <c r="H23" s="109"/>
      <c r="K23" s="7" t="s">
        <v>459</v>
      </c>
      <c r="M23" s="27">
        <v>9</v>
      </c>
      <c r="N23" s="27">
        <v>3</v>
      </c>
      <c r="O23" s="27">
        <v>0</v>
      </c>
      <c r="P23" s="27">
        <f>SUM(M23:O23)</f>
        <v>12</v>
      </c>
    </row>
    <row r="24" spans="1:19" x14ac:dyDescent="0.25">
      <c r="H24" s="120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J25" sqref="J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43</v>
      </c>
      <c r="D1" s="31"/>
      <c r="E1" s="31"/>
      <c r="F1" s="31"/>
      <c r="G1" s="31"/>
      <c r="H1" s="32"/>
      <c r="K1" s="119" t="s">
        <v>3</v>
      </c>
      <c r="L1" s="111" t="s">
        <v>348</v>
      </c>
      <c r="O1" t="s">
        <v>43</v>
      </c>
      <c r="R1" s="16"/>
      <c r="S1" s="16"/>
      <c r="T1" t="s">
        <v>3</v>
      </c>
      <c r="U1" t="s">
        <v>6</v>
      </c>
      <c r="X1" t="s">
        <v>43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R2" s="16"/>
      <c r="S2" s="16"/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3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2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3</v>
      </c>
      <c r="D6" s="39">
        <v>2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2</v>
      </c>
      <c r="N6" s="12">
        <v>1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2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2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3</v>
      </c>
      <c r="D8" s="45">
        <f t="shared" ref="D8:G8" si="0">SUM(D5:D7)</f>
        <v>4</v>
      </c>
      <c r="E8" s="45">
        <f t="shared" si="0"/>
        <v>0</v>
      </c>
      <c r="F8" s="45">
        <f t="shared" si="0"/>
        <v>0</v>
      </c>
      <c r="G8" s="46">
        <f t="shared" si="0"/>
        <v>1</v>
      </c>
      <c r="H8" s="32">
        <f>SUM(C8:G8)</f>
        <v>8</v>
      </c>
      <c r="I8">
        <v>9</v>
      </c>
      <c r="J8">
        <v>7</v>
      </c>
      <c r="K8" s="7" t="s">
        <v>5</v>
      </c>
      <c r="L8" t="s">
        <v>0</v>
      </c>
      <c r="M8" s="13">
        <f>SUM(M5:M7)</f>
        <v>6</v>
      </c>
      <c r="N8" s="14">
        <f t="shared" ref="N8:Q8" si="1">SUM(N5:N7)</f>
        <v>2</v>
      </c>
      <c r="O8" s="14">
        <f t="shared" si="1"/>
        <v>0</v>
      </c>
      <c r="P8" s="14">
        <f t="shared" si="1"/>
        <v>0</v>
      </c>
      <c r="Q8" s="15">
        <f t="shared" si="1"/>
        <v>1</v>
      </c>
      <c r="R8" s="16">
        <f>SUM(M8:Q8)</f>
        <v>9</v>
      </c>
      <c r="S8" s="16">
        <v>7</v>
      </c>
      <c r="T8" t="s">
        <v>5</v>
      </c>
      <c r="U8" t="s">
        <v>0</v>
      </c>
      <c r="V8" s="13">
        <f>SUM(V5:V7)</f>
        <v>5</v>
      </c>
      <c r="W8" s="14">
        <f t="shared" ref="W8:Z8" si="2">SUM(W5:W7)</f>
        <v>1</v>
      </c>
      <c r="X8" s="14">
        <f t="shared" si="2"/>
        <v>0</v>
      </c>
      <c r="Y8" s="14">
        <f t="shared" si="2"/>
        <v>0</v>
      </c>
      <c r="Z8" s="15">
        <f t="shared" si="2"/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1</v>
      </c>
      <c r="G13" s="39">
        <v>8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1</v>
      </c>
      <c r="Q13" s="12">
        <v>11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1</v>
      </c>
      <c r="Y13" s="12">
        <v>0</v>
      </c>
      <c r="Z13" s="12">
        <v>12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1</v>
      </c>
      <c r="G14" s="39">
        <v>4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1</v>
      </c>
      <c r="Q14" s="12">
        <v>0</v>
      </c>
      <c r="R14" s="16"/>
      <c r="S14" s="16"/>
      <c r="T14" s="7"/>
      <c r="U14" s="8">
        <v>2</v>
      </c>
      <c r="V14" s="12">
        <v>2</v>
      </c>
      <c r="W14" s="12">
        <v>0</v>
      </c>
      <c r="X14" s="12">
        <v>0</v>
      </c>
      <c r="Y14" s="12">
        <v>0</v>
      </c>
      <c r="Z14" s="12">
        <v>3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 t="shared" ref="C16:G16" si="3">SUM(C13:C15)</f>
        <v>0</v>
      </c>
      <c r="D16" s="45">
        <f t="shared" si="3"/>
        <v>1</v>
      </c>
      <c r="E16" s="45">
        <f t="shared" si="3"/>
        <v>0</v>
      </c>
      <c r="F16" s="45">
        <f t="shared" si="3"/>
        <v>2</v>
      </c>
      <c r="G16" s="46">
        <f t="shared" si="3"/>
        <v>12</v>
      </c>
      <c r="H16" s="32">
        <f>SUM(C16:G16)</f>
        <v>15</v>
      </c>
      <c r="I16">
        <v>15</v>
      </c>
      <c r="J16">
        <v>21</v>
      </c>
      <c r="K16" s="7" t="s">
        <v>5</v>
      </c>
      <c r="M16" s="13">
        <f t="shared" ref="M16:Q16" si="4">SUM(M13:M15)</f>
        <v>1</v>
      </c>
      <c r="N16" s="14">
        <f t="shared" si="4"/>
        <v>0</v>
      </c>
      <c r="O16" s="14">
        <f t="shared" si="4"/>
        <v>1</v>
      </c>
      <c r="P16" s="14">
        <f t="shared" si="4"/>
        <v>2</v>
      </c>
      <c r="Q16" s="15">
        <f t="shared" si="4"/>
        <v>11</v>
      </c>
      <c r="R16" s="16">
        <f>SUM(M16:Q16)</f>
        <v>15</v>
      </c>
      <c r="S16" s="16">
        <v>21</v>
      </c>
      <c r="T16" t="s">
        <v>5</v>
      </c>
      <c r="V16" s="13">
        <f t="shared" ref="V16:Z16" si="5">SUM(V13:V15)</f>
        <v>2</v>
      </c>
      <c r="W16" s="14">
        <f t="shared" si="5"/>
        <v>0</v>
      </c>
      <c r="X16" s="14">
        <f t="shared" si="5"/>
        <v>2</v>
      </c>
      <c r="Y16" s="14">
        <f t="shared" si="5"/>
        <v>0</v>
      </c>
      <c r="Z16" s="15">
        <f t="shared" si="5"/>
        <v>17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3</v>
      </c>
      <c r="D19" s="113">
        <f>SUM(D16)+D8</f>
        <v>5</v>
      </c>
      <c r="E19" s="114">
        <f t="shared" ref="E19:G19" si="6">SUM(E16)+E8</f>
        <v>0</v>
      </c>
      <c r="F19" s="47">
        <f t="shared" si="6"/>
        <v>2</v>
      </c>
      <c r="G19" s="47">
        <f t="shared" si="6"/>
        <v>13</v>
      </c>
      <c r="H19" s="32">
        <f>SUM(H16)+H8</f>
        <v>23</v>
      </c>
      <c r="I19">
        <v>24</v>
      </c>
      <c r="J19">
        <v>28</v>
      </c>
      <c r="M19" s="115">
        <f t="shared" ref="M19:Q19" si="7">SUM(M16)+M8</f>
        <v>7</v>
      </c>
      <c r="N19" s="116">
        <f t="shared" si="7"/>
        <v>2</v>
      </c>
      <c r="O19" s="117">
        <f t="shared" si="7"/>
        <v>1</v>
      </c>
      <c r="P19" s="16">
        <f t="shared" si="7"/>
        <v>2</v>
      </c>
      <c r="Q19" s="16">
        <f t="shared" si="7"/>
        <v>12</v>
      </c>
      <c r="R19" s="16">
        <f>SUM(R16)+R8</f>
        <v>24</v>
      </c>
      <c r="S19" s="16">
        <f>SUM(S16)+S8</f>
        <v>28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10</v>
      </c>
      <c r="D23" s="51">
        <v>20</v>
      </c>
      <c r="E23" s="51">
        <v>12</v>
      </c>
      <c r="F23" s="51">
        <f>SUM(C23:E23)</f>
        <v>42</v>
      </c>
      <c r="G23" s="31"/>
      <c r="H23" s="109"/>
      <c r="K23" s="7" t="s">
        <v>459</v>
      </c>
      <c r="M23" s="27">
        <v>16</v>
      </c>
      <c r="N23" s="27">
        <v>20</v>
      </c>
      <c r="O23" s="27">
        <v>15</v>
      </c>
      <c r="P23" s="27">
        <f>SUM(M23:O23)</f>
        <v>51</v>
      </c>
    </row>
    <row r="24" spans="1:19" x14ac:dyDescent="0.25">
      <c r="H24" s="120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K25" sqref="K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57</v>
      </c>
      <c r="D1" s="31"/>
      <c r="E1" s="31"/>
      <c r="F1" s="31"/>
      <c r="G1" s="31"/>
      <c r="H1" s="32"/>
      <c r="K1" s="119" t="s">
        <v>348</v>
      </c>
      <c r="L1" s="111"/>
      <c r="M1" t="s">
        <v>57</v>
      </c>
      <c r="R1" s="16"/>
      <c r="S1" s="16"/>
      <c r="T1" t="s">
        <v>6</v>
      </c>
      <c r="V1" t="s">
        <v>57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2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2</v>
      </c>
      <c r="N7" s="12">
        <v>1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3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2</v>
      </c>
      <c r="H8" s="32">
        <f>SUM(C8:G8)</f>
        <v>5</v>
      </c>
      <c r="I8">
        <v>4</v>
      </c>
      <c r="J8">
        <v>2</v>
      </c>
      <c r="K8" s="7" t="s">
        <v>5</v>
      </c>
      <c r="M8" s="13">
        <f>SUM(M5:M7)</f>
        <v>2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4</v>
      </c>
      <c r="S8" s="16">
        <v>2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2</v>
      </c>
      <c r="D16" s="45">
        <f t="shared" si="1"/>
        <v>1</v>
      </c>
      <c r="E16" s="45">
        <f t="shared" si="1"/>
        <v>0</v>
      </c>
      <c r="F16" s="45">
        <f t="shared" si="1"/>
        <v>0</v>
      </c>
      <c r="G16" s="46">
        <f t="shared" si="1"/>
        <v>1</v>
      </c>
      <c r="H16" s="32">
        <f>SUM(C16:G16)</f>
        <v>4</v>
      </c>
      <c r="I16">
        <v>0</v>
      </c>
      <c r="J16">
        <v>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1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5</v>
      </c>
      <c r="D19" s="113">
        <f>SUM(D16)+D8</f>
        <v>1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3</v>
      </c>
      <c r="H19" s="32">
        <f>SUM(H16)+H8</f>
        <v>9</v>
      </c>
      <c r="I19">
        <v>4</v>
      </c>
      <c r="J19">
        <v>3</v>
      </c>
      <c r="M19" s="115">
        <f t="shared" ref="M19:Q19" si="3">SUM(M16)+M8</f>
        <v>2</v>
      </c>
      <c r="N19" s="116">
        <f t="shared" si="3"/>
        <v>1</v>
      </c>
      <c r="O19" s="117">
        <f t="shared" si="3"/>
        <v>0</v>
      </c>
      <c r="P19" s="16">
        <f t="shared" si="3"/>
        <v>0</v>
      </c>
      <c r="Q19" s="16">
        <f t="shared" si="3"/>
        <v>1</v>
      </c>
      <c r="R19" s="16">
        <f>SUM(R16)+R8</f>
        <v>4</v>
      </c>
      <c r="S19" s="16">
        <f>SUM(S16)+S8</f>
        <v>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11</v>
      </c>
      <c r="E23" s="51">
        <v>6</v>
      </c>
      <c r="F23" s="51">
        <f>SUM(C23:E23)</f>
        <v>21</v>
      </c>
      <c r="G23" s="31"/>
      <c r="H23" s="109"/>
      <c r="K23" s="7" t="s">
        <v>459</v>
      </c>
      <c r="M23" s="27">
        <v>6</v>
      </c>
      <c r="N23" s="27">
        <v>10</v>
      </c>
      <c r="O23" s="27">
        <v>6</v>
      </c>
      <c r="P23" s="27">
        <f>SUM(M23:O23)</f>
        <v>22</v>
      </c>
    </row>
    <row r="24" spans="1:19" x14ac:dyDescent="0.25">
      <c r="H24" s="120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L25" sqref="L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58</v>
      </c>
      <c r="D1" s="31"/>
      <c r="E1" s="31"/>
      <c r="F1" s="31"/>
      <c r="G1" s="31"/>
      <c r="H1" s="32"/>
      <c r="K1" s="119" t="s">
        <v>348</v>
      </c>
      <c r="L1" s="111"/>
      <c r="M1" t="s">
        <v>58</v>
      </c>
      <c r="R1" s="16"/>
      <c r="S1" s="16"/>
      <c r="T1" t="s">
        <v>6</v>
      </c>
      <c r="V1" t="s">
        <v>58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5</v>
      </c>
      <c r="D5" s="39">
        <v>2</v>
      </c>
      <c r="E5" s="39">
        <v>0</v>
      </c>
      <c r="F5" s="39">
        <v>2</v>
      </c>
      <c r="G5" s="39">
        <v>6</v>
      </c>
      <c r="H5" s="32"/>
      <c r="K5" s="1" t="s">
        <v>2</v>
      </c>
      <c r="L5" s="3">
        <v>1</v>
      </c>
      <c r="M5" s="12">
        <v>7</v>
      </c>
      <c r="N5" s="12">
        <v>3</v>
      </c>
      <c r="O5" s="12">
        <v>2</v>
      </c>
      <c r="P5" s="12">
        <v>1</v>
      </c>
      <c r="Q5" s="12">
        <v>8</v>
      </c>
      <c r="R5" s="16"/>
      <c r="S5" s="16"/>
      <c r="T5" s="1" t="s">
        <v>2</v>
      </c>
      <c r="U5" s="3">
        <v>1</v>
      </c>
      <c r="V5" s="12">
        <v>5</v>
      </c>
      <c r="W5" s="12">
        <v>2</v>
      </c>
      <c r="X5" s="12">
        <v>2</v>
      </c>
      <c r="Y5" s="12">
        <v>3</v>
      </c>
      <c r="Z5" s="12">
        <v>9</v>
      </c>
    </row>
    <row r="6" spans="1:26" x14ac:dyDescent="0.25">
      <c r="A6" s="40"/>
      <c r="B6" s="41">
        <v>2</v>
      </c>
      <c r="C6" s="39">
        <v>2</v>
      </c>
      <c r="D6" s="39">
        <v>2</v>
      </c>
      <c r="E6" s="39">
        <v>2</v>
      </c>
      <c r="F6" s="39">
        <v>2</v>
      </c>
      <c r="G6" s="39">
        <v>4</v>
      </c>
      <c r="H6" s="32"/>
      <c r="L6" s="8">
        <v>2</v>
      </c>
      <c r="M6" s="12">
        <v>2</v>
      </c>
      <c r="N6" s="12">
        <v>0</v>
      </c>
      <c r="O6" s="12">
        <v>3</v>
      </c>
      <c r="P6" s="12">
        <v>1</v>
      </c>
      <c r="Q6" s="12">
        <v>5</v>
      </c>
      <c r="R6" s="16"/>
      <c r="S6" s="16"/>
      <c r="T6" s="7"/>
      <c r="U6" s="8">
        <v>2</v>
      </c>
      <c r="V6" s="12">
        <v>1</v>
      </c>
      <c r="W6" s="12">
        <v>2</v>
      </c>
      <c r="X6" s="12">
        <v>2</v>
      </c>
      <c r="Y6" s="12">
        <v>0</v>
      </c>
      <c r="Z6" s="12">
        <v>3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1</v>
      </c>
      <c r="F7" s="39">
        <v>0</v>
      </c>
      <c r="G7" s="39">
        <v>4</v>
      </c>
      <c r="H7" s="32"/>
      <c r="K7" s="9"/>
      <c r="L7" s="10">
        <v>3</v>
      </c>
      <c r="M7" s="12">
        <v>2</v>
      </c>
      <c r="N7" s="12">
        <v>1</v>
      </c>
      <c r="O7" s="12">
        <v>1</v>
      </c>
      <c r="P7" s="12">
        <v>1</v>
      </c>
      <c r="Q7" s="12">
        <v>2</v>
      </c>
      <c r="R7" s="16"/>
      <c r="S7" s="16"/>
      <c r="T7" s="9"/>
      <c r="U7" s="10">
        <v>3</v>
      </c>
      <c r="V7" s="12">
        <v>4</v>
      </c>
      <c r="W7" s="12">
        <v>0</v>
      </c>
      <c r="X7" s="12">
        <v>0</v>
      </c>
      <c r="Y7" s="12">
        <v>3</v>
      </c>
      <c r="Z7" s="12">
        <v>0</v>
      </c>
    </row>
    <row r="8" spans="1:26" x14ac:dyDescent="0.25">
      <c r="A8" s="31" t="s">
        <v>5</v>
      </c>
      <c r="B8" s="31"/>
      <c r="C8" s="44">
        <f>SUM(C5:C7)</f>
        <v>7</v>
      </c>
      <c r="D8" s="45">
        <f t="shared" ref="D8:G8" si="0">SUM(D5:D7)</f>
        <v>5</v>
      </c>
      <c r="E8" s="45">
        <f t="shared" si="0"/>
        <v>3</v>
      </c>
      <c r="F8" s="45">
        <f t="shared" si="0"/>
        <v>4</v>
      </c>
      <c r="G8" s="46">
        <f t="shared" si="0"/>
        <v>14</v>
      </c>
      <c r="H8" s="32">
        <f>SUM(C8:G8)</f>
        <v>33</v>
      </c>
      <c r="I8">
        <v>39</v>
      </c>
      <c r="J8">
        <v>36</v>
      </c>
      <c r="K8" s="7" t="s">
        <v>5</v>
      </c>
      <c r="M8" s="13">
        <f>SUM(M5:M7)</f>
        <v>11</v>
      </c>
      <c r="N8" s="14">
        <f>SUM(N5:N7)</f>
        <v>4</v>
      </c>
      <c r="O8" s="14">
        <f>SUM(O5:O7)</f>
        <v>6</v>
      </c>
      <c r="P8" s="14">
        <f>SUM(P5:P7)</f>
        <v>3</v>
      </c>
      <c r="Q8" s="15">
        <f>SUM(Q5:Q7)</f>
        <v>15</v>
      </c>
      <c r="R8" s="16">
        <f>SUM(M8:Q8)</f>
        <v>39</v>
      </c>
      <c r="S8" s="16">
        <v>36</v>
      </c>
      <c r="T8" t="s">
        <v>5</v>
      </c>
      <c r="V8" s="13">
        <f>SUM(V5:V7)</f>
        <v>10</v>
      </c>
      <c r="W8" s="14">
        <f>SUM(W5:W7)</f>
        <v>4</v>
      </c>
      <c r="X8" s="14">
        <f>SUM(X5:X7)</f>
        <v>4</v>
      </c>
      <c r="Y8" s="14">
        <f>SUM(Y5:Y7)</f>
        <v>6</v>
      </c>
      <c r="Z8" s="15">
        <f>SUM(Z5:Z7)</f>
        <v>12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3</v>
      </c>
      <c r="D13" s="39">
        <v>2</v>
      </c>
      <c r="E13" s="39">
        <v>3</v>
      </c>
      <c r="F13" s="39">
        <v>2</v>
      </c>
      <c r="G13" s="39">
        <v>7</v>
      </c>
      <c r="H13" s="32"/>
      <c r="K13" s="1" t="s">
        <v>2</v>
      </c>
      <c r="L13" s="3">
        <v>1</v>
      </c>
      <c r="M13" s="12">
        <v>4</v>
      </c>
      <c r="N13" s="12">
        <v>1</v>
      </c>
      <c r="O13" s="12">
        <v>4</v>
      </c>
      <c r="P13" s="12">
        <v>1</v>
      </c>
      <c r="Q13" s="12">
        <v>9</v>
      </c>
      <c r="R13" s="16"/>
      <c r="S13" s="16"/>
      <c r="T13" s="1" t="s">
        <v>2</v>
      </c>
      <c r="U13" s="3">
        <v>1</v>
      </c>
      <c r="V13" s="12">
        <v>3</v>
      </c>
      <c r="W13" s="12">
        <v>4</v>
      </c>
      <c r="X13" s="12">
        <v>1</v>
      </c>
      <c r="Y13" s="12">
        <v>2</v>
      </c>
      <c r="Z13" s="12">
        <v>5</v>
      </c>
    </row>
    <row r="14" spans="1:26" x14ac:dyDescent="0.25">
      <c r="A14" s="40"/>
      <c r="B14" s="41">
        <v>2</v>
      </c>
      <c r="C14" s="39">
        <v>2</v>
      </c>
      <c r="D14" s="39">
        <v>2</v>
      </c>
      <c r="E14" s="39">
        <v>1</v>
      </c>
      <c r="F14" s="39">
        <v>0</v>
      </c>
      <c r="G14" s="39">
        <v>9</v>
      </c>
      <c r="H14" s="32"/>
      <c r="L14" s="8">
        <v>2</v>
      </c>
      <c r="M14" s="12">
        <v>2</v>
      </c>
      <c r="N14" s="12">
        <v>3</v>
      </c>
      <c r="O14" s="12">
        <v>3</v>
      </c>
      <c r="P14" s="12">
        <v>0</v>
      </c>
      <c r="Q14" s="12">
        <v>9</v>
      </c>
      <c r="R14" s="16"/>
      <c r="S14" s="16"/>
      <c r="T14" s="7"/>
      <c r="U14" s="8">
        <v>2</v>
      </c>
      <c r="V14" s="12">
        <v>2</v>
      </c>
      <c r="W14" s="12">
        <v>1</v>
      </c>
      <c r="X14" s="12">
        <v>3</v>
      </c>
      <c r="Y14" s="12">
        <v>1</v>
      </c>
      <c r="Z14" s="12">
        <v>6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2</v>
      </c>
      <c r="G15" s="39">
        <v>1</v>
      </c>
      <c r="H15" s="32"/>
      <c r="K15" s="9"/>
      <c r="L15" s="10">
        <v>3</v>
      </c>
      <c r="M15" s="12">
        <v>1</v>
      </c>
      <c r="N15" s="12">
        <v>0</v>
      </c>
      <c r="O15" s="12">
        <v>1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6</v>
      </c>
    </row>
    <row r="16" spans="1:26" x14ac:dyDescent="0.25">
      <c r="A16" s="31" t="s">
        <v>5</v>
      </c>
      <c r="B16" s="31"/>
      <c r="C16" s="44">
        <f t="shared" ref="C16:G16" si="1">SUM(C13:C15)</f>
        <v>5</v>
      </c>
      <c r="D16" s="45">
        <f t="shared" si="1"/>
        <v>4</v>
      </c>
      <c r="E16" s="45">
        <f t="shared" si="1"/>
        <v>5</v>
      </c>
      <c r="F16" s="45">
        <f t="shared" si="1"/>
        <v>4</v>
      </c>
      <c r="G16" s="46">
        <f t="shared" si="1"/>
        <v>17</v>
      </c>
      <c r="H16" s="32">
        <f>SUM(C16:G16)</f>
        <v>35</v>
      </c>
      <c r="I16">
        <v>41</v>
      </c>
      <c r="J16">
        <v>34</v>
      </c>
      <c r="K16" s="7" t="s">
        <v>5</v>
      </c>
      <c r="M16" s="13">
        <f>SUM(M13:M15)</f>
        <v>7</v>
      </c>
      <c r="N16" s="14">
        <f>SUM(N13:N15)</f>
        <v>4</v>
      </c>
      <c r="O16" s="14">
        <f>SUM(O13:O15)</f>
        <v>8</v>
      </c>
      <c r="P16" s="14">
        <f>SUM(P13:P15)</f>
        <v>1</v>
      </c>
      <c r="Q16" s="15">
        <f>SUM(Q13:Q15)</f>
        <v>21</v>
      </c>
      <c r="R16" s="16">
        <f>SUM(M16:Q16)</f>
        <v>41</v>
      </c>
      <c r="S16" s="16">
        <v>34</v>
      </c>
      <c r="T16" t="s">
        <v>5</v>
      </c>
      <c r="V16" s="13">
        <f>SUM(V13:V15)</f>
        <v>5</v>
      </c>
      <c r="W16" s="14">
        <f>SUM(W13:W15)</f>
        <v>5</v>
      </c>
      <c r="X16" s="14">
        <f>SUM(X13:X15)</f>
        <v>4</v>
      </c>
      <c r="Y16" s="14">
        <f>SUM(Y13:Y15)</f>
        <v>3</v>
      </c>
      <c r="Z16" s="15">
        <f>SUM(Z13:Z15)</f>
        <v>17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12</v>
      </c>
      <c r="D19" s="113">
        <f>SUM(D16)+D8</f>
        <v>9</v>
      </c>
      <c r="E19" s="114">
        <f t="shared" ref="E19:G19" si="2">SUM(E16)+E8</f>
        <v>8</v>
      </c>
      <c r="F19" s="47">
        <f t="shared" si="2"/>
        <v>8</v>
      </c>
      <c r="G19" s="47">
        <f t="shared" si="2"/>
        <v>31</v>
      </c>
      <c r="H19" s="32">
        <f>SUM(H16)+H8</f>
        <v>68</v>
      </c>
      <c r="I19">
        <v>80</v>
      </c>
      <c r="J19">
        <v>70</v>
      </c>
      <c r="M19" s="115">
        <f t="shared" ref="M19:Q19" si="3">SUM(M16)+M8</f>
        <v>18</v>
      </c>
      <c r="N19" s="116">
        <f t="shared" si="3"/>
        <v>8</v>
      </c>
      <c r="O19" s="117">
        <f t="shared" si="3"/>
        <v>14</v>
      </c>
      <c r="P19" s="16">
        <f t="shared" si="3"/>
        <v>4</v>
      </c>
      <c r="Q19" s="16">
        <f t="shared" si="3"/>
        <v>36</v>
      </c>
      <c r="R19" s="16">
        <f>SUM(R16)+R8</f>
        <v>80</v>
      </c>
      <c r="S19" s="16">
        <f>SUM(S16)+S8</f>
        <v>70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35</v>
      </c>
      <c r="D23" s="51">
        <v>23</v>
      </c>
      <c r="E23" s="51">
        <v>18</v>
      </c>
      <c r="F23" s="51">
        <f>SUM(C23:E23)</f>
        <v>76</v>
      </c>
      <c r="G23" s="31"/>
      <c r="H23" s="109"/>
      <c r="K23" s="7" t="s">
        <v>459</v>
      </c>
      <c r="M23" s="27">
        <v>43</v>
      </c>
      <c r="N23" s="27">
        <v>26</v>
      </c>
      <c r="O23" s="27">
        <v>14</v>
      </c>
      <c r="P23" s="27">
        <f>SUM(M23:O23)</f>
        <v>83</v>
      </c>
    </row>
    <row r="24" spans="1:19" x14ac:dyDescent="0.25">
      <c r="H24" s="1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18" sqref="M18:Q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377</v>
      </c>
      <c r="D1" s="31"/>
      <c r="E1" s="31"/>
      <c r="F1" s="31"/>
      <c r="G1" s="31"/>
      <c r="H1" s="32"/>
      <c r="K1" s="119" t="s">
        <v>348</v>
      </c>
      <c r="L1" s="111"/>
      <c r="M1" t="s">
        <v>377</v>
      </c>
      <c r="R1" s="16"/>
      <c r="S1" s="16"/>
      <c r="T1" t="s">
        <v>6</v>
      </c>
      <c r="V1" t="s">
        <v>377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2</v>
      </c>
      <c r="Q13" s="12">
        <v>1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1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1</v>
      </c>
      <c r="H16" s="32">
        <f>SUM(C16:G16)</f>
        <v>1</v>
      </c>
      <c r="I16">
        <v>10</v>
      </c>
      <c r="J16">
        <v>0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4</v>
      </c>
      <c r="Q16" s="15">
        <f>SUM(Q13:Q15)</f>
        <v>5</v>
      </c>
      <c r="R16" s="16">
        <f>SUM(M16:Q16)</f>
        <v>10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20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20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20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1</v>
      </c>
      <c r="H19" s="32">
        <f>SUM(H16)+H8</f>
        <v>1</v>
      </c>
      <c r="I19">
        <v>10</v>
      </c>
      <c r="J19">
        <v>0</v>
      </c>
      <c r="M19" s="115">
        <f t="shared" ref="M19:Q19" si="3">SUM(M16)+M8</f>
        <v>1</v>
      </c>
      <c r="N19" s="116">
        <f t="shared" si="3"/>
        <v>0</v>
      </c>
      <c r="O19" s="117">
        <f t="shared" si="3"/>
        <v>0</v>
      </c>
      <c r="P19" s="16">
        <f t="shared" si="3"/>
        <v>4</v>
      </c>
      <c r="Q19" s="16">
        <f t="shared" si="3"/>
        <v>5</v>
      </c>
      <c r="R19" s="16">
        <f>SUM(R16)+R8</f>
        <v>10</v>
      </c>
      <c r="S19" s="16">
        <f>SUM(S16)+S8</f>
        <v>0</v>
      </c>
      <c r="T19" t="s">
        <v>378</v>
      </c>
    </row>
    <row r="20" spans="1:20" x14ac:dyDescent="0.25">
      <c r="A20" s="31"/>
      <c r="B20" s="31"/>
      <c r="C20" s="31"/>
      <c r="D20" s="31"/>
      <c r="E20" s="31"/>
      <c r="F20" s="31"/>
      <c r="G20" s="31"/>
      <c r="H20" s="109"/>
    </row>
    <row r="21" spans="1:20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20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20" x14ac:dyDescent="0.25">
      <c r="A23" s="31" t="s">
        <v>459</v>
      </c>
      <c r="B23" s="31"/>
      <c r="C23" s="51"/>
      <c r="D23" s="51">
        <v>1</v>
      </c>
      <c r="E23" s="51">
        <v>2</v>
      </c>
      <c r="F23" s="51">
        <f>SUM(C23:E23)</f>
        <v>3</v>
      </c>
      <c r="G23" s="31"/>
      <c r="H23" s="109"/>
      <c r="K23" s="7" t="s">
        <v>459</v>
      </c>
      <c r="M23" s="27">
        <v>0</v>
      </c>
      <c r="N23" s="27">
        <v>2</v>
      </c>
      <c r="O23" s="27">
        <v>0</v>
      </c>
      <c r="P23" s="27">
        <f>SUM(M23:O23)</f>
        <v>2</v>
      </c>
    </row>
    <row r="24" spans="1:20" x14ac:dyDescent="0.25">
      <c r="H24" s="120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N25" sqref="N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70</v>
      </c>
      <c r="D1" s="31"/>
      <c r="E1" s="31"/>
      <c r="F1" s="31"/>
      <c r="G1" s="31"/>
      <c r="H1" s="32"/>
      <c r="K1" s="119" t="s">
        <v>348</v>
      </c>
      <c r="L1" s="111"/>
      <c r="M1" t="s">
        <v>70</v>
      </c>
      <c r="R1" s="16"/>
      <c r="S1" s="16"/>
      <c r="T1" t="s">
        <v>6</v>
      </c>
      <c r="V1" t="s">
        <v>70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2</v>
      </c>
      <c r="D5" s="39">
        <v>1</v>
      </c>
      <c r="E5" s="39">
        <v>3</v>
      </c>
      <c r="F5" s="39">
        <v>0</v>
      </c>
      <c r="G5" s="39">
        <v>7</v>
      </c>
      <c r="H5" s="32"/>
      <c r="K5" s="1" t="s">
        <v>2</v>
      </c>
      <c r="L5" s="3">
        <v>1</v>
      </c>
      <c r="M5" s="12">
        <v>3</v>
      </c>
      <c r="N5" s="12">
        <v>2</v>
      </c>
      <c r="O5" s="12">
        <v>2</v>
      </c>
      <c r="P5" s="12">
        <v>2</v>
      </c>
      <c r="Q5" s="12">
        <v>9</v>
      </c>
      <c r="R5" s="16"/>
      <c r="S5" s="16"/>
      <c r="T5" s="1" t="s">
        <v>2</v>
      </c>
      <c r="U5" s="3">
        <v>1</v>
      </c>
      <c r="V5" s="12">
        <v>1</v>
      </c>
      <c r="W5" s="12">
        <v>5</v>
      </c>
      <c r="X5" s="12">
        <v>1</v>
      </c>
      <c r="Y5" s="12">
        <v>3</v>
      </c>
      <c r="Z5" s="12">
        <v>8</v>
      </c>
    </row>
    <row r="6" spans="1:26" x14ac:dyDescent="0.25">
      <c r="A6" s="40"/>
      <c r="B6" s="41">
        <v>2</v>
      </c>
      <c r="C6" s="39">
        <v>3</v>
      </c>
      <c r="D6" s="39">
        <v>3</v>
      </c>
      <c r="E6" s="39">
        <v>1</v>
      </c>
      <c r="F6" s="39">
        <v>1</v>
      </c>
      <c r="G6" s="39">
        <v>5</v>
      </c>
      <c r="H6" s="32"/>
      <c r="L6" s="8">
        <v>2</v>
      </c>
      <c r="M6" s="12">
        <v>4</v>
      </c>
      <c r="N6" s="12">
        <v>1</v>
      </c>
      <c r="O6" s="12">
        <v>0</v>
      </c>
      <c r="P6" s="12">
        <v>0</v>
      </c>
      <c r="Q6" s="12">
        <v>4</v>
      </c>
      <c r="R6" s="16"/>
      <c r="S6" s="16"/>
      <c r="T6" s="7"/>
      <c r="U6" s="8">
        <v>2</v>
      </c>
      <c r="V6" s="12">
        <v>4</v>
      </c>
      <c r="W6" s="12">
        <v>0</v>
      </c>
      <c r="X6" s="12">
        <v>0</v>
      </c>
      <c r="Y6" s="12">
        <v>1</v>
      </c>
      <c r="Z6" s="12">
        <v>3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1</v>
      </c>
      <c r="F7" s="39">
        <v>0</v>
      </c>
      <c r="G7" s="39">
        <v>2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1</v>
      </c>
      <c r="Q7" s="12">
        <v>1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2</v>
      </c>
      <c r="Y7" s="12">
        <v>1</v>
      </c>
      <c r="Z7" s="12">
        <v>1</v>
      </c>
    </row>
    <row r="8" spans="1:26" x14ac:dyDescent="0.25">
      <c r="A8" s="31" t="s">
        <v>5</v>
      </c>
      <c r="B8" s="31"/>
      <c r="C8" s="44">
        <f>SUM(C5:C7)</f>
        <v>5</v>
      </c>
      <c r="D8" s="45">
        <f t="shared" ref="D8:G8" si="0">SUM(D5:D7)</f>
        <v>5</v>
      </c>
      <c r="E8" s="45">
        <f t="shared" si="0"/>
        <v>5</v>
      </c>
      <c r="F8" s="45">
        <f t="shared" si="0"/>
        <v>1</v>
      </c>
      <c r="G8" s="46">
        <f t="shared" si="0"/>
        <v>14</v>
      </c>
      <c r="H8" s="32">
        <f>SUM(C8:G8)</f>
        <v>30</v>
      </c>
      <c r="I8">
        <v>31</v>
      </c>
      <c r="J8">
        <v>32</v>
      </c>
      <c r="K8" s="7" t="s">
        <v>5</v>
      </c>
      <c r="M8" s="13">
        <f>SUM(M5:M7)</f>
        <v>8</v>
      </c>
      <c r="N8" s="14">
        <f>SUM(N5:N7)</f>
        <v>4</v>
      </c>
      <c r="O8" s="14">
        <f>SUM(O5:O7)</f>
        <v>2</v>
      </c>
      <c r="P8" s="14">
        <f>SUM(P5:P7)</f>
        <v>3</v>
      </c>
      <c r="Q8" s="15">
        <f>SUM(Q5:Q7)</f>
        <v>14</v>
      </c>
      <c r="R8" s="16">
        <f>SUM(M8:Q8)</f>
        <v>31</v>
      </c>
      <c r="S8" s="16">
        <v>32</v>
      </c>
      <c r="T8" t="s">
        <v>5</v>
      </c>
      <c r="V8" s="13">
        <f>SUM(V5:V7)</f>
        <v>6</v>
      </c>
      <c r="W8" s="14">
        <f>SUM(W5:W7)</f>
        <v>6</v>
      </c>
      <c r="X8" s="14">
        <f>SUM(X5:X7)</f>
        <v>3</v>
      </c>
      <c r="Y8" s="14">
        <f>SUM(Y5:Y7)</f>
        <v>5</v>
      </c>
      <c r="Z8" s="15">
        <f>SUM(Z5:Z7)</f>
        <v>12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5</v>
      </c>
      <c r="D13" s="39">
        <v>3</v>
      </c>
      <c r="E13" s="39">
        <v>1</v>
      </c>
      <c r="F13" s="39">
        <v>2</v>
      </c>
      <c r="G13" s="39">
        <v>5</v>
      </c>
      <c r="H13" s="32"/>
      <c r="K13" s="1" t="s">
        <v>2</v>
      </c>
      <c r="L13" s="3">
        <v>1</v>
      </c>
      <c r="M13" s="12">
        <v>5</v>
      </c>
      <c r="N13" s="12">
        <v>2</v>
      </c>
      <c r="O13" s="12">
        <v>1</v>
      </c>
      <c r="P13" s="12">
        <v>3</v>
      </c>
      <c r="Q13" s="12">
        <v>5</v>
      </c>
      <c r="R13" s="16"/>
      <c r="S13" s="16"/>
      <c r="T13" s="1" t="s">
        <v>2</v>
      </c>
      <c r="U13" s="3">
        <v>1</v>
      </c>
      <c r="V13" s="12">
        <v>5</v>
      </c>
      <c r="W13" s="12">
        <v>0</v>
      </c>
      <c r="X13" s="12">
        <v>4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2</v>
      </c>
      <c r="F14" s="39">
        <v>1</v>
      </c>
      <c r="G14" s="39">
        <v>14</v>
      </c>
      <c r="H14" s="32"/>
      <c r="L14" s="8">
        <v>2</v>
      </c>
      <c r="M14" s="12">
        <v>3</v>
      </c>
      <c r="N14" s="12">
        <v>1</v>
      </c>
      <c r="O14" s="12">
        <v>1</v>
      </c>
      <c r="P14" s="12">
        <v>6</v>
      </c>
      <c r="Q14" s="12">
        <v>11</v>
      </c>
      <c r="R14" s="16"/>
      <c r="S14" s="16"/>
      <c r="T14" s="7"/>
      <c r="U14" s="8">
        <v>2</v>
      </c>
      <c r="V14" s="12">
        <v>2</v>
      </c>
      <c r="W14" s="12">
        <v>0</v>
      </c>
      <c r="X14" s="12">
        <v>1</v>
      </c>
      <c r="Y14" s="12">
        <v>0</v>
      </c>
      <c r="Z14" s="12">
        <v>10</v>
      </c>
    </row>
    <row r="15" spans="1:26" x14ac:dyDescent="0.25">
      <c r="A15" s="42"/>
      <c r="B15" s="43">
        <v>3</v>
      </c>
      <c r="C15" s="39">
        <v>0</v>
      </c>
      <c r="D15" s="39">
        <v>2</v>
      </c>
      <c r="E15" s="39">
        <v>0</v>
      </c>
      <c r="F15" s="39">
        <v>0</v>
      </c>
      <c r="G15" s="39">
        <v>5</v>
      </c>
      <c r="H15" s="32"/>
      <c r="K15" s="9"/>
      <c r="L15" s="10">
        <v>3</v>
      </c>
      <c r="M15" s="12">
        <v>1</v>
      </c>
      <c r="N15" s="12">
        <v>0</v>
      </c>
      <c r="O15" s="12">
        <v>3</v>
      </c>
      <c r="P15" s="12">
        <v>0</v>
      </c>
      <c r="Q15" s="12">
        <v>6</v>
      </c>
      <c r="R15" s="16"/>
      <c r="S15" s="16"/>
      <c r="T15" s="9"/>
      <c r="U15" s="10">
        <v>3</v>
      </c>
      <c r="V15" s="12">
        <v>3</v>
      </c>
      <c r="W15" s="12">
        <v>0</v>
      </c>
      <c r="X15" s="12">
        <v>3</v>
      </c>
      <c r="Y15" s="12">
        <v>0</v>
      </c>
      <c r="Z15" s="12">
        <v>10</v>
      </c>
    </row>
    <row r="16" spans="1:26" x14ac:dyDescent="0.25">
      <c r="A16" s="31" t="s">
        <v>5</v>
      </c>
      <c r="B16" s="31"/>
      <c r="C16" s="44">
        <f t="shared" ref="C16:G16" si="1">SUM(C13:C15)</f>
        <v>6</v>
      </c>
      <c r="D16" s="45">
        <f t="shared" si="1"/>
        <v>6</v>
      </c>
      <c r="E16" s="45">
        <f t="shared" si="1"/>
        <v>3</v>
      </c>
      <c r="F16" s="45">
        <f t="shared" si="1"/>
        <v>3</v>
      </c>
      <c r="G16" s="46">
        <f t="shared" si="1"/>
        <v>24</v>
      </c>
      <c r="H16" s="32">
        <f>SUM(C16:G16)</f>
        <v>42</v>
      </c>
      <c r="I16">
        <v>48</v>
      </c>
      <c r="J16">
        <v>39</v>
      </c>
      <c r="K16" s="7" t="s">
        <v>5</v>
      </c>
      <c r="M16" s="13">
        <f>SUM(M13:M15)</f>
        <v>9</v>
      </c>
      <c r="N16" s="14">
        <f>SUM(N13:N15)</f>
        <v>3</v>
      </c>
      <c r="O16" s="14">
        <f>SUM(O13:O15)</f>
        <v>5</v>
      </c>
      <c r="P16" s="14">
        <f>SUM(P13:P15)</f>
        <v>9</v>
      </c>
      <c r="Q16" s="15">
        <f>SUM(Q13:Q15)</f>
        <v>22</v>
      </c>
      <c r="R16" s="16">
        <f>SUM(M16:Q16)</f>
        <v>48</v>
      </c>
      <c r="S16" s="16">
        <v>39</v>
      </c>
      <c r="T16" t="s">
        <v>5</v>
      </c>
      <c r="V16" s="13">
        <f>SUM(V13:V15)</f>
        <v>10</v>
      </c>
      <c r="W16" s="14">
        <f>SUM(W13:W15)</f>
        <v>0</v>
      </c>
      <c r="X16" s="14">
        <f>SUM(X13:X15)</f>
        <v>8</v>
      </c>
      <c r="Y16" s="14">
        <f>SUM(Y13:Y15)</f>
        <v>0</v>
      </c>
      <c r="Z16" s="15">
        <f>SUM(Z13:Z15)</f>
        <v>21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11</v>
      </c>
      <c r="D19" s="113">
        <f>SUM(D16)+D8</f>
        <v>11</v>
      </c>
      <c r="E19" s="114">
        <f t="shared" ref="E19:G19" si="2">SUM(E16)+E8</f>
        <v>8</v>
      </c>
      <c r="F19" s="47">
        <f t="shared" si="2"/>
        <v>4</v>
      </c>
      <c r="G19" s="47">
        <f t="shared" si="2"/>
        <v>38</v>
      </c>
      <c r="H19" s="32">
        <f>SUM(H16)+H8</f>
        <v>72</v>
      </c>
      <c r="I19">
        <v>79</v>
      </c>
      <c r="J19">
        <v>71</v>
      </c>
      <c r="M19" s="115">
        <f t="shared" ref="M19:Q19" si="3">SUM(M16)+M8</f>
        <v>17</v>
      </c>
      <c r="N19" s="116">
        <f t="shared" si="3"/>
        <v>7</v>
      </c>
      <c r="O19" s="117">
        <f t="shared" si="3"/>
        <v>7</v>
      </c>
      <c r="P19" s="16">
        <f t="shared" si="3"/>
        <v>12</v>
      </c>
      <c r="Q19" s="16">
        <f t="shared" si="3"/>
        <v>36</v>
      </c>
      <c r="R19" s="16">
        <f>SUM(R16)+R8</f>
        <v>79</v>
      </c>
      <c r="S19" s="16">
        <f>SUM(S16)+S8</f>
        <v>71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50</v>
      </c>
      <c r="D23" s="51">
        <v>30</v>
      </c>
      <c r="E23" s="51">
        <v>22</v>
      </c>
      <c r="F23" s="51">
        <f>SUM(C23:E23)</f>
        <v>102</v>
      </c>
      <c r="G23" s="31"/>
      <c r="H23" s="109"/>
      <c r="K23" s="7" t="s">
        <v>459</v>
      </c>
      <c r="M23" s="27">
        <v>55</v>
      </c>
      <c r="N23" s="27">
        <v>30</v>
      </c>
      <c r="O23" s="27">
        <v>18</v>
      </c>
      <c r="P23" s="27">
        <f>SUM(M23:O23)</f>
        <v>103</v>
      </c>
    </row>
    <row r="24" spans="1:19" x14ac:dyDescent="0.25">
      <c r="H24" s="120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O24" sqref="O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79</v>
      </c>
      <c r="D1" s="31"/>
      <c r="E1" s="31"/>
      <c r="F1" s="31"/>
      <c r="G1" s="31"/>
      <c r="H1" s="32"/>
      <c r="K1" s="119" t="s">
        <v>348</v>
      </c>
      <c r="L1" s="111"/>
      <c r="M1" t="s">
        <v>79</v>
      </c>
      <c r="R1" s="16"/>
      <c r="S1" s="16"/>
      <c r="T1" t="s">
        <v>6</v>
      </c>
      <c r="V1" t="s">
        <v>79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2</v>
      </c>
      <c r="D6" s="39">
        <v>0</v>
      </c>
      <c r="E6" s="39">
        <v>1</v>
      </c>
      <c r="F6" s="39">
        <v>0</v>
      </c>
      <c r="G6" s="39">
        <v>1</v>
      </c>
      <c r="H6" s="32"/>
      <c r="L6" s="8">
        <v>2</v>
      </c>
      <c r="M6" s="12">
        <v>2</v>
      </c>
      <c r="N6" s="12">
        <v>1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2</v>
      </c>
      <c r="W6" s="12">
        <v>1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2</v>
      </c>
      <c r="D7" s="39">
        <v>1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0</v>
      </c>
      <c r="W7" s="12">
        <v>2</v>
      </c>
      <c r="X7" s="12">
        <v>1</v>
      </c>
      <c r="Y7" s="12">
        <v>0</v>
      </c>
      <c r="Z7" s="12">
        <v>4</v>
      </c>
    </row>
    <row r="8" spans="1:26" x14ac:dyDescent="0.25">
      <c r="A8" s="31" t="s">
        <v>5</v>
      </c>
      <c r="B8" s="31"/>
      <c r="C8" s="44">
        <f>SUM(C5:C7)</f>
        <v>4</v>
      </c>
      <c r="D8" s="45">
        <f>SUM(D5:D7)</f>
        <v>1</v>
      </c>
      <c r="E8" s="45">
        <f>SUM(E5:E7)</f>
        <v>1</v>
      </c>
      <c r="F8" s="45">
        <f>SUM(F5:F7)</f>
        <v>0</v>
      </c>
      <c r="G8" s="46">
        <f>SUM(G5:G7)</f>
        <v>3</v>
      </c>
      <c r="H8" s="32">
        <f>SUM(C8:G8)</f>
        <v>9</v>
      </c>
      <c r="I8">
        <v>8</v>
      </c>
      <c r="J8">
        <v>12</v>
      </c>
      <c r="K8" s="7" t="s">
        <v>5</v>
      </c>
      <c r="M8" s="13">
        <f>SUM(M5:M7)</f>
        <v>3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4</v>
      </c>
      <c r="R8" s="16">
        <f>SUM(M8:Q8)</f>
        <v>8</v>
      </c>
      <c r="S8" s="16">
        <v>12</v>
      </c>
      <c r="T8" t="s">
        <v>5</v>
      </c>
      <c r="V8" s="13">
        <f>SUM(V5:V7)</f>
        <v>3</v>
      </c>
      <c r="W8" s="14">
        <f>SUM(W5:W7)</f>
        <v>3</v>
      </c>
      <c r="X8" s="14">
        <f>SUM(X5:X7)</f>
        <v>1</v>
      </c>
      <c r="Y8" s="14">
        <f>SUM(Y5:Y7)</f>
        <v>0</v>
      </c>
      <c r="Z8" s="15">
        <f>SUM(Z5:Z7)</f>
        <v>5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2</v>
      </c>
      <c r="E14" s="39">
        <v>0</v>
      </c>
      <c r="F14" s="39">
        <v>1</v>
      </c>
      <c r="G14" s="39">
        <v>3</v>
      </c>
      <c r="H14" s="32"/>
      <c r="L14" s="8">
        <v>2</v>
      </c>
      <c r="M14" s="12">
        <v>3</v>
      </c>
      <c r="N14" s="12">
        <v>1</v>
      </c>
      <c r="O14" s="12">
        <v>1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5</v>
      </c>
      <c r="W14" s="12">
        <v>0</v>
      </c>
      <c r="X14" s="12">
        <v>1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2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2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1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3</v>
      </c>
      <c r="E16" s="45">
        <f>SUM(E13:E15)</f>
        <v>0</v>
      </c>
      <c r="F16" s="45">
        <f>SUM(F13:F15)</f>
        <v>1</v>
      </c>
      <c r="G16" s="46">
        <f>SUM(G13:G15)</f>
        <v>3</v>
      </c>
      <c r="H16" s="32">
        <f>SUM(C16:G16)</f>
        <v>10</v>
      </c>
      <c r="I16">
        <v>10</v>
      </c>
      <c r="J16">
        <v>12</v>
      </c>
      <c r="K16" s="7" t="s">
        <v>5</v>
      </c>
      <c r="M16" s="13">
        <f>SUM(M13:M15)</f>
        <v>3</v>
      </c>
      <c r="N16" s="14">
        <f>SUM(N13:N15)</f>
        <v>1</v>
      </c>
      <c r="O16" s="14">
        <f>SUM(O13:O15)</f>
        <v>1</v>
      </c>
      <c r="P16" s="14">
        <f>SUM(P13:P15)</f>
        <v>1</v>
      </c>
      <c r="Q16" s="15">
        <f>SUM(Q13:Q15)</f>
        <v>4</v>
      </c>
      <c r="R16" s="16">
        <f>SUM(M16:Q16)</f>
        <v>10</v>
      </c>
      <c r="S16" s="16">
        <v>12</v>
      </c>
      <c r="T16" t="s">
        <v>5</v>
      </c>
      <c r="V16" s="13">
        <f>SUM(V13:V15)</f>
        <v>7</v>
      </c>
      <c r="W16" s="14">
        <f>SUM(W13:W15)</f>
        <v>0</v>
      </c>
      <c r="X16" s="14">
        <f>SUM(X13:X15)</f>
        <v>2</v>
      </c>
      <c r="Y16" s="14">
        <f>SUM(Y13:Y15)</f>
        <v>0</v>
      </c>
      <c r="Z16" s="15">
        <f>SUM(Z13:Z15)</f>
        <v>3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7</v>
      </c>
      <c r="D19" s="113">
        <f t="shared" si="0"/>
        <v>4</v>
      </c>
      <c r="E19" s="114">
        <f t="shared" si="0"/>
        <v>1</v>
      </c>
      <c r="F19" s="47">
        <f t="shared" si="0"/>
        <v>1</v>
      </c>
      <c r="G19" s="47">
        <f t="shared" si="0"/>
        <v>6</v>
      </c>
      <c r="H19" s="32">
        <f t="shared" si="0"/>
        <v>19</v>
      </c>
      <c r="I19">
        <v>18</v>
      </c>
      <c r="J19">
        <v>24</v>
      </c>
      <c r="M19" s="115">
        <f t="shared" ref="M19:Q19" si="1">SUM(M16)+M8</f>
        <v>6</v>
      </c>
      <c r="N19" s="116">
        <f t="shared" si="1"/>
        <v>2</v>
      </c>
      <c r="O19" s="117">
        <f t="shared" si="1"/>
        <v>1</v>
      </c>
      <c r="P19" s="16">
        <f t="shared" si="1"/>
        <v>1</v>
      </c>
      <c r="Q19" s="16">
        <f t="shared" si="1"/>
        <v>8</v>
      </c>
      <c r="R19" s="16">
        <f>SUM(R16)+R8</f>
        <v>18</v>
      </c>
      <c r="S19" s="16">
        <f>SUM(S16)+S8</f>
        <v>24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8</v>
      </c>
      <c r="D23" s="51">
        <v>8</v>
      </c>
      <c r="E23" s="51">
        <v>10</v>
      </c>
      <c r="F23" s="51">
        <f>SUM(C23:E23)</f>
        <v>26</v>
      </c>
      <c r="G23" s="31"/>
      <c r="H23" s="109"/>
      <c r="K23" s="7" t="s">
        <v>459</v>
      </c>
      <c r="M23" s="27">
        <v>18</v>
      </c>
      <c r="N23" s="27">
        <v>16</v>
      </c>
      <c r="O23" s="27">
        <v>14</v>
      </c>
      <c r="P23" s="27">
        <f>SUM(M23:O23)</f>
        <v>48</v>
      </c>
    </row>
    <row r="24" spans="1:19" x14ac:dyDescent="0.25">
      <c r="H24" s="120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94</v>
      </c>
      <c r="D1" s="31"/>
      <c r="E1" s="31"/>
      <c r="F1" s="31"/>
      <c r="G1" s="31"/>
      <c r="H1" s="32"/>
      <c r="K1" s="119" t="s">
        <v>348</v>
      </c>
      <c r="L1" s="111"/>
      <c r="M1" t="s">
        <v>94</v>
      </c>
      <c r="R1" s="16"/>
      <c r="S1" s="16"/>
      <c r="T1" t="s">
        <v>6</v>
      </c>
      <c r="V1" t="s">
        <v>94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1</v>
      </c>
      <c r="N6" s="12">
        <v>0</v>
      </c>
      <c r="O6" s="12">
        <v>1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1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1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1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1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1</v>
      </c>
      <c r="E8" s="45">
        <f>SUM(E5:E7)</f>
        <v>0</v>
      </c>
      <c r="F8" s="45">
        <f>SUM(F5:F7)</f>
        <v>1</v>
      </c>
      <c r="G8" s="46">
        <f>SUM(G5:G7)</f>
        <v>1</v>
      </c>
      <c r="H8" s="32">
        <f>SUM(C8:G8)</f>
        <v>4</v>
      </c>
      <c r="I8">
        <v>6</v>
      </c>
      <c r="J8">
        <v>8</v>
      </c>
      <c r="K8" s="7" t="s">
        <v>5</v>
      </c>
      <c r="M8" s="13">
        <f>SUM(M5:M7)</f>
        <v>2</v>
      </c>
      <c r="N8" s="14">
        <f>SUM(N5:N7)</f>
        <v>0</v>
      </c>
      <c r="O8" s="14">
        <f>SUM(O5:O7)</f>
        <v>2</v>
      </c>
      <c r="P8" s="14">
        <f>SUM(P5:P7)</f>
        <v>0</v>
      </c>
      <c r="Q8" s="15">
        <f>SUM(Q5:Q7)</f>
        <v>2</v>
      </c>
      <c r="R8" s="16">
        <f>SUM(M8:Q8)</f>
        <v>6</v>
      </c>
      <c r="S8" s="16">
        <v>8</v>
      </c>
      <c r="T8" t="s">
        <v>5</v>
      </c>
      <c r="V8" s="13">
        <f>SUM(V5:V7)</f>
        <v>2</v>
      </c>
      <c r="W8" s="14">
        <f>SUM(W5:W7)</f>
        <v>2</v>
      </c>
      <c r="X8" s="14">
        <f>SUM(X5:X7)</f>
        <v>2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2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2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2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2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5</v>
      </c>
      <c r="I16">
        <v>6</v>
      </c>
      <c r="J16">
        <v>5</v>
      </c>
      <c r="K16" s="7" t="s">
        <v>5</v>
      </c>
      <c r="M16" s="13">
        <f>SUM(M13:M15)</f>
        <v>3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3</v>
      </c>
      <c r="R16" s="16">
        <f>SUM(M16:Q16)</f>
        <v>6</v>
      </c>
      <c r="S16" s="16">
        <v>5</v>
      </c>
      <c r="T16" t="s">
        <v>5</v>
      </c>
      <c r="V16" s="13">
        <f>SUM(V13:V15)</f>
        <v>3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3</v>
      </c>
      <c r="D19" s="113">
        <f t="shared" si="0"/>
        <v>3</v>
      </c>
      <c r="E19" s="114">
        <f t="shared" si="0"/>
        <v>0</v>
      </c>
      <c r="F19" s="47">
        <f t="shared" si="0"/>
        <v>1</v>
      </c>
      <c r="G19" s="47">
        <f t="shared" si="0"/>
        <v>2</v>
      </c>
      <c r="H19" s="32">
        <f t="shared" si="0"/>
        <v>9</v>
      </c>
      <c r="I19">
        <v>12</v>
      </c>
      <c r="J19">
        <v>13</v>
      </c>
      <c r="M19" s="115">
        <f t="shared" ref="M19:Q19" si="1">SUM(M16)+M8</f>
        <v>5</v>
      </c>
      <c r="N19" s="116">
        <f t="shared" si="1"/>
        <v>0</v>
      </c>
      <c r="O19" s="117">
        <f t="shared" si="1"/>
        <v>2</v>
      </c>
      <c r="P19" s="16">
        <f t="shared" si="1"/>
        <v>0</v>
      </c>
      <c r="Q19" s="16">
        <f t="shared" si="1"/>
        <v>5</v>
      </c>
      <c r="R19" s="16">
        <f>SUM(R16)+R8</f>
        <v>12</v>
      </c>
      <c r="S19" s="16">
        <f>SUM(S16)+S8</f>
        <v>13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11</v>
      </c>
      <c r="D23" s="51">
        <v>7</v>
      </c>
      <c r="E23" s="51">
        <v>10</v>
      </c>
      <c r="F23" s="51">
        <f>SUM(C23:E23)</f>
        <v>28</v>
      </c>
      <c r="G23" s="31"/>
      <c r="H23" s="109"/>
      <c r="K23" s="7" t="s">
        <v>459</v>
      </c>
      <c r="M23" s="27">
        <v>11</v>
      </c>
      <c r="N23" s="27">
        <v>15</v>
      </c>
      <c r="O23" s="27">
        <v>9</v>
      </c>
      <c r="P23" s="27">
        <f>SUM(M23:O23)</f>
        <v>35</v>
      </c>
    </row>
    <row r="24" spans="1:19" x14ac:dyDescent="0.25">
      <c r="H24" s="120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4" sqref="P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103</v>
      </c>
      <c r="D1" s="31"/>
      <c r="E1" s="31"/>
      <c r="F1" s="31"/>
      <c r="G1" s="31"/>
      <c r="H1" s="32"/>
      <c r="K1" s="119" t="s">
        <v>348</v>
      </c>
      <c r="L1" s="111"/>
      <c r="M1" t="s">
        <v>103</v>
      </c>
      <c r="R1" s="16"/>
      <c r="S1" s="16"/>
      <c r="T1" t="s">
        <v>6</v>
      </c>
      <c r="V1" t="s">
        <v>103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2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2</v>
      </c>
      <c r="S8" s="16">
        <v>1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0</v>
      </c>
      <c r="G15" s="39">
        <v>1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2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1</v>
      </c>
      <c r="F16" s="45">
        <f>SUM(F13:F15)</f>
        <v>0</v>
      </c>
      <c r="G16" s="46">
        <f>SUM(G13:G15)</f>
        <v>1</v>
      </c>
      <c r="H16" s="32">
        <f>SUM(C16:G16)</f>
        <v>3</v>
      </c>
      <c r="I16">
        <v>4</v>
      </c>
      <c r="J16">
        <v>2</v>
      </c>
      <c r="K16" s="7" t="s">
        <v>5</v>
      </c>
      <c r="M16" s="13">
        <f>SUM(M13:M15)</f>
        <v>2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4</v>
      </c>
      <c r="S16" s="16">
        <v>2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1</v>
      </c>
      <c r="E19" s="114">
        <f t="shared" si="0"/>
        <v>1</v>
      </c>
      <c r="F19" s="47">
        <f t="shared" si="0"/>
        <v>0</v>
      </c>
      <c r="G19" s="47">
        <f t="shared" si="0"/>
        <v>1</v>
      </c>
      <c r="H19" s="32">
        <f t="shared" si="0"/>
        <v>3</v>
      </c>
      <c r="I19">
        <v>6</v>
      </c>
      <c r="J19">
        <v>3</v>
      </c>
      <c r="M19" s="115">
        <f t="shared" ref="M19:Q19" si="1">SUM(M16)+M8</f>
        <v>2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4</v>
      </c>
      <c r="R19" s="16">
        <f>SUM(R16)+R8</f>
        <v>6</v>
      </c>
      <c r="S19" s="16">
        <f>SUM(S16)+S8</f>
        <v>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2</v>
      </c>
      <c r="E23" s="51">
        <v>3</v>
      </c>
      <c r="F23" s="51">
        <f>SUM(C23:E23)</f>
        <v>9</v>
      </c>
      <c r="G23" s="31"/>
      <c r="H23" s="109"/>
      <c r="K23" s="7" t="s">
        <v>459</v>
      </c>
      <c r="M23" s="27">
        <v>8</v>
      </c>
      <c r="N23" s="27">
        <v>8</v>
      </c>
      <c r="O23" s="27">
        <v>3</v>
      </c>
      <c r="P23" s="27">
        <f>SUM(M23:O23)</f>
        <v>19</v>
      </c>
    </row>
    <row r="24" spans="1:19" x14ac:dyDescent="0.25">
      <c r="H24" s="120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114</v>
      </c>
      <c r="D1" s="31"/>
      <c r="E1" s="31"/>
      <c r="F1" s="31"/>
      <c r="G1" s="31"/>
      <c r="H1" s="32"/>
      <c r="K1" s="119" t="s">
        <v>348</v>
      </c>
      <c r="L1" s="111"/>
      <c r="M1" t="s">
        <v>114</v>
      </c>
      <c r="R1" s="16"/>
      <c r="S1" s="16"/>
      <c r="T1" t="s">
        <v>6</v>
      </c>
      <c r="V1" t="s">
        <v>114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3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3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3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0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5</v>
      </c>
      <c r="H8" s="32">
        <f>SUM(C8:G8)</f>
        <v>6</v>
      </c>
      <c r="I8">
        <v>6</v>
      </c>
      <c r="J8">
        <v>8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6</v>
      </c>
      <c r="R8" s="16">
        <f>SUM(M8:Q8)</f>
        <v>6</v>
      </c>
      <c r="S8" s="16">
        <v>8</v>
      </c>
      <c r="T8" t="s">
        <v>5</v>
      </c>
      <c r="V8" s="13">
        <f>SUM(V5:V7)</f>
        <v>1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6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2</v>
      </c>
      <c r="H14" s="32"/>
      <c r="L14" s="8">
        <v>2</v>
      </c>
      <c r="M14" s="12">
        <v>0</v>
      </c>
      <c r="N14" s="12">
        <v>1</v>
      </c>
      <c r="O14" s="12">
        <v>0</v>
      </c>
      <c r="P14" s="12">
        <v>0</v>
      </c>
      <c r="Q14" s="12">
        <v>3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1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1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1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3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0</v>
      </c>
      <c r="F16" s="45">
        <f>SUM(F13:F15)</f>
        <v>1</v>
      </c>
      <c r="G16" s="46">
        <f>SUM(G13:G15)</f>
        <v>2</v>
      </c>
      <c r="H16" s="32">
        <f>SUM(C16:G16)</f>
        <v>4</v>
      </c>
      <c r="I16">
        <v>7</v>
      </c>
      <c r="J16">
        <v>8</v>
      </c>
      <c r="K16" s="7" t="s">
        <v>5</v>
      </c>
      <c r="M16" s="13">
        <f>SUM(M13:M15)</f>
        <v>1</v>
      </c>
      <c r="N16" s="14">
        <f>SUM(N13:N15)</f>
        <v>1</v>
      </c>
      <c r="O16" s="14">
        <f>SUM(O13:O15)</f>
        <v>0</v>
      </c>
      <c r="P16" s="14">
        <f>SUM(P13:P15)</f>
        <v>1</v>
      </c>
      <c r="Q16" s="15">
        <f>SUM(Q13:Q15)</f>
        <v>4</v>
      </c>
      <c r="R16" s="16">
        <f>SUM(M16:Q16)</f>
        <v>7</v>
      </c>
      <c r="S16" s="16">
        <v>8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1</v>
      </c>
      <c r="E19" s="114">
        <f t="shared" si="0"/>
        <v>0</v>
      </c>
      <c r="F19" s="47">
        <f t="shared" si="0"/>
        <v>1</v>
      </c>
      <c r="G19" s="47">
        <f t="shared" si="0"/>
        <v>7</v>
      </c>
      <c r="H19" s="32">
        <f t="shared" si="0"/>
        <v>10</v>
      </c>
      <c r="I19">
        <v>13</v>
      </c>
      <c r="J19">
        <v>16</v>
      </c>
      <c r="M19" s="115">
        <f t="shared" ref="M19:Q19" si="1">SUM(M16)+M8</f>
        <v>1</v>
      </c>
      <c r="N19" s="116">
        <f t="shared" si="1"/>
        <v>1</v>
      </c>
      <c r="O19" s="117">
        <f t="shared" si="1"/>
        <v>0</v>
      </c>
      <c r="P19" s="16">
        <f t="shared" si="1"/>
        <v>1</v>
      </c>
      <c r="Q19" s="16">
        <f t="shared" si="1"/>
        <v>10</v>
      </c>
      <c r="R19" s="16">
        <f>SUM(R16)+R8</f>
        <v>13</v>
      </c>
      <c r="S19" s="16">
        <f>SUM(S16)+S8</f>
        <v>16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0</v>
      </c>
      <c r="F23" s="51">
        <f>SUM(C23:E23)</f>
        <v>1</v>
      </c>
      <c r="G23" s="31"/>
      <c r="H23" s="109"/>
      <c r="K23" s="7" t="s">
        <v>459</v>
      </c>
      <c r="M23" s="27">
        <v>1</v>
      </c>
      <c r="N23" s="27">
        <v>1</v>
      </c>
      <c r="O23" s="27">
        <v>3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124</v>
      </c>
      <c r="D1" s="31"/>
      <c r="E1" s="31"/>
      <c r="F1" s="31"/>
      <c r="G1" s="31"/>
      <c r="H1" s="32"/>
      <c r="K1" s="119" t="s">
        <v>348</v>
      </c>
      <c r="L1" s="111"/>
      <c r="M1" t="s">
        <v>124</v>
      </c>
      <c r="R1" s="16"/>
      <c r="S1" s="16"/>
      <c r="T1" t="s">
        <v>6</v>
      </c>
      <c r="V1" t="s">
        <v>124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1</v>
      </c>
      <c r="I8">
        <v>0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1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2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2</v>
      </c>
      <c r="I16">
        <v>4</v>
      </c>
      <c r="J16">
        <v>2</v>
      </c>
      <c r="K16" s="7" t="s">
        <v>5</v>
      </c>
      <c r="M16" s="13">
        <f>SUM(M13:M15)</f>
        <v>2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4</v>
      </c>
      <c r="S16" s="16">
        <v>2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1</v>
      </c>
      <c r="H19" s="32">
        <f t="shared" si="0"/>
        <v>3</v>
      </c>
      <c r="I19">
        <v>4</v>
      </c>
      <c r="J19">
        <v>3</v>
      </c>
      <c r="M19" s="115">
        <f t="shared" ref="M19:Q19" si="1">SUM(M16)+M8</f>
        <v>2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2</v>
      </c>
      <c r="R19" s="16">
        <f>SUM(R16)+R8</f>
        <v>4</v>
      </c>
      <c r="S19" s="16">
        <f>SUM(S16)+S8</f>
        <v>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</v>
      </c>
      <c r="D23" s="51">
        <v>5</v>
      </c>
      <c r="E23" s="51">
        <v>4</v>
      </c>
      <c r="F23" s="51">
        <f>SUM(C23:E23)</f>
        <v>12</v>
      </c>
      <c r="G23" s="31"/>
      <c r="H23" s="109"/>
      <c r="K23" s="7" t="s">
        <v>459</v>
      </c>
      <c r="M23" s="27">
        <v>3</v>
      </c>
      <c r="N23" s="27">
        <v>5</v>
      </c>
      <c r="O23" s="27">
        <v>2</v>
      </c>
      <c r="P23" s="27">
        <f>SUM(M23:O23)</f>
        <v>10</v>
      </c>
    </row>
    <row r="24" spans="1:19" x14ac:dyDescent="0.25">
      <c r="H24" s="120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467</v>
      </c>
      <c r="D1" s="31"/>
      <c r="E1" s="31"/>
      <c r="F1" s="31"/>
      <c r="G1" s="31"/>
      <c r="H1" s="32"/>
      <c r="K1" s="119" t="s">
        <v>348</v>
      </c>
      <c r="L1" s="111"/>
      <c r="M1" t="s">
        <v>467</v>
      </c>
      <c r="R1" s="16"/>
      <c r="S1" s="16"/>
      <c r="T1" t="s">
        <v>6</v>
      </c>
      <c r="V1" t="s">
        <v>468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1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2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2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0</v>
      </c>
      <c r="J19">
        <v>3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4</v>
      </c>
      <c r="D23" s="51">
        <v>4</v>
      </c>
      <c r="E23" s="51">
        <v>2</v>
      </c>
      <c r="F23" s="51">
        <f>SUM(C23:E23)</f>
        <v>10</v>
      </c>
      <c r="G23" s="31"/>
      <c r="H23" s="109"/>
      <c r="K23" s="7" t="s">
        <v>459</v>
      </c>
      <c r="M23" s="27">
        <v>3</v>
      </c>
      <c r="N23" s="27">
        <v>1</v>
      </c>
      <c r="O23" s="27">
        <v>0</v>
      </c>
      <c r="P23" s="27">
        <f>SUM(M23:O23)</f>
        <v>4</v>
      </c>
    </row>
    <row r="24" spans="1:19" x14ac:dyDescent="0.25">
      <c r="H24" s="120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5" sqref="P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140</v>
      </c>
      <c r="D1" s="31"/>
      <c r="E1" s="31"/>
      <c r="F1" s="31"/>
      <c r="G1" s="31"/>
      <c r="H1" s="32"/>
      <c r="K1" s="119" t="s">
        <v>348</v>
      </c>
      <c r="L1" s="111"/>
      <c r="M1" t="s">
        <v>140</v>
      </c>
      <c r="R1" s="16"/>
      <c r="S1" s="16"/>
      <c r="T1" t="s">
        <v>6</v>
      </c>
      <c r="V1" t="s">
        <v>140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1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3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3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2</v>
      </c>
      <c r="E6" s="39">
        <v>2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2</v>
      </c>
      <c r="O6" s="12">
        <v>2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2</v>
      </c>
      <c r="W6" s="12">
        <v>2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2</v>
      </c>
      <c r="E7" s="39">
        <v>1</v>
      </c>
      <c r="F7" s="39">
        <v>0</v>
      </c>
      <c r="G7" s="39">
        <v>2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1</v>
      </c>
      <c r="Q7" s="12">
        <v>3</v>
      </c>
      <c r="R7" s="16"/>
      <c r="S7" s="16"/>
      <c r="T7" s="9"/>
      <c r="U7" s="10">
        <v>3</v>
      </c>
      <c r="V7" s="12">
        <v>2</v>
      </c>
      <c r="W7" s="12">
        <v>1</v>
      </c>
      <c r="X7" s="12">
        <v>0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2</v>
      </c>
      <c r="D8" s="45">
        <f>SUM(D5:D7)</f>
        <v>5</v>
      </c>
      <c r="E8" s="45">
        <f>SUM(E5:E7)</f>
        <v>3</v>
      </c>
      <c r="F8" s="45">
        <f>SUM(F5:F7)</f>
        <v>0</v>
      </c>
      <c r="G8" s="46">
        <f>SUM(G5:G7)</f>
        <v>2</v>
      </c>
      <c r="H8" s="32">
        <f>SUM(C8:G8)</f>
        <v>12</v>
      </c>
      <c r="I8">
        <v>14</v>
      </c>
      <c r="J8">
        <v>12</v>
      </c>
      <c r="K8" s="7" t="s">
        <v>5</v>
      </c>
      <c r="M8" s="13">
        <f>SUM(M5:M7)</f>
        <v>5</v>
      </c>
      <c r="N8" s="14">
        <f>SUM(N5:N7)</f>
        <v>3</v>
      </c>
      <c r="O8" s="14">
        <f>SUM(O5:O7)</f>
        <v>2</v>
      </c>
      <c r="P8" s="14">
        <f>SUM(P5:P7)</f>
        <v>1</v>
      </c>
      <c r="Q8" s="15">
        <f>SUM(Q5:Q7)</f>
        <v>3</v>
      </c>
      <c r="R8" s="16">
        <f>SUM(M8:Q8)</f>
        <v>14</v>
      </c>
      <c r="S8" s="16">
        <v>12</v>
      </c>
      <c r="T8" t="s">
        <v>5</v>
      </c>
      <c r="V8" s="13">
        <f>SUM(V5:V7)</f>
        <v>7</v>
      </c>
      <c r="W8" s="14">
        <f>SUM(W5:W7)</f>
        <v>3</v>
      </c>
      <c r="X8" s="14">
        <f>SUM(X5:X7)</f>
        <v>0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1</v>
      </c>
      <c r="Y15" s="12">
        <v>1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3</v>
      </c>
      <c r="H16" s="32">
        <f>SUM(C16:G16)</f>
        <v>6</v>
      </c>
      <c r="I16">
        <v>7</v>
      </c>
      <c r="J16">
        <v>8</v>
      </c>
      <c r="K16" s="7" t="s">
        <v>5</v>
      </c>
      <c r="M16" s="13">
        <f>SUM(M13:M15)</f>
        <v>1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5</v>
      </c>
      <c r="R16" s="16">
        <f>SUM(M16:Q16)</f>
        <v>7</v>
      </c>
      <c r="S16" s="16">
        <v>8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1</v>
      </c>
      <c r="Y16" s="14">
        <f>SUM(Y13:Y15)</f>
        <v>1</v>
      </c>
      <c r="Z16" s="15">
        <f>SUM(Z13:Z15)</f>
        <v>5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4</v>
      </c>
      <c r="D19" s="113">
        <f t="shared" si="0"/>
        <v>6</v>
      </c>
      <c r="E19" s="114">
        <f t="shared" si="0"/>
        <v>3</v>
      </c>
      <c r="F19" s="47">
        <f t="shared" si="0"/>
        <v>0</v>
      </c>
      <c r="G19" s="47">
        <f t="shared" si="0"/>
        <v>5</v>
      </c>
      <c r="H19" s="32">
        <f t="shared" si="0"/>
        <v>18</v>
      </c>
      <c r="I19">
        <v>21</v>
      </c>
      <c r="J19">
        <v>20</v>
      </c>
      <c r="M19" s="115">
        <f t="shared" ref="M19:Q19" si="1">SUM(M16)+M8</f>
        <v>6</v>
      </c>
      <c r="N19" s="116">
        <f t="shared" si="1"/>
        <v>4</v>
      </c>
      <c r="O19" s="117">
        <f t="shared" si="1"/>
        <v>2</v>
      </c>
      <c r="P19" s="16">
        <f t="shared" si="1"/>
        <v>1</v>
      </c>
      <c r="Q19" s="16">
        <f t="shared" si="1"/>
        <v>8</v>
      </c>
      <c r="R19" s="16">
        <f>SUM(R16)+R8</f>
        <v>21</v>
      </c>
      <c r="S19" s="16">
        <f>SUM(S16)+S8</f>
        <v>20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10</v>
      </c>
      <c r="D23" s="51">
        <v>13</v>
      </c>
      <c r="E23" s="51">
        <v>4</v>
      </c>
      <c r="F23" s="51">
        <f>SUM(C23:E23)</f>
        <v>27</v>
      </c>
      <c r="G23" s="31"/>
      <c r="H23" s="109"/>
      <c r="K23" s="7" t="s">
        <v>459</v>
      </c>
      <c r="M23" s="27">
        <v>6</v>
      </c>
      <c r="N23" s="27">
        <v>4</v>
      </c>
      <c r="O23" s="27">
        <v>4</v>
      </c>
      <c r="P23" s="27">
        <f>SUM(M23:O23)</f>
        <v>14</v>
      </c>
    </row>
    <row r="24" spans="1:19" x14ac:dyDescent="0.25">
      <c r="H24" s="120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4" sqref="P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146</v>
      </c>
      <c r="D1" s="31"/>
      <c r="E1" s="31"/>
      <c r="F1" s="31"/>
      <c r="G1" s="31"/>
      <c r="H1" s="32"/>
      <c r="K1" s="119" t="s">
        <v>348</v>
      </c>
      <c r="L1" s="111"/>
      <c r="M1" t="s">
        <v>146</v>
      </c>
      <c r="R1" s="16"/>
      <c r="S1" s="16"/>
      <c r="T1" t="s">
        <v>6</v>
      </c>
      <c r="V1" t="s">
        <v>146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2</v>
      </c>
      <c r="H8" s="32">
        <f>SUM(C8:G8)</f>
        <v>2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3</v>
      </c>
      <c r="S8" s="16">
        <v>2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2</v>
      </c>
      <c r="H19" s="32">
        <f t="shared" si="0"/>
        <v>2</v>
      </c>
      <c r="M19" s="115">
        <v>0</v>
      </c>
      <c r="N19" s="116">
        <v>0</v>
      </c>
      <c r="O19" s="117">
        <v>0</v>
      </c>
      <c r="P19" s="16">
        <v>0</v>
      </c>
      <c r="Q19" s="16">
        <v>0</v>
      </c>
      <c r="R19" s="16">
        <f>SUM(R16)+R8</f>
        <v>3</v>
      </c>
      <c r="S19" s="16">
        <f>SUM(S16)+S8</f>
        <v>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4" sqref="P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27</v>
      </c>
      <c r="D1" s="31"/>
      <c r="E1" s="31"/>
      <c r="F1" s="31"/>
      <c r="G1" s="31"/>
      <c r="H1" s="32"/>
      <c r="K1" s="119" t="s">
        <v>348</v>
      </c>
      <c r="L1" s="111"/>
      <c r="M1" t="s">
        <v>27</v>
      </c>
      <c r="R1" s="16"/>
      <c r="S1" s="16"/>
      <c r="T1" t="s">
        <v>6</v>
      </c>
      <c r="V1" t="s">
        <v>27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4</v>
      </c>
      <c r="D5" s="39">
        <v>7</v>
      </c>
      <c r="E5" s="39">
        <v>3</v>
      </c>
      <c r="F5" s="39">
        <v>2</v>
      </c>
      <c r="G5" s="39">
        <v>6</v>
      </c>
      <c r="H5" s="32"/>
      <c r="K5" s="1" t="s">
        <v>2</v>
      </c>
      <c r="L5" s="3">
        <v>1</v>
      </c>
      <c r="M5" s="12">
        <v>6</v>
      </c>
      <c r="N5" s="12">
        <v>7</v>
      </c>
      <c r="O5" s="12">
        <v>3</v>
      </c>
      <c r="P5" s="12">
        <v>2</v>
      </c>
      <c r="Q5" s="12">
        <v>9</v>
      </c>
      <c r="R5" s="16"/>
      <c r="S5" s="16"/>
      <c r="T5" s="1" t="s">
        <v>2</v>
      </c>
      <c r="U5" s="3">
        <v>1</v>
      </c>
      <c r="V5" s="12">
        <v>9</v>
      </c>
      <c r="W5" s="12">
        <v>3</v>
      </c>
      <c r="X5" s="12">
        <v>2</v>
      </c>
      <c r="Y5" s="12">
        <v>4</v>
      </c>
      <c r="Z5" s="12">
        <v>8</v>
      </c>
    </row>
    <row r="6" spans="1:26" x14ac:dyDescent="0.25">
      <c r="A6" s="40"/>
      <c r="B6" s="41">
        <v>2</v>
      </c>
      <c r="C6" s="39">
        <v>5</v>
      </c>
      <c r="D6" s="39">
        <v>2</v>
      </c>
      <c r="E6" s="39">
        <v>3</v>
      </c>
      <c r="F6" s="39">
        <v>1</v>
      </c>
      <c r="G6" s="39">
        <v>9</v>
      </c>
      <c r="H6" s="32"/>
      <c r="L6" s="8">
        <v>2</v>
      </c>
      <c r="M6" s="12">
        <v>1</v>
      </c>
      <c r="N6" s="12">
        <v>4</v>
      </c>
      <c r="O6" s="12">
        <v>2</v>
      </c>
      <c r="P6" s="12">
        <v>1</v>
      </c>
      <c r="Q6" s="12">
        <v>8</v>
      </c>
      <c r="R6" s="16"/>
      <c r="S6" s="16"/>
      <c r="T6" s="7"/>
      <c r="U6" s="8">
        <v>2</v>
      </c>
      <c r="V6" s="12">
        <v>2</v>
      </c>
      <c r="W6" s="12">
        <v>5</v>
      </c>
      <c r="X6" s="12">
        <v>2</v>
      </c>
      <c r="Y6" s="12">
        <v>2</v>
      </c>
      <c r="Z6" s="12">
        <v>8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2</v>
      </c>
      <c r="F7" s="39">
        <v>2</v>
      </c>
      <c r="G7" s="39">
        <v>6</v>
      </c>
      <c r="H7" s="32"/>
      <c r="K7" s="9"/>
      <c r="L7" s="10">
        <v>3</v>
      </c>
      <c r="M7" s="12">
        <v>2</v>
      </c>
      <c r="N7" s="12">
        <v>1</v>
      </c>
      <c r="O7" s="12">
        <v>1</v>
      </c>
      <c r="P7" s="12">
        <v>3</v>
      </c>
      <c r="Q7" s="12">
        <v>4</v>
      </c>
      <c r="R7" s="16"/>
      <c r="S7" s="16"/>
      <c r="T7" s="9"/>
      <c r="U7" s="10">
        <v>3</v>
      </c>
      <c r="V7" s="12">
        <v>0</v>
      </c>
      <c r="W7" s="12">
        <v>2</v>
      </c>
      <c r="X7" s="12">
        <v>0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9</v>
      </c>
      <c r="D8" s="45">
        <f>SUM(D5:D7)</f>
        <v>10</v>
      </c>
      <c r="E8" s="45">
        <f>SUM(E5:E7)</f>
        <v>8</v>
      </c>
      <c r="F8" s="45">
        <f>SUM(F5:F7)</f>
        <v>5</v>
      </c>
      <c r="G8" s="46">
        <f>SUM(G5:G7)</f>
        <v>21</v>
      </c>
      <c r="H8" s="32">
        <f>SUM(C8:G8)</f>
        <v>53</v>
      </c>
      <c r="I8">
        <v>54</v>
      </c>
      <c r="J8">
        <v>50</v>
      </c>
      <c r="K8" s="7" t="s">
        <v>5</v>
      </c>
      <c r="M8" s="13">
        <f>SUM(M5:M7)</f>
        <v>9</v>
      </c>
      <c r="N8" s="14">
        <f>SUM(N5:N7)</f>
        <v>12</v>
      </c>
      <c r="O8" s="14">
        <f>SUM(O5:O7)</f>
        <v>6</v>
      </c>
      <c r="P8" s="14">
        <f>SUM(P5:P7)</f>
        <v>6</v>
      </c>
      <c r="Q8" s="15">
        <f>SUM(Q5:Q7)</f>
        <v>21</v>
      </c>
      <c r="R8" s="16">
        <f>SUM(M8:Q8)</f>
        <v>54</v>
      </c>
      <c r="S8" s="16">
        <v>50</v>
      </c>
      <c r="T8" t="s">
        <v>5</v>
      </c>
      <c r="V8" s="13">
        <f>SUM(V5:V7)</f>
        <v>11</v>
      </c>
      <c r="W8" s="14">
        <f>SUM(W5:W7)</f>
        <v>10</v>
      </c>
      <c r="X8" s="14">
        <f>SUM(X5:X7)</f>
        <v>4</v>
      </c>
      <c r="Y8" s="14">
        <f>SUM(Y5:Y7)</f>
        <v>6</v>
      </c>
      <c r="Z8" s="15">
        <f>SUM(Z5:Z7)</f>
        <v>19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7</v>
      </c>
      <c r="D13" s="39">
        <v>3</v>
      </c>
      <c r="E13" s="39">
        <v>3</v>
      </c>
      <c r="F13" s="39">
        <v>1</v>
      </c>
      <c r="G13" s="39">
        <v>8</v>
      </c>
      <c r="H13" s="32"/>
      <c r="K13" s="1" t="s">
        <v>2</v>
      </c>
      <c r="L13" s="3">
        <v>1</v>
      </c>
      <c r="M13" s="12">
        <v>5</v>
      </c>
      <c r="N13" s="12">
        <v>3</v>
      </c>
      <c r="O13" s="12">
        <v>3</v>
      </c>
      <c r="P13" s="12">
        <v>2</v>
      </c>
      <c r="Q13" s="12">
        <v>9</v>
      </c>
      <c r="R13" s="16"/>
      <c r="S13" s="16"/>
      <c r="T13" s="1" t="s">
        <v>2</v>
      </c>
      <c r="U13" s="3">
        <v>1</v>
      </c>
      <c r="V13" s="12">
        <v>2</v>
      </c>
      <c r="W13" s="12">
        <v>3</v>
      </c>
      <c r="X13" s="12">
        <v>0</v>
      </c>
      <c r="Y13" s="12">
        <v>1</v>
      </c>
      <c r="Z13" s="12">
        <v>12</v>
      </c>
    </row>
    <row r="14" spans="1:26" x14ac:dyDescent="0.25">
      <c r="A14" s="40"/>
      <c r="B14" s="41">
        <v>2</v>
      </c>
      <c r="C14" s="39">
        <v>3</v>
      </c>
      <c r="D14" s="39">
        <v>3</v>
      </c>
      <c r="E14" s="39">
        <v>1</v>
      </c>
      <c r="F14" s="39">
        <v>1</v>
      </c>
      <c r="G14" s="39">
        <v>5</v>
      </c>
      <c r="H14" s="32"/>
      <c r="L14" s="8">
        <v>2</v>
      </c>
      <c r="M14" s="12">
        <v>2</v>
      </c>
      <c r="N14" s="12">
        <v>0</v>
      </c>
      <c r="O14" s="12">
        <v>1</v>
      </c>
      <c r="P14" s="12">
        <v>1</v>
      </c>
      <c r="Q14" s="12">
        <v>11</v>
      </c>
      <c r="R14" s="16"/>
      <c r="S14" s="16"/>
      <c r="T14" s="7"/>
      <c r="U14" s="8">
        <v>2</v>
      </c>
      <c r="V14" s="12">
        <v>3</v>
      </c>
      <c r="W14" s="12">
        <v>1</v>
      </c>
      <c r="X14" s="12">
        <v>3</v>
      </c>
      <c r="Y14" s="12">
        <v>2</v>
      </c>
      <c r="Z14" s="12">
        <v>4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2</v>
      </c>
      <c r="G15" s="39">
        <v>4</v>
      </c>
      <c r="H15" s="32"/>
      <c r="K15" s="9"/>
      <c r="L15" s="10">
        <v>3</v>
      </c>
      <c r="M15" s="12">
        <v>1</v>
      </c>
      <c r="N15" s="12">
        <v>4</v>
      </c>
      <c r="O15" s="12">
        <v>2</v>
      </c>
      <c r="P15" s="12">
        <v>3</v>
      </c>
      <c r="Q15" s="12">
        <v>10</v>
      </c>
      <c r="R15" s="16"/>
      <c r="S15" s="16"/>
      <c r="T15" s="9"/>
      <c r="U15" s="10">
        <v>3</v>
      </c>
      <c r="V15" s="12">
        <v>4</v>
      </c>
      <c r="W15" s="12">
        <v>3</v>
      </c>
      <c r="X15" s="12">
        <v>2</v>
      </c>
      <c r="Y15" s="12">
        <v>2</v>
      </c>
      <c r="Z15" s="12">
        <v>11</v>
      </c>
    </row>
    <row r="16" spans="1:26" x14ac:dyDescent="0.25">
      <c r="A16" s="31" t="s">
        <v>5</v>
      </c>
      <c r="B16" s="31"/>
      <c r="C16" s="44">
        <f>SUM(C13:C15)</f>
        <v>10</v>
      </c>
      <c r="D16" s="45">
        <f>SUM(D13:D15)</f>
        <v>7</v>
      </c>
      <c r="E16" s="45">
        <f>SUM(E13:E15)</f>
        <v>4</v>
      </c>
      <c r="F16" s="45">
        <f>SUM(F13:F15)</f>
        <v>4</v>
      </c>
      <c r="G16" s="46">
        <f>SUM(G13:G15)</f>
        <v>17</v>
      </c>
      <c r="H16" s="32">
        <f>SUM(C16:G16)</f>
        <v>42</v>
      </c>
      <c r="I16">
        <v>57</v>
      </c>
      <c r="J16">
        <v>53</v>
      </c>
      <c r="K16" s="7" t="s">
        <v>5</v>
      </c>
      <c r="M16" s="13">
        <f>SUM(M13:M15)</f>
        <v>8</v>
      </c>
      <c r="N16" s="14">
        <f>SUM(N13:N15)</f>
        <v>7</v>
      </c>
      <c r="O16" s="14">
        <f>SUM(O13:O15)</f>
        <v>6</v>
      </c>
      <c r="P16" s="14">
        <f>SUM(P13:P15)</f>
        <v>6</v>
      </c>
      <c r="Q16" s="15">
        <f>SUM(Q13:Q15)</f>
        <v>30</v>
      </c>
      <c r="R16" s="16">
        <f>SUM(M16:Q16)</f>
        <v>57</v>
      </c>
      <c r="S16" s="16">
        <v>53</v>
      </c>
      <c r="T16" t="s">
        <v>5</v>
      </c>
      <c r="V16" s="13">
        <f>SUM(V13:V15)</f>
        <v>9</v>
      </c>
      <c r="W16" s="14">
        <f>SUM(W13:W15)</f>
        <v>7</v>
      </c>
      <c r="X16" s="14">
        <f>SUM(X13:X15)</f>
        <v>5</v>
      </c>
      <c r="Y16" s="14">
        <f>SUM(Y13:Y15)</f>
        <v>5</v>
      </c>
      <c r="Z16" s="15">
        <f>SUM(Z13:Z15)</f>
        <v>27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19</v>
      </c>
      <c r="D19" s="113">
        <f t="shared" si="0"/>
        <v>17</v>
      </c>
      <c r="E19" s="114">
        <f t="shared" si="0"/>
        <v>12</v>
      </c>
      <c r="F19" s="47">
        <f t="shared" si="0"/>
        <v>9</v>
      </c>
      <c r="G19" s="47">
        <f t="shared" si="0"/>
        <v>38</v>
      </c>
      <c r="H19" s="32">
        <f t="shared" si="0"/>
        <v>95</v>
      </c>
      <c r="I19">
        <v>111</v>
      </c>
      <c r="J19">
        <v>103</v>
      </c>
      <c r="M19" s="115">
        <f t="shared" ref="M19:Q19" si="1">SUM(M16)+M8</f>
        <v>17</v>
      </c>
      <c r="N19" s="116">
        <f t="shared" si="1"/>
        <v>19</v>
      </c>
      <c r="O19" s="117">
        <f t="shared" si="1"/>
        <v>12</v>
      </c>
      <c r="P19" s="16">
        <f t="shared" si="1"/>
        <v>12</v>
      </c>
      <c r="Q19" s="16">
        <f t="shared" si="1"/>
        <v>51</v>
      </c>
      <c r="R19" s="16">
        <f>SUM(R16)+R8</f>
        <v>111</v>
      </c>
      <c r="S19" s="16">
        <f>SUM(S16)+S8</f>
        <v>103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71</v>
      </c>
      <c r="D23" s="51">
        <v>40</v>
      </c>
      <c r="E23" s="51">
        <v>28</v>
      </c>
      <c r="F23" s="51">
        <f>SUM(C23:E23)</f>
        <v>139</v>
      </c>
      <c r="G23" s="31"/>
      <c r="H23" s="109"/>
      <c r="K23" s="7" t="s">
        <v>459</v>
      </c>
      <c r="M23" s="27">
        <v>76</v>
      </c>
      <c r="N23" s="27">
        <v>42</v>
      </c>
      <c r="O23" s="27">
        <v>31</v>
      </c>
      <c r="P23" s="27">
        <f>SUM(M23:O23)</f>
        <v>149</v>
      </c>
    </row>
    <row r="24" spans="1:19" x14ac:dyDescent="0.25">
      <c r="H24" s="1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71</v>
      </c>
      <c r="D1" s="31"/>
      <c r="E1" s="31"/>
      <c r="F1" s="31"/>
      <c r="G1" s="31"/>
      <c r="H1" s="32"/>
      <c r="K1" s="119" t="s">
        <v>348</v>
      </c>
      <c r="L1" s="111"/>
      <c r="M1" t="s">
        <v>71</v>
      </c>
      <c r="R1" s="16"/>
      <c r="S1" s="16"/>
      <c r="T1" t="s">
        <v>6</v>
      </c>
      <c r="V1" t="s">
        <v>71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1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1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3</v>
      </c>
      <c r="F6" s="39">
        <v>0</v>
      </c>
      <c r="G6" s="39">
        <v>1</v>
      </c>
      <c r="H6" s="32"/>
      <c r="L6" s="8">
        <v>2</v>
      </c>
      <c r="M6" s="12">
        <v>1</v>
      </c>
      <c r="N6" s="12">
        <v>1</v>
      </c>
      <c r="O6" s="12">
        <v>0</v>
      </c>
      <c r="P6" s="12">
        <v>1</v>
      </c>
      <c r="Q6" s="12">
        <v>1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0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1</v>
      </c>
      <c r="G7" s="39">
        <v>3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2</v>
      </c>
      <c r="X7" s="12">
        <v>3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1</v>
      </c>
      <c r="E8" s="45">
        <f t="shared" si="0"/>
        <v>3</v>
      </c>
      <c r="F8" s="45">
        <f t="shared" si="0"/>
        <v>2</v>
      </c>
      <c r="G8" s="46">
        <f t="shared" si="0"/>
        <v>4</v>
      </c>
      <c r="H8" s="32">
        <f>SUM(C8:G8)</f>
        <v>11</v>
      </c>
      <c r="I8">
        <v>8</v>
      </c>
      <c r="J8">
        <v>12</v>
      </c>
      <c r="K8" s="7" t="s">
        <v>5</v>
      </c>
      <c r="M8" s="13">
        <f>SUM(M5:M7)</f>
        <v>2</v>
      </c>
      <c r="N8" s="14">
        <f>SUM(N5:N7)</f>
        <v>3</v>
      </c>
      <c r="O8" s="14">
        <f>SUM(O5:O7)</f>
        <v>0</v>
      </c>
      <c r="P8" s="14">
        <f>SUM(P5:P7)</f>
        <v>1</v>
      </c>
      <c r="Q8" s="15">
        <f>SUM(Q5:Q7)</f>
        <v>2</v>
      </c>
      <c r="R8" s="16">
        <f>SUM(M8:Q8)</f>
        <v>8</v>
      </c>
      <c r="S8" s="16">
        <v>12</v>
      </c>
      <c r="T8" t="s">
        <v>5</v>
      </c>
      <c r="V8" s="13">
        <f>SUM(V5:V7)</f>
        <v>1</v>
      </c>
      <c r="W8" s="14">
        <f>SUM(W5:W7)</f>
        <v>4</v>
      </c>
      <c r="X8" s="14">
        <f>SUM(X5:X7)</f>
        <v>3</v>
      </c>
      <c r="Y8" s="14">
        <f>SUM(Y5:Y7)</f>
        <v>0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1</v>
      </c>
      <c r="E16" s="45">
        <f t="shared" si="1"/>
        <v>0</v>
      </c>
      <c r="F16" s="45">
        <f t="shared" si="1"/>
        <v>0</v>
      </c>
      <c r="G16" s="46">
        <f t="shared" si="1"/>
        <v>0</v>
      </c>
      <c r="H16" s="32">
        <f>SUM(C16:G16)</f>
        <v>1</v>
      </c>
      <c r="I16">
        <v>1</v>
      </c>
      <c r="J16">
        <v>3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3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2</v>
      </c>
      <c r="E19" s="114">
        <f t="shared" ref="E19:G19" si="2">SUM(E16)+E8</f>
        <v>3</v>
      </c>
      <c r="F19" s="47">
        <f t="shared" si="2"/>
        <v>2</v>
      </c>
      <c r="G19" s="47">
        <f t="shared" si="2"/>
        <v>4</v>
      </c>
      <c r="H19" s="32">
        <f>SUM(H16)+H8</f>
        <v>12</v>
      </c>
      <c r="I19">
        <v>9</v>
      </c>
      <c r="J19">
        <v>15</v>
      </c>
      <c r="M19" s="115">
        <f t="shared" ref="M19:Q19" si="3">SUM(M16)+M8</f>
        <v>2</v>
      </c>
      <c r="N19" s="116">
        <f t="shared" si="3"/>
        <v>4</v>
      </c>
      <c r="O19" s="117">
        <f t="shared" si="3"/>
        <v>0</v>
      </c>
      <c r="P19" s="16">
        <f t="shared" si="3"/>
        <v>1</v>
      </c>
      <c r="Q19" s="16">
        <f t="shared" si="3"/>
        <v>2</v>
      </c>
      <c r="R19" s="16">
        <f>SUM(R16)+R8</f>
        <v>9</v>
      </c>
      <c r="S19" s="16">
        <f>SUM(S16)+S8</f>
        <v>15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/>
      <c r="D23" s="51">
        <v>1</v>
      </c>
      <c r="E23" s="51">
        <v>5</v>
      </c>
      <c r="F23" s="51">
        <f>SUM(C23:E23)</f>
        <v>6</v>
      </c>
      <c r="G23" s="31"/>
      <c r="H23" s="109"/>
      <c r="K23" s="7" t="s">
        <v>459</v>
      </c>
      <c r="M23" s="27">
        <v>1</v>
      </c>
      <c r="N23" s="27">
        <v>3</v>
      </c>
      <c r="O23" s="27">
        <v>1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4" sqref="P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174</v>
      </c>
      <c r="D1" s="31"/>
      <c r="E1" s="31"/>
      <c r="F1" s="31"/>
      <c r="G1" s="31"/>
      <c r="H1" s="32"/>
      <c r="K1" s="119" t="s">
        <v>348</v>
      </c>
      <c r="L1" s="111"/>
      <c r="M1" t="s">
        <v>174</v>
      </c>
      <c r="R1" s="16"/>
      <c r="S1" s="16"/>
      <c r="T1" t="s">
        <v>6</v>
      </c>
      <c r="V1" t="s">
        <v>174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1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1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1</v>
      </c>
      <c r="I8">
        <v>2</v>
      </c>
      <c r="J8">
        <v>1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1</v>
      </c>
      <c r="Q8" s="15">
        <f>SUM(Q5:Q7)</f>
        <v>0</v>
      </c>
      <c r="R8" s="16">
        <f>SUM(M8:Q8)</f>
        <v>2</v>
      </c>
      <c r="S8" s="16">
        <v>1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1</v>
      </c>
      <c r="J16">
        <v>0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1</v>
      </c>
      <c r="I19">
        <v>3</v>
      </c>
      <c r="J19">
        <v>1</v>
      </c>
      <c r="M19" s="115">
        <f t="shared" ref="M19:Q19" si="1">SUM(M16)+M8</f>
        <v>2</v>
      </c>
      <c r="N19" s="116">
        <f t="shared" si="1"/>
        <v>0</v>
      </c>
      <c r="O19" s="117">
        <f t="shared" si="1"/>
        <v>0</v>
      </c>
      <c r="P19" s="16">
        <f t="shared" si="1"/>
        <v>1</v>
      </c>
      <c r="Q19" s="16">
        <f t="shared" si="1"/>
        <v>0</v>
      </c>
      <c r="R19" s="16">
        <f>SUM(R16)+R8</f>
        <v>3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4" sqref="P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168</v>
      </c>
      <c r="D1" s="31"/>
      <c r="E1" s="31"/>
      <c r="F1" s="31"/>
      <c r="G1" s="31"/>
      <c r="H1" s="32"/>
      <c r="K1" s="119" t="s">
        <v>348</v>
      </c>
      <c r="L1" s="111"/>
      <c r="M1" t="s">
        <v>168</v>
      </c>
      <c r="R1" s="16"/>
      <c r="S1" s="16"/>
      <c r="T1" t="s">
        <v>6</v>
      </c>
      <c r="V1" t="s">
        <v>168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2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2</v>
      </c>
      <c r="I8">
        <v>1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1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1</v>
      </c>
      <c r="I16">
        <v>2</v>
      </c>
      <c r="J16">
        <v>2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2</v>
      </c>
      <c r="S16" s="16">
        <v>2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3</v>
      </c>
      <c r="I19">
        <v>3</v>
      </c>
      <c r="J19">
        <v>3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0</v>
      </c>
      <c r="P19" s="16">
        <f t="shared" si="1"/>
        <v>0</v>
      </c>
      <c r="Q19" s="16">
        <f t="shared" si="1"/>
        <v>2</v>
      </c>
      <c r="R19" s="16">
        <f>SUM(R16)+R8</f>
        <v>3</v>
      </c>
      <c r="S19" s="16">
        <f>SUM(S16)+S8</f>
        <v>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7</v>
      </c>
      <c r="D23" s="51">
        <v>5</v>
      </c>
      <c r="E23" s="51">
        <v>4</v>
      </c>
      <c r="F23" s="51">
        <f>SUM(C23:E23)</f>
        <v>16</v>
      </c>
      <c r="G23" s="31"/>
      <c r="H23" s="109"/>
      <c r="K23" s="7" t="s">
        <v>459</v>
      </c>
      <c r="M23" s="27">
        <v>3</v>
      </c>
      <c r="N23" s="27">
        <v>9</v>
      </c>
      <c r="O23" s="27">
        <v>3</v>
      </c>
      <c r="P23" s="27">
        <f>SUM(M23:O23)</f>
        <v>15</v>
      </c>
    </row>
    <row r="24" spans="1:19" x14ac:dyDescent="0.25">
      <c r="H24" s="120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4" sqref="P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179</v>
      </c>
      <c r="D1" s="31"/>
      <c r="E1" s="31"/>
      <c r="F1" s="31"/>
      <c r="G1" s="31"/>
      <c r="H1" s="32"/>
      <c r="K1" s="119" t="s">
        <v>348</v>
      </c>
      <c r="L1" s="111"/>
      <c r="M1" t="s">
        <v>179</v>
      </c>
      <c r="R1" s="16"/>
      <c r="S1" s="16"/>
      <c r="T1" t="s">
        <v>6</v>
      </c>
      <c r="V1" t="s">
        <v>179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2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1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5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1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2</v>
      </c>
      <c r="W7" s="12">
        <v>0</v>
      </c>
      <c r="X7" s="12">
        <v>0</v>
      </c>
      <c r="Y7" s="12">
        <v>1</v>
      </c>
      <c r="Z7" s="12">
        <v>2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1</v>
      </c>
      <c r="E8" s="45">
        <f>SUM(E5:E7)</f>
        <v>1</v>
      </c>
      <c r="F8" s="45">
        <f>SUM(F5:F7)</f>
        <v>0</v>
      </c>
      <c r="G8" s="46">
        <f>SUM(G5:G7)</f>
        <v>2</v>
      </c>
      <c r="H8" s="32">
        <f>SUM(C8:G8)</f>
        <v>7</v>
      </c>
      <c r="I8">
        <v>9</v>
      </c>
      <c r="J8">
        <v>7</v>
      </c>
      <c r="K8" s="7" t="s">
        <v>5</v>
      </c>
      <c r="M8" s="13">
        <f>SUM(M5:M7)</f>
        <v>3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5</v>
      </c>
      <c r="R8" s="16">
        <f>SUM(M8:Q8)</f>
        <v>9</v>
      </c>
      <c r="S8" s="16">
        <v>7</v>
      </c>
      <c r="T8" t="s">
        <v>5</v>
      </c>
      <c r="V8" s="13">
        <f>SUM(V5:V7)</f>
        <v>2</v>
      </c>
      <c r="W8" s="14">
        <f>SUM(W5:W7)</f>
        <v>0</v>
      </c>
      <c r="X8" s="14">
        <f>SUM(X5:X7)</f>
        <v>0</v>
      </c>
      <c r="Y8" s="14">
        <f>SUM(Y5:Y7)</f>
        <v>1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2</v>
      </c>
      <c r="D13" s="39">
        <v>0</v>
      </c>
      <c r="E13" s="39">
        <v>0</v>
      </c>
      <c r="F13" s="39">
        <v>0</v>
      </c>
      <c r="G13" s="39">
        <v>1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2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1</v>
      </c>
      <c r="G14" s="39">
        <v>3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1</v>
      </c>
      <c r="Q14" s="12">
        <v>3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1</v>
      </c>
      <c r="Y14" s="12">
        <v>0</v>
      </c>
      <c r="Z14" s="12">
        <v>3</v>
      </c>
    </row>
    <row r="15" spans="1:26" x14ac:dyDescent="0.25">
      <c r="A15" s="42"/>
      <c r="B15" s="43">
        <v>3</v>
      </c>
      <c r="C15" s="39">
        <v>1</v>
      </c>
      <c r="D15" s="39">
        <v>2</v>
      </c>
      <c r="E15" s="39">
        <v>2</v>
      </c>
      <c r="F15" s="39">
        <v>0</v>
      </c>
      <c r="G15" s="39">
        <v>3</v>
      </c>
      <c r="H15" s="32"/>
      <c r="K15" s="9"/>
      <c r="L15" s="10">
        <v>3</v>
      </c>
      <c r="M15" s="12">
        <v>1</v>
      </c>
      <c r="N15" s="12">
        <v>1</v>
      </c>
      <c r="O15" s="12">
        <v>1</v>
      </c>
      <c r="P15" s="12">
        <v>0</v>
      </c>
      <c r="Q15" s="12">
        <v>7</v>
      </c>
      <c r="R15" s="16"/>
      <c r="S15" s="16"/>
      <c r="T15" s="9"/>
      <c r="U15" s="10">
        <v>3</v>
      </c>
      <c r="V15" s="12">
        <v>2</v>
      </c>
      <c r="W15" s="12">
        <v>2</v>
      </c>
      <c r="X15" s="12">
        <v>2</v>
      </c>
      <c r="Y15" s="12">
        <v>0</v>
      </c>
      <c r="Z15" s="12">
        <v>4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2</v>
      </c>
      <c r="E16" s="45">
        <f>SUM(E13:E15)</f>
        <v>2</v>
      </c>
      <c r="F16" s="45">
        <f>SUM(F13:F15)</f>
        <v>1</v>
      </c>
      <c r="G16" s="46">
        <f>SUM(G13:G15)</f>
        <v>7</v>
      </c>
      <c r="H16" s="32">
        <f>SUM(C16:G16)</f>
        <v>15</v>
      </c>
      <c r="I16">
        <v>15</v>
      </c>
      <c r="J16">
        <v>16</v>
      </c>
      <c r="K16" s="7" t="s">
        <v>5</v>
      </c>
      <c r="M16" s="13">
        <f>SUM(M13:M15)</f>
        <v>2</v>
      </c>
      <c r="N16" s="14">
        <f>SUM(N13:N15)</f>
        <v>1</v>
      </c>
      <c r="O16" s="14">
        <f>SUM(O13:O15)</f>
        <v>1</v>
      </c>
      <c r="P16" s="14">
        <f>SUM(P13:P15)</f>
        <v>1</v>
      </c>
      <c r="Q16" s="15">
        <f>SUM(Q13:Q15)</f>
        <v>10</v>
      </c>
      <c r="R16" s="16">
        <f>SUM(M16:Q16)</f>
        <v>15</v>
      </c>
      <c r="S16" s="16">
        <v>16</v>
      </c>
      <c r="T16" t="s">
        <v>5</v>
      </c>
      <c r="V16" s="13">
        <f>SUM(V13:V15)</f>
        <v>2</v>
      </c>
      <c r="W16" s="14">
        <f>SUM(W13:W15)</f>
        <v>2</v>
      </c>
      <c r="X16" s="14">
        <f>SUM(X13:X15)</f>
        <v>3</v>
      </c>
      <c r="Y16" s="14">
        <f>SUM(Y13:Y15)</f>
        <v>0</v>
      </c>
      <c r="Z16" s="15">
        <f>SUM(Z13:Z15)</f>
        <v>9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6</v>
      </c>
      <c r="D19" s="113">
        <f t="shared" si="0"/>
        <v>3</v>
      </c>
      <c r="E19" s="114">
        <f t="shared" si="0"/>
        <v>3</v>
      </c>
      <c r="F19" s="47">
        <f t="shared" si="0"/>
        <v>1</v>
      </c>
      <c r="G19" s="47">
        <f t="shared" si="0"/>
        <v>9</v>
      </c>
      <c r="H19" s="32">
        <f t="shared" si="0"/>
        <v>22</v>
      </c>
      <c r="I19">
        <v>24</v>
      </c>
      <c r="J19">
        <v>23</v>
      </c>
      <c r="M19" s="115">
        <f t="shared" ref="M19:Q19" si="1">SUM(M16)+M8</f>
        <v>5</v>
      </c>
      <c r="N19" s="116">
        <f t="shared" si="1"/>
        <v>2</v>
      </c>
      <c r="O19" s="117">
        <f t="shared" si="1"/>
        <v>1</v>
      </c>
      <c r="P19" s="16">
        <f t="shared" si="1"/>
        <v>1</v>
      </c>
      <c r="Q19" s="16">
        <f t="shared" si="1"/>
        <v>15</v>
      </c>
      <c r="R19" s="16">
        <f>SUM(R16)+R8</f>
        <v>24</v>
      </c>
      <c r="S19" s="16">
        <f>SUM(S16)+S8</f>
        <v>23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5</v>
      </c>
      <c r="D23" s="51">
        <v>6</v>
      </c>
      <c r="E23" s="51">
        <v>3</v>
      </c>
      <c r="F23" s="51">
        <f>SUM(C23:E23)</f>
        <v>14</v>
      </c>
      <c r="G23" s="31"/>
      <c r="H23" s="109"/>
      <c r="K23" s="7" t="s">
        <v>459</v>
      </c>
      <c r="M23" s="27">
        <v>4</v>
      </c>
      <c r="N23" s="27">
        <v>11</v>
      </c>
      <c r="O23" s="27">
        <v>4</v>
      </c>
      <c r="P23" s="27">
        <f>SUM(M23:O23)</f>
        <v>19</v>
      </c>
    </row>
    <row r="24" spans="1:19" x14ac:dyDescent="0.25">
      <c r="H24" s="120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P24" sqref="P24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184</v>
      </c>
      <c r="D1" s="31"/>
      <c r="E1" s="31"/>
      <c r="F1" s="31"/>
      <c r="G1" s="31"/>
      <c r="H1" s="32"/>
      <c r="K1" s="119" t="s">
        <v>348</v>
      </c>
      <c r="L1" s="111"/>
      <c r="M1" t="s">
        <v>184</v>
      </c>
      <c r="R1" s="16"/>
      <c r="S1" s="16"/>
      <c r="T1" t="s">
        <v>6</v>
      </c>
      <c r="V1" t="s">
        <v>184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1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1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1</v>
      </c>
      <c r="I16">
        <v>2</v>
      </c>
      <c r="J16">
        <v>4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2</v>
      </c>
      <c r="S16" s="16">
        <v>4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1</v>
      </c>
      <c r="Y16" s="14">
        <f>SUM(Y13:Y15)</f>
        <v>1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1</v>
      </c>
      <c r="H19" s="32">
        <f t="shared" si="0"/>
        <v>1</v>
      </c>
      <c r="I19">
        <v>3</v>
      </c>
      <c r="J19">
        <v>4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3</v>
      </c>
      <c r="R19" s="16">
        <f>SUM(R16)+R8</f>
        <v>3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396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Z29"/>
  <sheetViews>
    <sheetView workbookViewId="0">
      <selection activeCell="M24" sqref="M24"/>
    </sheetView>
  </sheetViews>
  <sheetFormatPr defaultRowHeight="15" x14ac:dyDescent="0.25"/>
  <cols>
    <col min="3" max="3" width="10.7109375" bestFit="1" customWidth="1"/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551</v>
      </c>
      <c r="B1" s="91"/>
      <c r="C1" s="91"/>
      <c r="K1" s="88" t="s">
        <v>442</v>
      </c>
      <c r="L1" s="64"/>
      <c r="M1" s="64"/>
      <c r="S1" s="18"/>
      <c r="T1" s="89" t="s">
        <v>443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Cseur1EE!C5+Cseur2HauSi!C5+Cseur3HlS!C5+Cseur4HlT!C5+Cseur5IkNV!C5+Cseur6KalvKe!C5+Cseur7KangSK!C5+Cseur8Koovee!C5+Cseur9KyRa!C5+Cseur10LHR!C5+Cseur11Eräp!C5+Cseur12OrPo!C5+Cseur13PirHi!C5+Cseur14PäLuLu!C5+Cseur15RaN!C5+Cseur16TP!C5+Cseur17TY!C5+Cseur18TarpSu!C5+Cseur19VaHa!C5</f>
        <v>16</v>
      </c>
      <c r="D5" s="57">
        <f>Cseur1EE!D5+Cseur2HauSi!D5+Cseur3HlS!D5+Cseur4HlT!D5+Cseur5IkNV!D5+Cseur6KalvKe!D5+Cseur7KangSK!D5+Cseur8Koovee!D5+Cseur9KyRa!D5+Cseur10LHR!D5+Cseur11Eräp!D5+Cseur12OrPo!D5+Cseur13PirHi!D5+Cseur14PäLuLu!D5+Cseur15RaN!D5+Cseur16TP!D5+Cseur17TY!D5+Cseur18TarpSu!D5+Cseur19VaHa!D5</f>
        <v>11</v>
      </c>
      <c r="E5" s="57">
        <f>Cseur1EE!E5+Cseur2HauSi!E5+Cseur3HlS!E5+Cseur4HlT!E5+Cseur5IkNV!E5+Cseur6KalvKe!E5+Cseur7KangSK!E5+Cseur8Koovee!E5+Cseur9KyRa!E5+Cseur10LHR!E5+Cseur11Eräp!E5+Cseur12OrPo!E5+Cseur13PirHi!E5+Cseur14PäLuLu!E5+Cseur15RaN!E5+Cseur16TP!E5+Cseur17TY!E5+Cseur18TarpSu!E5+Cseur19VaHa!E5</f>
        <v>6</v>
      </c>
      <c r="F5" s="11">
        <f>Cseur1EE!F5+Cseur2HauSi!F5+Cseur3HlS!F5+Cseur4HlT!F5+Cseur5IkNV!F5+Cseur6KalvKe!F5+Cseur7KangSK!F5+Cseur8Koovee!F5+Cseur9KyRa!F5+Cseur10LHR!F5+Cseur11Eräp!F5+Cseur12OrPo!F5+Cseur13PirHi!F5+Cseur14PäLuLu!F5+Cseur15RaN!F5+Cseur16TP!F5+Cseur17TY!F5+Cseur18TarpSu!F5+Cseur19VaHa!F5</f>
        <v>4</v>
      </c>
      <c r="G5" s="11">
        <f>Cseur1EE!G5+Cseur2HauSi!G5+Cseur3HlS!G5+Cseur4HlT!G5+Cseur5IkNV!G5+Cseur6KalvKe!G5+Cseur7KangSK!G5+Cseur8Koovee!G5+Cseur9KyRa!G5+Cseur10LHR!G5+Cseur11Eräp!G5+Cseur12OrPo!G5+Cseur13PirHi!G5+Cseur14PäLuLu!G5+Cseur15RaN!G5+Cseur16TP!G5+Cseur17TY!G5+Cseur18TarpSu!G5+Cseur19VaHa!G5</f>
        <v>19</v>
      </c>
      <c r="K5" s="1" t="s">
        <v>2</v>
      </c>
      <c r="L5" s="3">
        <v>1</v>
      </c>
      <c r="M5" s="54">
        <f>SUM(Cseur1EE!M5+Cseur2HauSi!M5+Cseur3HlS!M5+Cseur4HlT!M5+Cseur5IkNV!M5+Cseur6KalvKe!M5+Cseur7KangSK!M5+Cseur8Koovee!M5+Cseur9KyRa!M5+Cseur10LHR!M5+Cseur11Eräp!M5+Cseur12OrPo!M5+Cseur13PirHi!M5+Cseur14PäLuLu!M5+Cseur15RaN!M5+CseurSahKu!M5+Cseur16TP!M5+Cseur17TY!M5+Cseur18TarpSu!M5+Cseur19VaHa!M5+CseurViRuS!M5)</f>
        <v>29</v>
      </c>
      <c r="N5" s="54">
        <f>SUM(Cseur1EE!N5+Cseur2HauSi!N5+Cseur3HlS!N5+Cseur4HlT!N5+Cseur5IkNV!N5+Cseur6KalvKe!N5+Cseur7KangSK!N5+Cseur8Koovee!N5+Cseur9KyRa!N5+Cseur10LHR!N5+Cseur11Eräp!N5+Cseur12OrPo!N5+Cseur13PirHi!N5+Cseur14PäLuLu!N5+Cseur15RaN!N5+CseurSahKu!N5+Cseur16TP!N5+Cseur17TY!N5+Cseur18TarpSu!N5+Cseur19VaHa!N5+CseurViRuS!N5)</f>
        <v>12</v>
      </c>
      <c r="O5" s="54">
        <f>SUM(Cseur1EE!O5+Cseur2HauSi!O5+Cseur3HlS!O5+Cseur4HlT!O5+Cseur5IkNV!O5+Cseur6KalvKe!O5+Cseur7KangSK!O5+Cseur8Koovee!O5+Cseur9KyRa!O5+Cseur10LHR!O5+Cseur11Eräp!O5+Cseur12OrPo!O5+Cseur13PirHi!O5+Cseur14PäLuLu!O5+Cseur15RaN!O5+CseurSahKu!O5+Cseur16TP!O5+Cseur17TY!O5+Cseur18TarpSu!O5+Cseur19VaHa!O5+CseurViRuS!O5)</f>
        <v>7</v>
      </c>
      <c r="P5" s="11">
        <f>SUM(Cseur1EE!P5+Cseur2HauSi!P5+Cseur3HlS!P5+Cseur4HlT!P5+Cseur5IkNV!P5+Cseur6KalvKe!P5+Cseur7KangSK!P5+Cseur8Koovee!P5+Cseur9KyRa!P5+Cseur10LHR!P5+Cseur11Eräp!P5+Cseur12OrPo!P5+Cseur13PirHi!P5+Cseur14PäLuLu!P5+Cseur15RaN!P5+CseurSahKu!P5+Cseur16TP!P5+Cseur17TY!P5+Cseur18TarpSu!P5+Cseur19VaHa!P5+CseurViRuS!P5)</f>
        <v>5</v>
      </c>
      <c r="Q5" s="11">
        <f>SUM(Cseur1EE!Q5+Cseur2HauSi!Q5+Cseur3HlS!Q5+Cseur4HlT!Q5+Cseur5IkNV!Q5+Cseur6KalvKe!Q5+Cseur7KangSK!Q5+Cseur8Koovee!Q5+Cseur9KyRa!Q5+Cseur10LHR!Q5+Cseur11Eräp!Q5+Cseur12OrPo!Q5+Cseur13PirHi!Q5+Cseur14PäLuLu!Q5+Cseur15RaN!Q5+CseurSahKu!Q5+Cseur16TP!Q5+Cseur17TY!Q5+Cseur18TarpSu!Q5+Cseur19VaHa!Q5+CseurViRuS!Q5)</f>
        <v>26</v>
      </c>
      <c r="T5" s="71" t="s">
        <v>2</v>
      </c>
      <c r="U5" s="73">
        <v>1</v>
      </c>
      <c r="V5" s="77">
        <v>22</v>
      </c>
      <c r="W5" s="77">
        <v>20</v>
      </c>
      <c r="X5" s="77">
        <v>5</v>
      </c>
      <c r="Y5" s="23">
        <v>10</v>
      </c>
      <c r="Z5" s="23">
        <v>28</v>
      </c>
    </row>
    <row r="6" spans="1:26" x14ac:dyDescent="0.25">
      <c r="A6" s="7"/>
      <c r="B6" s="8">
        <v>2</v>
      </c>
      <c r="C6" s="57">
        <f>Cseur1EE!C6+Cseur2HauSi!C6+Cseur3HlS!C6+Cseur4HlT!C6+Cseur5IkNV!C6+Cseur6KalvKe!C6+Cseur7KangSK!C6+Cseur8Koovee!C6+Cseur9KyRa!C6+Cseur10LHR!C6+Cseur11Eräp!C6+Cseur12OrPo!C6+Cseur13PirHi!C6+Cseur14PäLuLu!C6+Cseur15RaN!C6+Cseur16TP!C6+Cseur17TY!C6+Cseur18TarpSu!C6+Cseur19VaHa!C6</f>
        <v>26</v>
      </c>
      <c r="D6" s="57">
        <f>Cseur1EE!D6+Cseur2HauSi!D6+Cseur3HlS!D6+Cseur4HlT!D6+Cseur5IkNV!D6+Cseur6KalvKe!D6+Cseur7KangSK!D6+Cseur8Koovee!D6+Cseur9KyRa!D6+Cseur10LHR!D6+Cseur11Eräp!D6+Cseur12OrPo!D6+Cseur13PirHi!D6+Cseur14PäLuLu!D6+Cseur15RaN!D6+Cseur16TP!D6+Cseur17TY!D6+Cseur18TarpSu!D6+Cseur19VaHa!D6</f>
        <v>15</v>
      </c>
      <c r="E6" s="57">
        <f>Cseur1EE!E6+Cseur2HauSi!E6+Cseur3HlS!E6+Cseur4HlT!E6+Cseur5IkNV!E6+Cseur6KalvKe!E6+Cseur7KangSK!E6+Cseur8Koovee!E6+Cseur9KyRa!E6+Cseur10LHR!E6+Cseur11Eräp!E6+Cseur12OrPo!E6+Cseur13PirHi!E6+Cseur14PäLuLu!E6+Cseur15RaN!E6+Cseur16TP!E6+Cseur17TY!E6+Cseur18TarpSu!E6+Cseur19VaHa!E6</f>
        <v>10</v>
      </c>
      <c r="F6" s="11">
        <f>Cseur1EE!F6+Cseur2HauSi!F6+Cseur3HlS!F6+Cseur4HlT!F6+Cseur5IkNV!F6+Cseur6KalvKe!F6+Cseur7KangSK!F6+Cseur8Koovee!F6+Cseur9KyRa!F6+Cseur10LHR!F6+Cseur11Eräp!F6+Cseur12OrPo!F6+Cseur13PirHi!F6+Cseur14PäLuLu!F6+Cseur15RaN!F6+Cseur16TP!F6+Cseur17TY!F6+Cseur18TarpSu!F6+Cseur19VaHa!F6</f>
        <v>6</v>
      </c>
      <c r="G6" s="11">
        <f>Cseur1EE!G6+Cseur2HauSi!G6+Cseur3HlS!G6+Cseur4HlT!G6+Cseur5IkNV!G6+Cseur6KalvKe!G6+Cseur7KangSK!G6+Cseur8Koovee!G6+Cseur9KyRa!G6+Cseur10LHR!G6+Cseur11Eräp!G6+Cseur12OrPo!G6+Cseur13PirHi!G6+Cseur14PäLuLu!G6+Cseur15RaN!G6+Cseur16TP!G6+Cseur17TY!G6+Cseur18TarpSu!G6+Cseur19VaHa!G6</f>
        <v>30</v>
      </c>
      <c r="L6" s="8">
        <v>2</v>
      </c>
      <c r="M6" s="54">
        <f>SUM(Cseur1EE!M6+Cseur2HauSi!M6+Cseur3HlS!M6+Cseur4HlT!M6+Cseur5IkNV!M6+Cseur6KalvKe!M6+Cseur7KangSK!M6+Cseur8Koovee!M6+Cseur9KyRa!M6+Cseur10LHR!M6+Cseur11Eräp!M6+Cseur12OrPo!M6+Cseur13PirHi!M6+Cseur14PäLuLu!M6+Cseur15RaN!M6+CseurSahKu!M6+Cseur16TP!M6+Cseur17TY!M6+Cseur18TarpSu!M6+Cseur19VaHa!M6+CseurViRuS!M6)</f>
        <v>15</v>
      </c>
      <c r="N6" s="54">
        <f>SUM(Cseur1EE!N6+Cseur2HauSi!N6+Cseur3HlS!N6+Cseur4HlT!N6+Cseur5IkNV!N6+Cseur6KalvKe!N6+Cseur7KangSK!N6+Cseur8Koovee!N6+Cseur9KyRa!N6+Cseur10LHR!N6+Cseur11Eräp!N6+Cseur12OrPo!N6+Cseur13PirHi!N6+Cseur14PäLuLu!N6+Cseur15RaN!N6+CseurSahKu!N6+Cseur16TP!N6+Cseur17TY!N6+Cseur18TarpSu!N6+Cseur19VaHa!N6+CseurViRuS!N6)</f>
        <v>10</v>
      </c>
      <c r="O6" s="54">
        <f>SUM(Cseur1EE!O6+Cseur2HauSi!O6+Cseur3HlS!O6+Cseur4HlT!O6+Cseur5IkNV!O6+Cseur6KalvKe!O6+Cseur7KangSK!O6+Cseur8Koovee!O6+Cseur9KyRa!O6+Cseur10LHR!O6+Cseur11Eräp!O6+Cseur12OrPo!O6+Cseur13PirHi!O6+Cseur14PäLuLu!O6+Cseur15RaN!O6+CseurSahKu!O6+Cseur16TP!O6+Cseur17TY!O6+Cseur18TarpSu!O6+Cseur19VaHa!O6+CseurViRuS!O6)</f>
        <v>9</v>
      </c>
      <c r="P6" s="11">
        <f>SUM(Cseur1EE!P6+Cseur2HauSi!P6+Cseur3HlS!P6+Cseur4HlT!P6+Cseur5IkNV!P6+Cseur6KalvKe!P6+Cseur7KangSK!P6+Cseur8Koovee!P6+Cseur9KyRa!P6+Cseur10LHR!P6+Cseur11Eräp!P6+Cseur12OrPo!P6+Cseur13PirHi!P6+Cseur14PäLuLu!P6+Cseur15RaN!P6+CseurSahKu!P6+Cseur16TP!P6+Cseur17TY!P6+Cseur18TarpSu!P6+Cseur19VaHa!P6+CseurViRuS!P6)</f>
        <v>3</v>
      </c>
      <c r="Q6" s="11">
        <f>SUM(Cseur1EE!Q6+Cseur2HauSi!Q6+Cseur3HlS!Q6+Cseur4HlT!Q6+Cseur5IkNV!Q6+Cseur6KalvKe!Q6+Cseur7KangSK!Q6+Cseur8Koovee!Q6+Cseur9KyRa!Q6+Cseur10LHR!Q6+Cseur11Eräp!Q6+Cseur12OrPo!Q6+Cseur13PirHi!Q6+Cseur14PäLuLu!Q6+Cseur15RaN!Q6+CseurSahKu!Q6+Cseur16TP!Q6+Cseur17TY!Q6+Cseur18TarpSu!Q6+Cseur19VaHa!Q6+CseurViRuS!Q6)</f>
        <v>32</v>
      </c>
      <c r="T6" s="78"/>
      <c r="U6" s="79">
        <v>2</v>
      </c>
      <c r="V6" s="77">
        <v>18</v>
      </c>
      <c r="W6" s="77">
        <v>11</v>
      </c>
      <c r="X6" s="77">
        <v>8</v>
      </c>
      <c r="Y6" s="23">
        <v>3</v>
      </c>
      <c r="Z6" s="23">
        <v>25</v>
      </c>
    </row>
    <row r="7" spans="1:26" x14ac:dyDescent="0.25">
      <c r="A7" s="9"/>
      <c r="B7" s="10">
        <v>3</v>
      </c>
      <c r="C7" s="57">
        <f>Cseur1EE!C7+Cseur2HauSi!C7+Cseur3HlS!C7+Cseur4HlT!C7+Cseur5IkNV!C7+Cseur6KalvKe!C7+Cseur7KangSK!C7+Cseur8Koovee!C7+Cseur9KyRa!C7+Cseur10LHR!C7+Cseur11Eräp!C7+Cseur12OrPo!C7+Cseur13PirHi!C7+Cseur14PäLuLu!C7+Cseur15RaN!C7+Cseur16TP!C7+Cseur17TY!C7+Cseur18TarpSu!C7+Cseur19VaHa!C7</f>
        <v>7</v>
      </c>
      <c r="D7" s="57">
        <f>Cseur1EE!D7+Cseur2HauSi!D7+Cseur3HlS!D7+Cseur4HlT!D7+Cseur5IkNV!D7+Cseur6KalvKe!D7+Cseur7KangSK!D7+Cseur8Koovee!D7+Cseur9KyRa!D7+Cseur10LHR!D7+Cseur11Eräp!D7+Cseur12OrPo!D7+Cseur13PirHi!D7+Cseur14PäLuLu!D7+Cseur15RaN!D7+Cseur16TP!D7+Cseur17TY!D7+Cseur18TarpSu!D7+Cseur19VaHa!D7</f>
        <v>13</v>
      </c>
      <c r="E7" s="57">
        <f>Cseur1EE!E7+Cseur2HauSi!E7+Cseur3HlS!E7+Cseur4HlT!E7+Cseur5IkNV!E7+Cseur6KalvKe!E7+Cseur7KangSK!E7+Cseur8Koovee!E7+Cseur9KyRa!E7+Cseur10LHR!E7+Cseur11Eräp!E7+Cseur12OrPo!E7+Cseur13PirHi!E7+Cseur14PäLuLu!E7+Cseur15RaN!E7+Cseur16TP!E7+Cseur17TY!E7+Cseur18TarpSu!E7+Cseur19VaHa!E7</f>
        <v>6</v>
      </c>
      <c r="F7" s="11">
        <f>Cseur1EE!F7+Cseur2HauSi!F7+Cseur3HlS!F7+Cseur4HlT!F7+Cseur5IkNV!F7+Cseur6KalvKe!F7+Cseur7KangSK!F7+Cseur8Koovee!F7+Cseur9KyRa!F7+Cseur10LHR!F7+Cseur11Eräp!F7+Cseur12OrPo!F7+Cseur13PirHi!F7+Cseur14PäLuLu!F7+Cseur15RaN!F7+Cseur16TP!F7+Cseur17TY!F7+Cseur18TarpSu!F7+Cseur19VaHa!F7</f>
        <v>4</v>
      </c>
      <c r="G7" s="11">
        <f>Cseur1EE!G7+Cseur2HauSi!G7+Cseur3HlS!G7+Cseur4HlT!G7+Cseur5IkNV!G7+Cseur6KalvKe!G7+Cseur7KangSK!G7+Cseur8Koovee!G7+Cseur9KyRa!G7+Cseur10LHR!G7+Cseur11Eräp!G7+Cseur12OrPo!G7+Cseur13PirHi!G7+Cseur14PäLuLu!G7+Cseur15RaN!G7+Cseur16TP!G7+Cseur17TY!G7+Cseur18TarpSu!G7+Cseur19VaHa!G7</f>
        <v>22</v>
      </c>
      <c r="K7" s="9"/>
      <c r="L7" s="10">
        <v>3</v>
      </c>
      <c r="M7" s="54">
        <f>SUM(Cseur1EE!M7+Cseur2HauSi!M7+Cseur3HlS!M7+Cseur4HlT!M7+Cseur5IkNV!M7+Cseur6KalvKe!M7+Cseur7KangSK!M7+Cseur8Koovee!M7+Cseur9KyRa!M7+Cseur10LHR!M7+Cseur11Eräp!M7+Cseur12OrPo!M7+Cseur13PirHi!M7+Cseur14PäLuLu!M7+Cseur15RaN!M7+CseurSahKu!M7+Cseur16TP!M7+Cseur17TY!M7+Cseur18TarpSu!M7+Cseur19VaHa!M7+CseurViRuS!M7)</f>
        <v>12</v>
      </c>
      <c r="N7" s="54">
        <f>SUM(Cseur1EE!N7+Cseur2HauSi!N7+Cseur3HlS!N7+Cseur4HlT!N7+Cseur5IkNV!N7+Cseur6KalvKe!N7+Cseur7KangSK!N7+Cseur8Koovee!N7+Cseur9KyRa!N7+Cseur10LHR!N7+Cseur11Eräp!N7+Cseur12OrPo!N7+Cseur13PirHi!N7+Cseur14PäLuLu!N7+Cseur15RaN!N7+CseurSahKu!N7+Cseur16TP!N7+Cseur17TY!N7+Cseur18TarpSu!N7+Cseur19VaHa!N7+CseurViRuS!N7)</f>
        <v>9</v>
      </c>
      <c r="O7" s="54">
        <f>SUM(Cseur1EE!O7+Cseur2HauSi!O7+Cseur3HlS!O7+Cseur4HlT!O7+Cseur5IkNV!O7+Cseur6KalvKe!O7+Cseur7KangSK!O7+Cseur8Koovee!O7+Cseur9KyRa!O7+Cseur10LHR!O7+Cseur11Eräp!O7+Cseur12OrPo!O7+Cseur13PirHi!O7+Cseur14PäLuLu!O7+Cseur15RaN!O7+CseurSahKu!O7+Cseur16TP!O7+Cseur17TY!O7+Cseur18TarpSu!O7+Cseur19VaHa!O7+CseurViRuS!O7)</f>
        <v>4</v>
      </c>
      <c r="P7" s="11">
        <f>SUM(Cseur1EE!P7+Cseur2HauSi!P7+Cseur3HlS!P7+Cseur4HlT!P7+Cseur5IkNV!P7+Cseur6KalvKe!P7+Cseur7KangSK!P7+Cseur8Koovee!P7+Cseur9KyRa!P7+Cseur10LHR!P7+Cseur11Eräp!P7+Cseur12OrPo!P7+Cseur13PirHi!P7+Cseur14PäLuLu!P7+Cseur15RaN!P7+CseurSahKu!P7+Cseur16TP!P7+Cseur17TY!P7+Cseur18TarpSu!P7+Cseur19VaHa!P7+CseurViRuS!P7)</f>
        <v>9</v>
      </c>
      <c r="Q7" s="11">
        <f>SUM(Cseur1EE!Q7+Cseur2HauSi!Q7+Cseur3HlS!Q7+Cseur4HlT!Q7+Cseur5IkNV!Q7+Cseur6KalvKe!Q7+Cseur7KangSK!Q7+Cseur8Koovee!Q7+Cseur9KyRa!Q7+Cseur10LHR!Q7+Cseur11Eräp!Q7+Cseur12OrPo!Q7+Cseur13PirHi!Q7+Cseur14PäLuLu!Q7+Cseur15RaN!Q7+CseurSahKu!Q7+Cseur16TP!Q7+Cseur17TY!Q7+Cseur18TarpSu!Q7+Cseur19VaHa!Q7+CseurViRuS!Q7)</f>
        <v>31</v>
      </c>
      <c r="T7" s="80"/>
      <c r="U7" s="81">
        <v>3</v>
      </c>
      <c r="V7" s="77">
        <v>13</v>
      </c>
      <c r="W7" s="77">
        <v>10</v>
      </c>
      <c r="X7" s="77">
        <v>6</v>
      </c>
      <c r="Y7" s="23">
        <v>5</v>
      </c>
      <c r="Z7" s="23">
        <v>33</v>
      </c>
    </row>
    <row r="8" spans="1:26" x14ac:dyDescent="0.25">
      <c r="A8" t="s">
        <v>5</v>
      </c>
      <c r="C8" s="58">
        <f>SUM(C5:C7)</f>
        <v>49</v>
      </c>
      <c r="D8" s="59">
        <f>SUM(D5:D7)</f>
        <v>39</v>
      </c>
      <c r="E8" s="59">
        <f>SUM(E5:E7)</f>
        <v>22</v>
      </c>
      <c r="F8" s="14">
        <f>SUM(F5:F7)</f>
        <v>14</v>
      </c>
      <c r="G8" s="15">
        <f>SUM(G5:G7)</f>
        <v>71</v>
      </c>
      <c r="H8" s="68">
        <f>SUM(C8:G8)</f>
        <v>195</v>
      </c>
      <c r="I8" s="66">
        <v>213</v>
      </c>
      <c r="J8" s="69">
        <v>217</v>
      </c>
      <c r="K8" s="7" t="s">
        <v>5</v>
      </c>
      <c r="M8" s="55">
        <f>SUM(M5:M7)</f>
        <v>56</v>
      </c>
      <c r="N8" s="56">
        <f>SUM(N5:N7)</f>
        <v>31</v>
      </c>
      <c r="O8" s="56">
        <f>SUM(O5:O7)</f>
        <v>20</v>
      </c>
      <c r="P8" s="14">
        <f>SUM(P5:P7)</f>
        <v>17</v>
      </c>
      <c r="Q8" s="15">
        <f>SUM(Q5:Q7)</f>
        <v>89</v>
      </c>
      <c r="R8" s="66">
        <f>SUM(M8:Q8)</f>
        <v>213</v>
      </c>
      <c r="S8" s="69">
        <f>SUM(V8:Z8)</f>
        <v>217</v>
      </c>
      <c r="T8" s="78"/>
      <c r="U8" s="23" t="s">
        <v>5</v>
      </c>
      <c r="V8" s="82">
        <f>SUM(V5:V7)</f>
        <v>53</v>
      </c>
      <c r="W8" s="83">
        <f>SUM(W5:W7)</f>
        <v>41</v>
      </c>
      <c r="X8" s="83">
        <f>SUM(X5:X7)</f>
        <v>19</v>
      </c>
      <c r="Y8" s="84">
        <f>SUM(Y5:Y7)</f>
        <v>18</v>
      </c>
      <c r="Z8" s="85">
        <f>SUM(Z5:Z7)</f>
        <v>86</v>
      </c>
    </row>
    <row r="9" spans="1:26" x14ac:dyDescent="0.25">
      <c r="H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Cseur1EE!C13+Cseur2HauSi!C13+Cseur3HlS!C13+Cseur4HlT!C13+Cseur5IkNV!C13+Cseur6KalvKe!C13+Cseur7KangSK!C13+Cseur8Koovee!C13+Cseur9KyRa!C13+Cseur10LHR!C13+Cseur11Eräp!C13+Cseur12OrPo!C13+Cseur13PirHi!C13+Cseur14PäLuLu!C13+Cseur15RaN!C13+Cseur16TP!C13+Cseur17TY!C13+Cseur18TarpSu!C13+Cseur19VaHa!C13</f>
        <v>22</v>
      </c>
      <c r="D13" s="57">
        <f>Cseur1EE!D13+Cseur2HauSi!D13+Cseur3HlS!D13+Cseur4HlT!D13+Cseur5IkNV!D13+Cseur6KalvKe!D13+Cseur7KangSK!D13+Cseur8Koovee!D13+Cseur9KyRa!D13+Cseur10LHR!D13+Cseur11Eräp!D13+Cseur12OrPo!D13+Cseur13PirHi!D13+Cseur14PäLuLu!D13+Cseur15RaN!D13+Cseur16TP!D13+Cseur17TY!D13+Cseur18TarpSu!D13+Cseur19VaHa!D13</f>
        <v>13</v>
      </c>
      <c r="E13" s="57">
        <f>Cseur1EE!E13+Cseur2HauSi!E13+Cseur3HlS!E13+Cseur4HlT!E13+Cseur5IkNV!E13+Cseur6KalvKe!E13+Cseur7KangSK!E13+Cseur8Koovee!E13+Cseur9KyRa!E13+Cseur10LHR!E13+Cseur11Eräp!E13+Cseur12OrPo!E13+Cseur13PirHi!E13+Cseur14PäLuLu!E13+Cseur15RaN!E13+Cseur16TP!E13+Cseur17TY!E13+Cseur18TarpSu!E13+Cseur19VaHa!E13</f>
        <v>7</v>
      </c>
      <c r="F13" s="11">
        <f>Cseur1EE!F13+Cseur2HauSi!F13+Cseur3HlS!F13+Cseur4HlT!F13+Cseur5IkNV!F13+Cseur6KalvKe!F13+Cseur7KangSK!F13+Cseur8Koovee!F13+Cseur9KyRa!F13+Cseur10LHR!F13+Cseur11Eräp!F13+Cseur12OrPo!F13+Cseur13PirHi!F13+Cseur14PäLuLu!F13+Cseur15RaN!F13+Cseur16TP!F13+Cseur17TY!F13+Cseur18TarpSu!F13+Cseur19VaHa!F13</f>
        <v>6</v>
      </c>
      <c r="G13" s="11">
        <f>Cseur1EE!G13+Cseur2HauSi!G13+Cseur3HlS!G13+Cseur4HlT!G13+Cseur5IkNV!G13+Cseur6KalvKe!G13+Cseur7KangSK!G13+Cseur8Koovee!G13+Cseur9KyRa!G13+Cseur10LHR!G13+Cseur11Eräp!G13+Cseur12OrPo!G13+Cseur13PirHi!G13+Cseur14PäLuLu!G13+Cseur15RaN!G13+Cseur16TP!G13+Cseur17TY!G13+Cseur18TarpSu!G13+Cseur19VaHa!G13</f>
        <v>29</v>
      </c>
      <c r="K13" s="1" t="s">
        <v>2</v>
      </c>
      <c r="L13" s="3">
        <v>1</v>
      </c>
      <c r="M13" s="54">
        <f>SUM(Cseur1EE!M13+Cseur2HauSi!M13+Cseur3HlS!M13+Cseur4HlT!M13+Cseur5IkNV!M13+Cseur6KalvKe!M13+Cseur7KangSK!M13+Cseur8Koovee!M13+Cseur9KyRa!M13+Cseur10LHR!M13+Cseur11Eräp!M13+Cseur12OrPo!M13+Cseur13PirHi!M13+Cseur14PäLuLu!M13+Cseur15RaN!M13+CseurSahKu!M13+Cseur16TP!M13+Cseur17TY!M13+Cseur18TarpSu!M13+Cseur19VaHa!M13+CseurViRuS!M13)</f>
        <v>24</v>
      </c>
      <c r="N13" s="54">
        <f>SUM(Cseur1EE!N13+Cseur2HauSi!N13+Cseur3HlS!N13+Cseur4HlT!N13+Cseur5IkNV!N13+Cseur6KalvKe!N13+Cseur7KangSK!N13+Cseur8Koovee!N13+Cseur9KyRa!N13+Cseur10LHR!N13+Cseur11Eräp!N13+Cseur12OrPo!N13+Cseur13PirHi!N13+Cseur14PäLuLu!N13+Cseur15RaN!N13+CseurSahKu!N13+Cseur16TP!N13+Cseur17TY!N13+Cseur18TarpSu!N13+Cseur19VaHa!N13+CseurViRuS!N13)</f>
        <v>8</v>
      </c>
      <c r="O13" s="54">
        <f>SUM(Cseur1EE!O13+Cseur2HauSi!O13+Cseur3HlS!O13+Cseur4HlT!O13+Cseur5IkNV!O13+Cseur6KalvKe!O13+Cseur7KangSK!O13+Cseur8Koovee!O13+Cseur9KyRa!O13+Cseur10LHR!O13+Cseur11Eräp!O13+Cseur12OrPo!O13+Cseur13PirHi!O13+Cseur14PäLuLu!O13+Cseur15RaN!O13+CseurSahKu!O13+Cseur16TP!O13+Cseur17TY!O13+Cseur18TarpSu!O13+Cseur19VaHa!O13+CseurViRuS!O13)</f>
        <v>10</v>
      </c>
      <c r="P13" s="11">
        <f>SUM(Cseur1EE!P13+Cseur2HauSi!P13+Cseur3HlS!P13+Cseur4HlT!P13+Cseur5IkNV!P13+Cseur6KalvKe!P13+Cseur7KangSK!P13+Cseur8Koovee!P13+Cseur9KyRa!P13+Cseur10LHR!P13+Cseur11Eräp!P13+Cseur12OrPo!P13+Cseur13PirHi!P13+Cseur14PäLuLu!P13+Cseur15RaN!P13+CseurSahKu!P13+Cseur16TP!P13+Cseur17TY!P13+Cseur18TarpSu!P13+Cseur19VaHa!P13+CseurViRuS!P13)</f>
        <v>7</v>
      </c>
      <c r="Q13" s="11">
        <f>SUM(Cseur1EE!Q13+Cseur2HauSi!Q13+Cseur3HlS!Q13+Cseur4HlT!Q13+Cseur5IkNV!Q13+Cseur6KalvKe!Q13+Cseur7KangSK!Q13+Cseur8Koovee!Q13+Cseur9KyRa!Q13+Cseur10LHR!Q13+Cseur11Eräp!Q13+Cseur12OrPo!Q13+Cseur13PirHi!Q13+Cseur14PäLuLu!Q13+Cseur15RaN!Q13+CseurSahKu!Q13+Cseur16TP!Q13+Cseur17TY!Q13+Cseur18TarpSu!Q13+Cseur19VaHa!Q13+CseurViRuS!Q13)</f>
        <v>36</v>
      </c>
      <c r="T13" s="71" t="s">
        <v>2</v>
      </c>
      <c r="U13" s="73">
        <v>1</v>
      </c>
      <c r="V13" s="77">
        <v>15</v>
      </c>
      <c r="W13" s="77">
        <v>10</v>
      </c>
      <c r="X13" s="77">
        <v>7</v>
      </c>
      <c r="Y13" s="23">
        <v>3</v>
      </c>
      <c r="Z13" s="23">
        <v>36</v>
      </c>
    </row>
    <row r="14" spans="1:26" x14ac:dyDescent="0.25">
      <c r="A14" s="7"/>
      <c r="B14" s="8">
        <v>2</v>
      </c>
      <c r="C14" s="57">
        <f>Cseur1EE!C14+Cseur2HauSi!C14+Cseur3HlS!C14+Cseur4HlT!C14+Cseur5IkNV!C14+Cseur6KalvKe!C14+Cseur7KangSK!C14+Cseur8Koovee!C14+Cseur9KyRa!C14+Cseur10LHR!C14+Cseur11Eräp!C14+Cseur12OrPo!C14+Cseur13PirHi!C14+Cseur14PäLuLu!C14+Cseur15RaN!C14+Cseur16TP!C14+Cseur17TY!C14+Cseur18TarpSu!C14+Cseur19VaHa!C14</f>
        <v>10</v>
      </c>
      <c r="D14" s="57">
        <f>Cseur1EE!D14+Cseur2HauSi!D14+Cseur3HlS!D14+Cseur4HlT!D14+Cseur5IkNV!D14+Cseur6KalvKe!D14+Cseur7KangSK!D14+Cseur8Koovee!D14+Cseur9KyRa!D14+Cseur10LHR!D14+Cseur11Eräp!D14+Cseur12OrPo!D14+Cseur13PirHi!D14+Cseur14PäLuLu!D14+Cseur15RaN!D14+Cseur16TP!D14+Cseur17TY!D14+Cseur18TarpSu!D14+Cseur19VaHa!D14</f>
        <v>16</v>
      </c>
      <c r="E14" s="57">
        <f>Cseur1EE!E14+Cseur2HauSi!E14+Cseur3HlS!E14+Cseur4HlT!E14+Cseur5IkNV!E14+Cseur6KalvKe!E14+Cseur7KangSK!E14+Cseur8Koovee!E14+Cseur9KyRa!E14+Cseur10LHR!E14+Cseur11Eräp!E14+Cseur12OrPo!E14+Cseur13PirHi!E14+Cseur14PäLuLu!E14+Cseur15RaN!E14+Cseur16TP!E14+Cseur17TY!E14+Cseur18TarpSu!E14+Cseur19VaHa!E14</f>
        <v>6</v>
      </c>
      <c r="F14" s="11">
        <f>Cseur1EE!F14+Cseur2HauSi!F14+Cseur3HlS!F14+Cseur4HlT!F14+Cseur5IkNV!F14+Cseur6KalvKe!F14+Cseur7KangSK!F14+Cseur8Koovee!F14+Cseur9KyRa!F14+Cseur10LHR!F14+Cseur11Eräp!F14+Cseur12OrPo!F14+Cseur13PirHi!F14+Cseur14PäLuLu!F14+Cseur15RaN!F14+Cseur16TP!F14+Cseur17TY!F14+Cseur18TarpSu!F14+Cseur19VaHa!F14</f>
        <v>7</v>
      </c>
      <c r="G14" s="11">
        <f>Cseur1EE!G14+Cseur2HauSi!G14+Cseur3HlS!G14+Cseur4HlT!G14+Cseur5IkNV!G14+Cseur6KalvKe!G14+Cseur7KangSK!G14+Cseur8Koovee!G14+Cseur9KyRa!G14+Cseur10LHR!G14+Cseur11Eräp!G14+Cseur12OrPo!G14+Cseur13PirHi!G14+Cseur14PäLuLu!G14+Cseur15RaN!G14+Cseur16TP!G14+Cseur17TY!G14+Cseur18TarpSu!G14+Cseur19VaHa!G14</f>
        <v>49</v>
      </c>
      <c r="L14" s="8">
        <v>2</v>
      </c>
      <c r="M14" s="54">
        <f>SUM(Cseur1EE!M14+Cseur2HauSi!M14+Cseur3HlS!M14+Cseur4HlT!M14+Cseur5IkNV!M14+Cseur6KalvKe!M14+Cseur7KangSK!M14+Cseur8Koovee!M14+Cseur9KyRa!M14+Cseur10LHR!M14+Cseur11Eräp!M14+Cseur12OrPo!M14+Cseur13PirHi!M14+Cseur14PäLuLu!M14+Cseur15RaN!M14+CseurSahKu!M14+Cseur16TP!M14+Cseur17TY!M14+Cseur18TarpSu!M14+Cseur19VaHa!M14+CseurViRuS!M14)</f>
        <v>18</v>
      </c>
      <c r="N14" s="54">
        <f>SUM(Cseur1EE!N14+Cseur2HauSi!N14+Cseur3HlS!N14+Cseur4HlT!N14+Cseur5IkNV!N14+Cseur6KalvKe!N14+Cseur7KangSK!N14+Cseur8Koovee!N14+Cseur9KyRa!N14+Cseur10LHR!N14+Cseur11Eräp!N14+Cseur12OrPo!N14+Cseur13PirHi!N14+Cseur14PäLuLu!N14+Cseur15RaN!N14+CseurSahKu!N14+Cseur16TP!N14+Cseur17TY!N14+Cseur18TarpSu!N14+Cseur19VaHa!N14+CseurViRuS!N14)</f>
        <v>8</v>
      </c>
      <c r="O14" s="54">
        <f>SUM(Cseur1EE!O14+Cseur2HauSi!O14+Cseur3HlS!O14+Cseur4HlT!O14+Cseur5IkNV!O14+Cseur6KalvKe!O14+Cseur7KangSK!O14+Cseur8Koovee!O14+Cseur9KyRa!O14+Cseur10LHR!O14+Cseur11Eräp!O14+Cseur12OrPo!O14+Cseur13PirHi!O14+Cseur14PäLuLu!O14+Cseur15RaN!O14+CseurSahKu!O14+Cseur16TP!O14+Cseur17TY!O14+Cseur18TarpSu!O14+Cseur19VaHa!O14+CseurViRuS!O14)</f>
        <v>9</v>
      </c>
      <c r="P14" s="11">
        <f>SUM(Cseur1EE!P14+Cseur2HauSi!P14+Cseur3HlS!P14+Cseur4HlT!P14+Cseur5IkNV!P14+Cseur6KalvKe!P14+Cseur7KangSK!P14+Cseur8Koovee!P14+Cseur9KyRa!P14+Cseur10LHR!P14+Cseur11Eräp!P14+Cseur12OrPo!P14+Cseur13PirHi!P14+Cseur14PäLuLu!P14+Cseur15RaN!P14+CseurSahKu!P14+Cseur16TP!P14+Cseur17TY!P14+Cseur18TarpSu!P14+Cseur19VaHa!P14+CseurViRuS!P14)</f>
        <v>9</v>
      </c>
      <c r="Q14" s="11">
        <f>SUM(Cseur1EE!Q14+Cseur2HauSi!Q14+Cseur3HlS!Q14+Cseur4HlT!Q14+Cseur5IkNV!Q14+Cseur6KalvKe!Q14+Cseur7KangSK!Q14+Cseur8Koovee!Q14+Cseur9KyRa!Q14+Cseur10LHR!Q14+Cseur11Eräp!Q14+Cseur12OrPo!Q14+Cseur13PirHi!Q14+Cseur14PäLuLu!Q14+Cseur15RaN!Q14+CseurSahKu!Q14+Cseur16TP!Q14+Cseur17TY!Q14+Cseur18TarpSu!Q14+Cseur19VaHa!Q14+CseurViRuS!Q14)</f>
        <v>55</v>
      </c>
      <c r="T14" s="78"/>
      <c r="U14" s="79">
        <v>2</v>
      </c>
      <c r="V14" s="77">
        <v>23</v>
      </c>
      <c r="W14" s="77">
        <v>4</v>
      </c>
      <c r="X14" s="77">
        <v>10</v>
      </c>
      <c r="Y14" s="23">
        <v>3</v>
      </c>
      <c r="Z14" s="23">
        <v>48</v>
      </c>
    </row>
    <row r="15" spans="1:26" x14ac:dyDescent="0.25">
      <c r="A15" s="9"/>
      <c r="B15" s="10">
        <v>3</v>
      </c>
      <c r="C15" s="57">
        <f>Cseur1EE!C15+Cseur2HauSi!C15+Cseur3HlS!C15+Cseur4HlT!C15+Cseur5IkNV!C15+Cseur6KalvKe!C15+Cseur7KangSK!C15+Cseur8Koovee!C15+Cseur9KyRa!C15+Cseur10LHR!C15+Cseur11Eräp!C15+Cseur12OrPo!C15+Cseur13PirHi!C15+Cseur14PäLuLu!C15+Cseur15RaN!C15+Cseur16TP!C15+Cseur17TY!C15+Cseur18TarpSu!C15+Cseur19VaHa!C15</f>
        <v>8</v>
      </c>
      <c r="D15" s="57">
        <f>Cseur1EE!D15+Cseur2HauSi!D15+Cseur3HlS!D15+Cseur4HlT!D15+Cseur5IkNV!D15+Cseur6KalvKe!D15+Cseur7KangSK!D15+Cseur8Koovee!D15+Cseur9KyRa!D15+Cseur10LHR!D15+Cseur11Eräp!D15+Cseur12OrPo!D15+Cseur13PirHi!D15+Cseur14PäLuLu!D15+Cseur15RaN!D15+Cseur16TP!D15+Cseur17TY!D15+Cseur18TarpSu!D15+Cseur19VaHa!D15</f>
        <v>8</v>
      </c>
      <c r="E15" s="57">
        <f>Cseur1EE!E15+Cseur2HauSi!E15+Cseur3HlS!E15+Cseur4HlT!E15+Cseur5IkNV!E15+Cseur6KalvKe!E15+Cseur7KangSK!E15+Cseur8Koovee!E15+Cseur9KyRa!E15+Cseur10LHR!E15+Cseur11Eräp!E15+Cseur12OrPo!E15+Cseur13PirHi!E15+Cseur14PäLuLu!E15+Cseur15RaN!E15+Cseur16TP!E15+Cseur17TY!E15+Cseur18TarpSu!E15+Cseur19VaHa!E15</f>
        <v>5</v>
      </c>
      <c r="F15" s="11">
        <f>Cseur1EE!F15+Cseur2HauSi!F15+Cseur3HlS!F15+Cseur4HlT!F15+Cseur5IkNV!F15+Cseur6KalvKe!F15+Cseur7KangSK!F15+Cseur8Koovee!F15+Cseur9KyRa!F15+Cseur10LHR!F15+Cseur11Eräp!F15+Cseur12OrPo!F15+Cseur13PirHi!F15+Cseur14PäLuLu!F15+Cseur15RaN!F15+Cseur16TP!F15+Cseur17TY!F15+Cseur18TarpSu!F15+Cseur19VaHa!F15</f>
        <v>5</v>
      </c>
      <c r="G15" s="11">
        <f>Cseur1EE!G15+Cseur2HauSi!G15+Cseur3HlS!G15+Cseur4HlT!G15+Cseur5IkNV!G15+Cseur6KalvKe!G15+Cseur7KangSK!G15+Cseur8Koovee!G15+Cseur9KyRa!G15+Cseur10LHR!G15+Cseur11Eräp!G15+Cseur12OrPo!G15+Cseur13PirHi!G15+Cseur14PäLuLu!G15+Cseur15RaN!G15+Cseur16TP!G15+Cseur17TY!G15+Cseur18TarpSu!G15+Cseur19VaHa!G15</f>
        <v>22</v>
      </c>
      <c r="K15" s="9"/>
      <c r="L15" s="10">
        <v>3</v>
      </c>
      <c r="M15" s="54">
        <f>SUM(Cseur1EE!M15+Cseur2HauSi!M15+Cseur3HlS!M15+Cseur4HlT!M15+Cseur5IkNV!M15+Cseur6KalvKe!M15+Cseur7KangSK!M15+Cseur8Koovee!M15+Cseur9KyRa!M15+Cseur10LHR!M15+Cseur11Eräp!M15+Cseur12OrPo!M15+Cseur13PirHi!M15+Cseur14PäLuLu!M15+Cseur15RaN!M15+CseurSahKu!M15+Cseur16TP!M15+Cseur17TY!M15+Cseur18TarpSu!M15+Cseur19VaHa!M15+CseurViRuS!M15)</f>
        <v>10</v>
      </c>
      <c r="N15" s="54">
        <f>SUM(Cseur1EE!N15+Cseur2HauSi!N15+Cseur3HlS!N15+Cseur4HlT!N15+Cseur5IkNV!N15+Cseur6KalvKe!N15+Cseur7KangSK!N15+Cseur8Koovee!N15+Cseur9KyRa!N15+Cseur10LHR!N15+Cseur11Eräp!N15+Cseur12OrPo!N15+Cseur13PirHi!N15+Cseur14PäLuLu!N15+Cseur15RaN!N15+CseurSahKu!N15+Cseur16TP!N15+Cseur17TY!N15+Cseur18TarpSu!N15+Cseur19VaHa!N15+CseurViRuS!N15)</f>
        <v>9</v>
      </c>
      <c r="O15" s="54">
        <f>SUM(Cseur1EE!O15+Cseur2HauSi!O15+Cseur3HlS!O15+Cseur4HlT!O15+Cseur5IkNV!O15+Cseur6KalvKe!O15+Cseur7KangSK!O15+Cseur8Koovee!O15+Cseur9KyRa!O15+Cseur10LHR!O15+Cseur11Eräp!O15+Cseur12OrPo!O15+Cseur13PirHi!O15+Cseur14PäLuLu!O15+Cseur15RaN!O15+CseurSahKu!O15+Cseur16TP!O15+Cseur17TY!O15+Cseur18TarpSu!O15+Cseur19VaHa!O15+CseurViRuS!O15)</f>
        <v>9</v>
      </c>
      <c r="P15" s="11">
        <f>SUM(Cseur1EE!P15+Cseur2HauSi!P15+Cseur3HlS!P15+Cseur4HlT!P15+Cseur5IkNV!P15+Cseur6KalvKe!P15+Cseur7KangSK!P15+Cseur8Koovee!P15+Cseur9KyRa!P15+Cseur10LHR!P15+Cseur11Eräp!P15+Cseur12OrPo!P15+Cseur13PirHi!P15+Cseur14PäLuLu!P15+Cseur15RaN!P15+CseurSahKu!P15+Cseur16TP!P15+Cseur17TY!P15+Cseur18TarpSu!P15+Cseur19VaHa!P15+CseurViRuS!P15)</f>
        <v>5</v>
      </c>
      <c r="Q15" s="11">
        <f>SUM(Cseur1EE!Q15+Cseur2HauSi!Q15+Cseur3HlS!Q15+Cseur4HlT!Q15+Cseur5IkNV!Q15+Cseur6KalvKe!Q15+Cseur7KangSK!Q15+Cseur8Koovee!Q15+Cseur9KyRa!Q15+Cseur10LHR!Q15+Cseur11Eräp!Q15+Cseur12OrPo!Q15+Cseur13PirHi!Q15+Cseur14PäLuLu!Q15+Cseur15RaN!Q15+CseurSahKu!Q15+Cseur16TP!Q15+Cseur17TY!Q15+Cseur18TarpSu!Q15+Cseur19VaHa!Q15+CseurViRuS!Q15)</f>
        <v>41</v>
      </c>
      <c r="T15" s="80"/>
      <c r="U15" s="81">
        <v>3</v>
      </c>
      <c r="V15" s="77">
        <v>19</v>
      </c>
      <c r="W15" s="77">
        <v>6</v>
      </c>
      <c r="X15" s="77">
        <v>11</v>
      </c>
      <c r="Y15" s="23">
        <v>4</v>
      </c>
      <c r="Z15" s="23">
        <v>47</v>
      </c>
    </row>
    <row r="16" spans="1:26" x14ac:dyDescent="0.25">
      <c r="A16" t="s">
        <v>5</v>
      </c>
      <c r="C16" s="58">
        <f>SUM(C13:C15)</f>
        <v>40</v>
      </c>
      <c r="D16" s="59">
        <f>SUM(D13:D15)</f>
        <v>37</v>
      </c>
      <c r="E16" s="59">
        <f>SUM(E13:E15)</f>
        <v>18</v>
      </c>
      <c r="F16" s="14">
        <f>SUM(F13:F15)</f>
        <v>18</v>
      </c>
      <c r="G16" s="15">
        <f>SUM(G13:G15)</f>
        <v>100</v>
      </c>
      <c r="H16" s="68">
        <f>SUM(C16:G16)</f>
        <v>213</v>
      </c>
      <c r="I16" s="66">
        <v>258</v>
      </c>
      <c r="J16" s="69">
        <v>246</v>
      </c>
      <c r="K16" s="7" t="s">
        <v>5</v>
      </c>
      <c r="M16" s="55">
        <f>SUM(M13:M15)</f>
        <v>52</v>
      </c>
      <c r="N16" s="56">
        <f>SUM(N13:N15)</f>
        <v>25</v>
      </c>
      <c r="O16" s="56">
        <f>SUM(O13:O15)</f>
        <v>28</v>
      </c>
      <c r="P16" s="14">
        <f>SUM(P13:P15)</f>
        <v>21</v>
      </c>
      <c r="Q16" s="15">
        <f>SUM(Q13:Q15)</f>
        <v>132</v>
      </c>
      <c r="R16" s="66">
        <f>SUM(M16:Q16)</f>
        <v>258</v>
      </c>
      <c r="S16" s="69">
        <f>SUM(V16:Z16)</f>
        <v>246</v>
      </c>
      <c r="T16" s="78"/>
      <c r="U16" s="23" t="s">
        <v>5</v>
      </c>
      <c r="V16" s="82">
        <f>SUM(V13:V15)</f>
        <v>57</v>
      </c>
      <c r="W16" s="83">
        <f>SUM(W13:W15)</f>
        <v>20</v>
      </c>
      <c r="X16" s="83">
        <f>SUM(X13:X15)</f>
        <v>28</v>
      </c>
      <c r="Y16" s="84">
        <f>SUM(Y13:Y15)</f>
        <v>10</v>
      </c>
      <c r="Z16" s="85">
        <f>SUM(Z13:Z15)</f>
        <v>131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89</v>
      </c>
      <c r="D19" s="95">
        <f t="shared" si="0"/>
        <v>76</v>
      </c>
      <c r="E19" s="96">
        <f t="shared" si="0"/>
        <v>40</v>
      </c>
      <c r="F19" s="52">
        <f t="shared" si="0"/>
        <v>32</v>
      </c>
      <c r="G19" s="52">
        <f t="shared" si="0"/>
        <v>171</v>
      </c>
      <c r="H19" s="67">
        <f t="shared" si="0"/>
        <v>408</v>
      </c>
      <c r="I19" s="65">
        <v>471</v>
      </c>
      <c r="J19" s="70">
        <v>463</v>
      </c>
      <c r="K19" s="30"/>
      <c r="M19" s="98">
        <f t="shared" ref="M19:S19" si="1">SUM(M16)+M8</f>
        <v>108</v>
      </c>
      <c r="N19" s="99">
        <f t="shared" si="1"/>
        <v>56</v>
      </c>
      <c r="O19" s="100">
        <f t="shared" si="1"/>
        <v>48</v>
      </c>
      <c r="P19" s="52">
        <f t="shared" si="1"/>
        <v>38</v>
      </c>
      <c r="Q19" s="52">
        <f t="shared" si="1"/>
        <v>221</v>
      </c>
      <c r="R19" s="65">
        <f t="shared" si="1"/>
        <v>471</v>
      </c>
      <c r="S19" s="70">
        <f t="shared" si="1"/>
        <v>463</v>
      </c>
      <c r="T19" s="90"/>
      <c r="U19" s="52"/>
      <c r="V19" s="82">
        <f>SUM(V16)+V8</f>
        <v>110</v>
      </c>
      <c r="W19" s="83">
        <f>SUM(W16)+W8</f>
        <v>61</v>
      </c>
      <c r="X19" s="101">
        <f>SUM(X16)+X8</f>
        <v>47</v>
      </c>
      <c r="Y19" s="52">
        <f>SUM(Y16)+Y8</f>
        <v>28</v>
      </c>
      <c r="Z19" s="52">
        <f>SUM(Z16)+Z8</f>
        <v>217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205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212</v>
      </c>
      <c r="T20" s="92" t="s">
        <v>454</v>
      </c>
      <c r="U20" s="61"/>
      <c r="V20" s="61"/>
      <c r="W20" s="61" t="s">
        <v>556</v>
      </c>
      <c r="X20" s="61">
        <f>SUM(V19:X19)</f>
        <v>218</v>
      </c>
    </row>
    <row r="21" spans="1:26" x14ac:dyDescent="0.25">
      <c r="C21" s="67" t="s">
        <v>563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Cseur1EE!C23+Cseur2HauSi!C23+Cseur3HlS!C23+Cseur4HlT!C23+Cseur5IkNV!C23+Cseur6KalvKe!C23+Cseur7KangSK!C23+Cseur8Koovee!C23+Cseur9KyRa!C23+Cseur10LHR!C23+Cseur11Eräp!C23+Cseur12OrPo!C23+Cseur13PirHi!C23+Cseur14PäLuLu!C23+Cseur15RaN!C23+Cseur16TP!C23+Cseur17TY!C23+Cseur18TarpSu!C23+Cseur19VaHa!C23</f>
        <v>226</v>
      </c>
      <c r="D27" s="86">
        <f>Cseur1EE!D23+Cseur2HauSi!D23+Cseur3HlS!D23+Cseur4HlT!D23+Cseur5IkNV!D23+Cseur6KalvKe!D23+Cseur7KangSK!D23+Cseur8Koovee!D23+Cseur9KyRa!D23+Cseur10LHR!D23+Cseur11Eräp!D23+Cseur12OrPo!D23+Cseur13PirHi!D23+Cseur14PäLuLu!D23+Cseur15RaN!D23+Cseur16TP!D23+Cseur17TY!D23+Cseur18TarpSu!D23+Cseur19VaHa!D23</f>
        <v>188</v>
      </c>
      <c r="E27" s="86">
        <f>Cseur1EE!E23+Cseur2HauSi!E23+Cseur3HlS!E23+Cseur4HlT!E23+Cseur5IkNV!E23+Cseur6KalvKe!E23+Cseur7KangSK!E23+Cseur8Koovee!E23+Cseur9KyRa!E23+Cseur10LHR!E23+Cseur11Eräp!E23+Cseur12OrPo!E23+Cseur13PirHi!E23+Cseur14PäLuLu!E23+Cseur15RaN!E23+Cseur16TP!E23+Cseur17TY!E23+Cseur18TarpSu!E23+Cseur19VaHa!E23</f>
        <v>140</v>
      </c>
      <c r="F27" s="87">
        <f>SUM(C27:E27)</f>
        <v>554</v>
      </c>
      <c r="L27" t="s">
        <v>459</v>
      </c>
      <c r="M27" s="86">
        <f>SUM(Cseur1EE!M23+Cseur2HauSi!M23+Cseur3HlS!M23+Cseur4HlT!M23+Cseur5IkNV!M23+Cseur6KalvKe!M23+Cseur7KangSK!M23+Cseur8Koovee!M23+Cseur9KyRa!M23+Cseur10LHR!M23+Cseur11Eräp!M23+Cseur12OrPo!M23+Cseur13PirHi!M23+Cseur14PäLuLu!M23+Cseur15RaN!M23+CseurSahKu!M23+Cseur16TP!M23+Cseur17TY!M23+Cseur18TarpSu!M23+Cseur19VaHa!M23+CseurViRuS!M23)</f>
        <v>266</v>
      </c>
      <c r="N27" s="86">
        <f>SUM(Cseur1EE!N23+Cseur2HauSi!N23+Cseur3HlS!N23+Cseur4HlT!N23+Cseur5IkNV!N23+Cseur6KalvKe!N23+Cseur7KangSK!N23+Cseur8Koovee!N23+Cseur9KyRa!N23+Cseur10LHR!N23+Cseur11Eräp!N23+Cseur12OrPo!N23+Cseur13PirHi!N23+Cseur14PäLuLu!N23+Cseur15RaN!N23+CseurSahKu!N23+Cseur16TP!N23+Cseur17TY!N23+Cseur18TarpSu!N23+Cseur19VaHa!N23+CseurViRuS!N23)</f>
        <v>217</v>
      </c>
      <c r="O27" s="86">
        <f>SUM(Cseur1EE!O23+Cseur2HauSi!O23+Cseur3HlS!O23+Cseur4HlT!O23+Cseur5IkNV!O23+Cseur6KalvKe!O23+Cseur7KangSK!O23+Cseur8Koovee!O23+Cseur9KyRa!O23+Cseur10LHR!O23+Cseur11Eräp!O23+Cseur12OrPo!O23+Cseur13PirHi!O23+Cseur14PäLuLu!O23+Cseur15RaN!O23+CseurSahKu!O23+Cseur16TP!O23+Cseur17TY!O23+Cseur18TarpSu!O23+Cseur19VaHa!O23+CseurViRuS!O23)</f>
        <v>144</v>
      </c>
      <c r="P27" s="87">
        <f>SUM(M27:O27)</f>
        <v>627</v>
      </c>
    </row>
    <row r="28" spans="1:26" x14ac:dyDescent="0.25">
      <c r="A28" s="7"/>
      <c r="C28" t="s">
        <v>472</v>
      </c>
      <c r="M28" t="s">
        <v>472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2"/>
  <dimension ref="A1:Z24"/>
  <sheetViews>
    <sheetView workbookViewId="0">
      <selection activeCell="A2" sqref="A2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15</v>
      </c>
      <c r="D1" s="31"/>
      <c r="E1" s="31"/>
      <c r="F1" s="31"/>
      <c r="G1" s="31"/>
      <c r="H1" s="32"/>
      <c r="K1" s="119" t="s">
        <v>348</v>
      </c>
      <c r="L1" s="111"/>
      <c r="M1" t="s">
        <v>15</v>
      </c>
      <c r="R1" s="16"/>
      <c r="S1" s="16"/>
      <c r="T1" t="s">
        <v>6</v>
      </c>
      <c r="V1" t="s">
        <v>15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1</v>
      </c>
      <c r="G5" s="39">
        <v>1</v>
      </c>
      <c r="H5" s="32"/>
      <c r="K5" s="1" t="s">
        <v>2</v>
      </c>
      <c r="L5" s="3">
        <v>1</v>
      </c>
      <c r="M5" s="12"/>
      <c r="N5" s="12"/>
      <c r="O5" s="12">
        <v>1</v>
      </c>
      <c r="P5" s="12"/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1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/>
      <c r="N6" s="12"/>
      <c r="O6" s="12"/>
      <c r="P6" s="12"/>
      <c r="Q6" s="12">
        <v>1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/>
      <c r="N7" s="12"/>
      <c r="O7" s="12"/>
      <c r="P7" s="12"/>
      <c r="Q7" s="12"/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1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1</v>
      </c>
      <c r="G8" s="46">
        <f t="shared" si="0"/>
        <v>5</v>
      </c>
      <c r="H8" s="32">
        <f>SUM(C8:G8)</f>
        <v>6</v>
      </c>
      <c r="I8">
        <v>3</v>
      </c>
      <c r="J8">
        <v>4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2</v>
      </c>
      <c r="R8" s="16">
        <f>SUM(M8:Q8)</f>
        <v>3</v>
      </c>
      <c r="S8" s="16">
        <v>4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1</v>
      </c>
      <c r="Y8" s="14">
        <f>SUM(Y5:Y7)</f>
        <v>1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4</v>
      </c>
      <c r="H13" s="32"/>
      <c r="K13" s="1" t="s">
        <v>2</v>
      </c>
      <c r="L13" s="3">
        <v>1</v>
      </c>
      <c r="M13" s="12"/>
      <c r="N13" s="12"/>
      <c r="O13" s="12"/>
      <c r="P13" s="12"/>
      <c r="Q13" s="12">
        <v>5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1</v>
      </c>
      <c r="Z13" s="12">
        <v>4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3</v>
      </c>
      <c r="H14" s="32"/>
      <c r="L14" s="8">
        <v>2</v>
      </c>
      <c r="M14" s="12"/>
      <c r="N14" s="12"/>
      <c r="O14" s="12"/>
      <c r="P14" s="12"/>
      <c r="Q14" s="12">
        <v>8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5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/>
      <c r="N15" s="12"/>
      <c r="O15" s="12"/>
      <c r="P15" s="12"/>
      <c r="Q15" s="12"/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8</v>
      </c>
      <c r="H16" s="32">
        <f>SUM(C16:G16)</f>
        <v>8</v>
      </c>
      <c r="I16">
        <v>13</v>
      </c>
      <c r="J16">
        <v>11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13</v>
      </c>
      <c r="R16" s="16">
        <f>SUM(M16:Q16)</f>
        <v>13</v>
      </c>
      <c r="S16" s="16">
        <v>11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1</v>
      </c>
      <c r="Z16" s="15">
        <f>SUM(Z13:Z15)</f>
        <v>10</v>
      </c>
    </row>
    <row r="17" spans="1:20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20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20" x14ac:dyDescent="0.25">
      <c r="A19" s="47" t="s">
        <v>453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1</v>
      </c>
      <c r="G19" s="47">
        <f t="shared" si="2"/>
        <v>13</v>
      </c>
      <c r="H19" s="32">
        <f>SUM(H16)+H8</f>
        <v>14</v>
      </c>
      <c r="I19">
        <v>16</v>
      </c>
      <c r="J19">
        <v>15</v>
      </c>
      <c r="M19" s="115">
        <f t="shared" ref="M19:Q19" si="3">SUM(M16)+M8</f>
        <v>0</v>
      </c>
      <c r="N19" s="116">
        <f t="shared" si="3"/>
        <v>0</v>
      </c>
      <c r="O19" s="117">
        <f t="shared" si="3"/>
        <v>1</v>
      </c>
      <c r="P19" s="16">
        <f t="shared" si="3"/>
        <v>0</v>
      </c>
      <c r="Q19" s="16">
        <f t="shared" si="3"/>
        <v>15</v>
      </c>
      <c r="R19" s="16">
        <f>SUM(R16)+R8</f>
        <v>16</v>
      </c>
      <c r="S19" s="16">
        <f>SUM(S16)+S8</f>
        <v>15</v>
      </c>
      <c r="T19" t="s">
        <v>349</v>
      </c>
    </row>
    <row r="20" spans="1:20" x14ac:dyDescent="0.25">
      <c r="A20" s="31"/>
      <c r="B20" s="31"/>
      <c r="C20" s="31"/>
      <c r="D20" s="31"/>
      <c r="E20" s="31"/>
      <c r="F20" s="31"/>
      <c r="G20" s="31"/>
      <c r="H20" s="109"/>
    </row>
    <row r="21" spans="1:20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20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20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20" x14ac:dyDescent="0.25">
      <c r="H24" s="120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3" sqref="B3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373</v>
      </c>
      <c r="D1" s="31"/>
      <c r="E1" s="31"/>
      <c r="F1" s="31"/>
      <c r="G1" s="31"/>
      <c r="H1" s="32"/>
      <c r="K1" s="119" t="s">
        <v>348</v>
      </c>
      <c r="L1" s="111"/>
      <c r="M1" t="s">
        <v>373</v>
      </c>
      <c r="R1" s="16"/>
      <c r="S1" s="16"/>
      <c r="T1" t="s">
        <v>6</v>
      </c>
      <c r="V1" t="s">
        <v>373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1</v>
      </c>
      <c r="H16" s="32">
        <f>SUM(C16:G16)</f>
        <v>1</v>
      </c>
      <c r="I16">
        <v>2</v>
      </c>
      <c r="J16">
        <v>2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2</v>
      </c>
      <c r="S16" s="16">
        <v>2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1</v>
      </c>
      <c r="H19" s="32">
        <f>SUM(H16)+H8</f>
        <v>1</v>
      </c>
      <c r="I19">
        <v>2</v>
      </c>
      <c r="J19">
        <v>2</v>
      </c>
      <c r="M19" s="115">
        <f t="shared" ref="M19:Q19" si="3">SUM(M16)+M8</f>
        <v>0</v>
      </c>
      <c r="N19" s="116">
        <f t="shared" si="3"/>
        <v>0</v>
      </c>
      <c r="O19" s="117">
        <f t="shared" si="3"/>
        <v>0</v>
      </c>
      <c r="P19" s="16">
        <f t="shared" si="3"/>
        <v>0</v>
      </c>
      <c r="Q19" s="16">
        <f t="shared" si="3"/>
        <v>2</v>
      </c>
      <c r="R19" s="16">
        <f>SUM(R16)+R8</f>
        <v>2</v>
      </c>
      <c r="S19" s="16">
        <f>SUM(S16)+S8</f>
        <v>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0</v>
      </c>
      <c r="F23" s="51">
        <f>SUM(C23:E23)</f>
        <v>1</v>
      </c>
      <c r="G23" s="31"/>
      <c r="H23" s="109"/>
      <c r="K23" s="7" t="s">
        <v>459</v>
      </c>
      <c r="M23" s="27">
        <v>4</v>
      </c>
      <c r="N23" s="27">
        <v>4</v>
      </c>
      <c r="O23" s="27">
        <v>5</v>
      </c>
      <c r="P23" s="27">
        <f>SUM(M23:O23)</f>
        <v>13</v>
      </c>
    </row>
    <row r="24" spans="1:19" x14ac:dyDescent="0.25">
      <c r="H24" s="120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3" sqref="B3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374</v>
      </c>
      <c r="D1" s="31"/>
      <c r="E1" s="31"/>
      <c r="F1" s="31"/>
      <c r="G1" s="31"/>
      <c r="H1" s="32"/>
      <c r="K1" s="119" t="s">
        <v>348</v>
      </c>
      <c r="L1" s="111"/>
      <c r="M1" t="s">
        <v>374</v>
      </c>
      <c r="R1" s="16"/>
      <c r="S1" s="16"/>
      <c r="T1" t="s">
        <v>6</v>
      </c>
      <c r="V1" t="s">
        <v>374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2</v>
      </c>
      <c r="D7" s="39">
        <v>1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2</v>
      </c>
      <c r="D8" s="45">
        <f t="shared" ref="D8:G8" si="0">SUM(D5:D7)</f>
        <v>1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3</v>
      </c>
      <c r="I8">
        <v>3</v>
      </c>
      <c r="J8">
        <v>0</v>
      </c>
      <c r="K8" s="7" t="s">
        <v>5</v>
      </c>
      <c r="M8" s="13">
        <f>SUM(M5:M7)</f>
        <v>1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3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6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8</v>
      </c>
      <c r="H16" s="32">
        <f>SUM(C16:G16)</f>
        <v>8</v>
      </c>
      <c r="I16">
        <v>13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13</v>
      </c>
      <c r="R16" s="16">
        <f>SUM(M16:Q16)</f>
        <v>13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2</v>
      </c>
      <c r="D19" s="113">
        <f>SUM(D16)+D8</f>
        <v>1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8</v>
      </c>
      <c r="H19" s="32">
        <f>SUM(H16)+H8</f>
        <v>11</v>
      </c>
      <c r="I19">
        <v>16</v>
      </c>
      <c r="J19">
        <v>0</v>
      </c>
      <c r="M19" s="115">
        <f t="shared" ref="M19:Q19" si="3">SUM(M16)+M8</f>
        <v>1</v>
      </c>
      <c r="N19" s="116">
        <f t="shared" si="3"/>
        <v>1</v>
      </c>
      <c r="O19" s="117">
        <f t="shared" si="3"/>
        <v>0</v>
      </c>
      <c r="P19" s="16">
        <f t="shared" si="3"/>
        <v>0</v>
      </c>
      <c r="Q19" s="16">
        <f t="shared" si="3"/>
        <v>14</v>
      </c>
      <c r="R19" s="16">
        <f>SUM(R16)+R8</f>
        <v>16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16</v>
      </c>
      <c r="D23" s="51">
        <v>11</v>
      </c>
      <c r="E23" s="51">
        <v>5</v>
      </c>
      <c r="F23" s="51">
        <f>SUM(C23:E23)</f>
        <v>32</v>
      </c>
      <c r="G23" s="31"/>
      <c r="H23" s="109"/>
      <c r="K23" s="7" t="s">
        <v>459</v>
      </c>
      <c r="M23" s="27">
        <v>15</v>
      </c>
      <c r="N23" s="27">
        <v>6</v>
      </c>
      <c r="O23" s="27">
        <v>9</v>
      </c>
      <c r="P23" s="27">
        <f>SUM(M23:O23)</f>
        <v>30</v>
      </c>
    </row>
    <row r="24" spans="1:19" x14ac:dyDescent="0.25">
      <c r="H24" s="120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3" sqref="B3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50</v>
      </c>
      <c r="D1" s="31"/>
      <c r="E1" s="31"/>
      <c r="F1" s="31"/>
      <c r="G1" s="31"/>
      <c r="H1" s="32"/>
      <c r="K1" s="119" t="s">
        <v>348</v>
      </c>
      <c r="L1" s="111"/>
      <c r="M1" t="s">
        <v>50</v>
      </c>
      <c r="R1" s="16"/>
      <c r="S1" s="16"/>
      <c r="T1" t="s">
        <v>6</v>
      </c>
      <c r="V1" t="s">
        <v>50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2</v>
      </c>
      <c r="J8">
        <v>2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2</v>
      </c>
      <c r="S8" s="16">
        <v>2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1</v>
      </c>
      <c r="J16">
        <v>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1</v>
      </c>
      <c r="S16" s="16">
        <v>1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3</v>
      </c>
      <c r="J19">
        <v>3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0</v>
      </c>
      <c r="P19" s="16">
        <f t="shared" si="1"/>
        <v>0</v>
      </c>
      <c r="Q19" s="16">
        <f t="shared" si="1"/>
        <v>2</v>
      </c>
      <c r="R19" s="16">
        <f>SUM(R16)+R8</f>
        <v>3</v>
      </c>
      <c r="S19" s="16">
        <f>SUM(S16)+S8</f>
        <v>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J25" sqref="J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53</v>
      </c>
      <c r="D1" s="31"/>
      <c r="E1" s="31"/>
      <c r="F1" s="31"/>
      <c r="G1" s="31"/>
      <c r="H1" s="32"/>
      <c r="K1" s="119" t="s">
        <v>348</v>
      </c>
      <c r="L1" s="111"/>
      <c r="M1" t="s">
        <v>53</v>
      </c>
      <c r="R1" s="16"/>
      <c r="S1" s="16"/>
      <c r="T1" t="s">
        <v>6</v>
      </c>
      <c r="V1" t="s">
        <v>53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1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2</v>
      </c>
      <c r="J16">
        <v>2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2</v>
      </c>
      <c r="R16" s="16">
        <f>SUM(M16:Q16)</f>
        <v>2</v>
      </c>
      <c r="S16" s="16">
        <v>2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1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2</v>
      </c>
      <c r="J19">
        <v>2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2</v>
      </c>
      <c r="R19" s="16">
        <f>SUM(R16)+R8</f>
        <v>2</v>
      </c>
      <c r="S19" s="16">
        <f>SUM(S16)+S8</f>
        <v>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Q20" t="s">
        <v>381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</v>
      </c>
      <c r="D23" s="51">
        <v>1</v>
      </c>
      <c r="E23" s="51">
        <v>0</v>
      </c>
      <c r="F23" s="51">
        <f>SUM(C23:E23)</f>
        <v>3</v>
      </c>
      <c r="G23" s="31"/>
      <c r="H23" s="109"/>
      <c r="K23" s="7" t="s">
        <v>459</v>
      </c>
      <c r="M23" s="27">
        <v>2</v>
      </c>
      <c r="N23" s="27">
        <v>0</v>
      </c>
      <c r="O23" s="27">
        <v>4</v>
      </c>
      <c r="P23" s="27">
        <f>SUM(M23:O23)</f>
        <v>6</v>
      </c>
    </row>
    <row r="24" spans="1:19" x14ac:dyDescent="0.25">
      <c r="H24" s="1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75</v>
      </c>
      <c r="D1" s="31"/>
      <c r="E1" s="31"/>
      <c r="F1" s="31"/>
      <c r="G1" s="31"/>
      <c r="H1" s="32"/>
      <c r="K1" s="119" t="s">
        <v>348</v>
      </c>
      <c r="L1" s="111"/>
      <c r="M1" t="s">
        <v>75</v>
      </c>
      <c r="R1" s="16"/>
      <c r="S1" s="16"/>
      <c r="T1" t="s">
        <v>6</v>
      </c>
      <c r="V1" t="s">
        <v>75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1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2</v>
      </c>
      <c r="W6" s="12">
        <v>0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0</v>
      </c>
      <c r="D7" s="39">
        <v>3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2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2</v>
      </c>
      <c r="W7" s="12">
        <v>0</v>
      </c>
      <c r="X7" s="12">
        <v>0</v>
      </c>
      <c r="Y7" s="12">
        <v>1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3</v>
      </c>
      <c r="E8" s="45">
        <f t="shared" si="0"/>
        <v>0</v>
      </c>
      <c r="F8" s="45">
        <f t="shared" si="0"/>
        <v>0</v>
      </c>
      <c r="G8" s="46">
        <f t="shared" si="0"/>
        <v>1</v>
      </c>
      <c r="H8" s="32">
        <f>SUM(C8:G8)</f>
        <v>4</v>
      </c>
      <c r="I8">
        <v>5</v>
      </c>
      <c r="J8">
        <v>7</v>
      </c>
      <c r="K8" s="7" t="s">
        <v>5</v>
      </c>
      <c r="M8" s="13">
        <f>SUM(M5:M7)</f>
        <v>1</v>
      </c>
      <c r="N8" s="14">
        <f>SUM(N5:N7)</f>
        <v>3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5</v>
      </c>
      <c r="S8" s="16">
        <v>7</v>
      </c>
      <c r="T8" t="s">
        <v>5</v>
      </c>
      <c r="V8" s="13">
        <f>SUM(V5:V7)</f>
        <v>4</v>
      </c>
      <c r="W8" s="14">
        <f>SUM(W5:W7)</f>
        <v>0</v>
      </c>
      <c r="X8" s="14">
        <f>SUM(X5:X7)</f>
        <v>0</v>
      </c>
      <c r="Y8" s="14">
        <f>SUM(Y5:Y7)</f>
        <v>1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1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0</v>
      </c>
      <c r="O15" s="12">
        <v>1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2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1</v>
      </c>
      <c r="D16" s="45">
        <f t="shared" si="1"/>
        <v>1</v>
      </c>
      <c r="E16" s="45">
        <f t="shared" si="1"/>
        <v>0</v>
      </c>
      <c r="F16" s="45">
        <f t="shared" si="1"/>
        <v>0</v>
      </c>
      <c r="G16" s="46">
        <f t="shared" si="1"/>
        <v>1</v>
      </c>
      <c r="H16" s="32">
        <f>SUM(C16:G16)</f>
        <v>3</v>
      </c>
      <c r="I16">
        <v>2</v>
      </c>
      <c r="J16">
        <v>3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1</v>
      </c>
      <c r="R16" s="16">
        <f>SUM(M16:Q16)</f>
        <v>2</v>
      </c>
      <c r="S16" s="16">
        <v>3</v>
      </c>
      <c r="T16" t="s">
        <v>5</v>
      </c>
      <c r="V16" s="13">
        <f>SUM(V13:V15)</f>
        <v>0</v>
      </c>
      <c r="W16" s="14">
        <f>SUM(W13:W15)</f>
        <v>2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4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2</v>
      </c>
      <c r="H19" s="32">
        <f>SUM(H16)+H8</f>
        <v>7</v>
      </c>
      <c r="I19">
        <v>7</v>
      </c>
      <c r="J19">
        <v>10</v>
      </c>
      <c r="M19" s="115">
        <f t="shared" ref="M19:Q19" si="3">SUM(M16)+M8</f>
        <v>1</v>
      </c>
      <c r="N19" s="116">
        <f t="shared" si="3"/>
        <v>3</v>
      </c>
      <c r="O19" s="117">
        <f t="shared" si="3"/>
        <v>1</v>
      </c>
      <c r="P19" s="16">
        <f t="shared" si="3"/>
        <v>0</v>
      </c>
      <c r="Q19" s="16">
        <f t="shared" si="3"/>
        <v>2</v>
      </c>
      <c r="R19" s="16">
        <f>SUM(R16)+R8</f>
        <v>7</v>
      </c>
      <c r="S19" s="16">
        <f>SUM(S16)+S8</f>
        <v>10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/>
      <c r="D23" s="51">
        <v>1</v>
      </c>
      <c r="E23" s="51">
        <v>1</v>
      </c>
      <c r="F23" s="51">
        <f>SUM(C23:E23)</f>
        <v>2</v>
      </c>
      <c r="G23" s="31"/>
      <c r="H23" s="109"/>
      <c r="K23" s="7" t="s">
        <v>459</v>
      </c>
      <c r="M23" s="27">
        <v>1</v>
      </c>
      <c r="N23" s="27">
        <v>0</v>
      </c>
      <c r="O23" s="27">
        <v>1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J25" sqref="J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382</v>
      </c>
      <c r="D1" s="31"/>
      <c r="E1" s="31"/>
      <c r="F1" s="31"/>
      <c r="G1" s="31"/>
      <c r="H1" s="32"/>
      <c r="K1" s="119" t="s">
        <v>348</v>
      </c>
      <c r="L1" s="111"/>
      <c r="M1" t="s">
        <v>382</v>
      </c>
      <c r="R1" s="16"/>
      <c r="S1" s="16"/>
      <c r="T1" t="s">
        <v>6</v>
      </c>
      <c r="V1" t="s">
        <v>382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1</v>
      </c>
      <c r="D5" s="39">
        <v>1</v>
      </c>
      <c r="E5" s="39">
        <v>2</v>
      </c>
      <c r="F5" s="39">
        <v>2</v>
      </c>
      <c r="G5" s="39">
        <v>2</v>
      </c>
      <c r="H5" s="32"/>
      <c r="K5" s="1" t="s">
        <v>2</v>
      </c>
      <c r="L5" s="3">
        <v>1</v>
      </c>
      <c r="M5" s="12">
        <v>0</v>
      </c>
      <c r="N5" s="12">
        <v>3</v>
      </c>
      <c r="O5" s="12">
        <v>1</v>
      </c>
      <c r="P5" s="12">
        <v>1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2</v>
      </c>
      <c r="F6" s="39">
        <v>2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2</v>
      </c>
      <c r="P6" s="12">
        <v>2</v>
      </c>
      <c r="Q6" s="12">
        <v>2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1</v>
      </c>
      <c r="F7" s="39">
        <v>0</v>
      </c>
      <c r="G7" s="39">
        <v>2</v>
      </c>
      <c r="H7" s="32"/>
      <c r="K7" s="9"/>
      <c r="L7" s="10">
        <v>3</v>
      </c>
      <c r="M7" s="12">
        <v>5</v>
      </c>
      <c r="N7" s="12">
        <v>2</v>
      </c>
      <c r="O7" s="12">
        <v>0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3</v>
      </c>
      <c r="D8" s="45">
        <f t="shared" ref="D8:G8" si="0">SUM(D5:D7)</f>
        <v>1</v>
      </c>
      <c r="E8" s="45">
        <f t="shared" si="0"/>
        <v>5</v>
      </c>
      <c r="F8" s="45">
        <f t="shared" si="0"/>
        <v>4</v>
      </c>
      <c r="G8" s="46">
        <f t="shared" si="0"/>
        <v>5</v>
      </c>
      <c r="H8" s="32">
        <f>SUM(C8:G8)</f>
        <v>18</v>
      </c>
      <c r="I8">
        <v>22</v>
      </c>
      <c r="J8">
        <v>0</v>
      </c>
      <c r="K8" s="7" t="s">
        <v>5</v>
      </c>
      <c r="M8" s="13">
        <f>SUM(M5:M7)</f>
        <v>5</v>
      </c>
      <c r="N8" s="14">
        <f>SUM(N5:N7)</f>
        <v>5</v>
      </c>
      <c r="O8" s="14">
        <f>SUM(O5:O7)</f>
        <v>3</v>
      </c>
      <c r="P8" s="14">
        <f>SUM(P5:P7)</f>
        <v>3</v>
      </c>
      <c r="Q8" s="15">
        <f>SUM(Q5:Q7)</f>
        <v>6</v>
      </c>
      <c r="R8" s="16">
        <f>SUM(M8:Q8)</f>
        <v>22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5</v>
      </c>
      <c r="D13" s="39">
        <v>3</v>
      </c>
      <c r="E13" s="39">
        <v>0</v>
      </c>
      <c r="F13" s="39">
        <v>0</v>
      </c>
      <c r="G13" s="39">
        <v>1</v>
      </c>
      <c r="H13" s="32"/>
      <c r="K13" s="1" t="s">
        <v>2</v>
      </c>
      <c r="L13" s="3">
        <v>1</v>
      </c>
      <c r="M13" s="12">
        <v>3</v>
      </c>
      <c r="N13" s="12">
        <v>2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1</v>
      </c>
      <c r="E14" s="39">
        <v>0</v>
      </c>
      <c r="F14" s="39">
        <v>1</v>
      </c>
      <c r="G14" s="39">
        <v>7</v>
      </c>
      <c r="H14" s="32"/>
      <c r="L14" s="8">
        <v>2</v>
      </c>
      <c r="M14" s="12">
        <v>3</v>
      </c>
      <c r="N14" s="12">
        <v>2</v>
      </c>
      <c r="O14" s="12">
        <v>0</v>
      </c>
      <c r="P14" s="12">
        <v>2</v>
      </c>
      <c r="Q14" s="12">
        <v>11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5</v>
      </c>
      <c r="D15" s="39">
        <v>0</v>
      </c>
      <c r="E15" s="39">
        <v>0</v>
      </c>
      <c r="F15" s="39">
        <v>0</v>
      </c>
      <c r="G15" s="39">
        <v>7</v>
      </c>
      <c r="H15" s="32"/>
      <c r="K15" s="9"/>
      <c r="L15" s="10">
        <v>3</v>
      </c>
      <c r="M15" s="12">
        <v>1</v>
      </c>
      <c r="N15" s="12">
        <v>2</v>
      </c>
      <c r="O15" s="12">
        <v>1</v>
      </c>
      <c r="P15" s="12">
        <v>2</v>
      </c>
      <c r="Q15" s="12">
        <v>11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12</v>
      </c>
      <c r="D16" s="45">
        <f t="shared" si="1"/>
        <v>4</v>
      </c>
      <c r="E16" s="45">
        <f t="shared" si="1"/>
        <v>0</v>
      </c>
      <c r="F16" s="45">
        <f t="shared" si="1"/>
        <v>1</v>
      </c>
      <c r="G16" s="46">
        <f t="shared" si="1"/>
        <v>15</v>
      </c>
      <c r="H16" s="32">
        <f>SUM(C16:G16)</f>
        <v>32</v>
      </c>
      <c r="I16">
        <v>40</v>
      </c>
      <c r="J16">
        <v>0</v>
      </c>
      <c r="K16" s="7" t="s">
        <v>5</v>
      </c>
      <c r="M16" s="13">
        <f>SUM(M13:M15)</f>
        <v>7</v>
      </c>
      <c r="N16" s="14">
        <f>SUM(N13:N15)</f>
        <v>6</v>
      </c>
      <c r="O16" s="14">
        <f>SUM(O13:O15)</f>
        <v>1</v>
      </c>
      <c r="P16" s="14">
        <f>SUM(P13:P15)</f>
        <v>4</v>
      </c>
      <c r="Q16" s="15">
        <f>SUM(Q13:Q15)</f>
        <v>22</v>
      </c>
      <c r="R16" s="16">
        <f>SUM(M16:Q16)</f>
        <v>40</v>
      </c>
      <c r="S16" s="16">
        <v>0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15</v>
      </c>
      <c r="D19" s="113">
        <f>SUM(D16)+D8</f>
        <v>5</v>
      </c>
      <c r="E19" s="114">
        <f t="shared" ref="E19:G19" si="2">SUM(E16)+E8</f>
        <v>5</v>
      </c>
      <c r="F19" s="47">
        <f t="shared" si="2"/>
        <v>5</v>
      </c>
      <c r="G19" s="47">
        <f t="shared" si="2"/>
        <v>20</v>
      </c>
      <c r="H19" s="32">
        <f>SUM(H16)+H8</f>
        <v>50</v>
      </c>
      <c r="I19">
        <v>62</v>
      </c>
      <c r="J19">
        <v>0</v>
      </c>
      <c r="M19" s="115">
        <f t="shared" ref="M19:Q19" si="3">SUM(M16)+M8</f>
        <v>12</v>
      </c>
      <c r="N19" s="116">
        <f t="shared" si="3"/>
        <v>11</v>
      </c>
      <c r="O19" s="117">
        <f t="shared" si="3"/>
        <v>4</v>
      </c>
      <c r="P19" s="16">
        <f t="shared" si="3"/>
        <v>7</v>
      </c>
      <c r="Q19" s="16">
        <f t="shared" si="3"/>
        <v>28</v>
      </c>
      <c r="R19" s="16">
        <f>SUM(R16)+R8</f>
        <v>62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J20" t="s">
        <v>383</v>
      </c>
      <c r="S20" t="s">
        <v>383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18</v>
      </c>
      <c r="D23" s="51">
        <v>21</v>
      </c>
      <c r="E23" s="51">
        <v>22</v>
      </c>
      <c r="F23" s="51">
        <f>SUM(C23:E23)</f>
        <v>61</v>
      </c>
      <c r="G23" s="31"/>
      <c r="H23" s="109"/>
      <c r="K23" s="7" t="s">
        <v>459</v>
      </c>
      <c r="M23" s="27">
        <v>14</v>
      </c>
      <c r="N23" s="27">
        <v>33</v>
      </c>
      <c r="O23" s="27">
        <v>32</v>
      </c>
      <c r="P23" s="27">
        <f>SUM(M23:O23)</f>
        <v>79</v>
      </c>
    </row>
    <row r="24" spans="1:19" x14ac:dyDescent="0.25">
      <c r="H24" s="120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C7" sqref="C7"/>
    </sheetView>
  </sheetViews>
  <sheetFormatPr defaultRowHeight="15" x14ac:dyDescent="0.25"/>
  <cols>
    <col min="11" max="11" width="9.140625" style="7"/>
  </cols>
  <sheetData>
    <row r="1" spans="1:26" x14ac:dyDescent="0.25">
      <c r="A1" s="134"/>
      <c r="B1" s="134"/>
      <c r="C1" s="134"/>
      <c r="D1" s="135"/>
      <c r="E1" s="135"/>
      <c r="F1" s="135"/>
      <c r="G1" s="135"/>
      <c r="H1" s="134"/>
      <c r="I1" s="136"/>
      <c r="J1" t="s">
        <v>6</v>
      </c>
      <c r="K1" s="119"/>
      <c r="L1" s="111" t="s">
        <v>72</v>
      </c>
      <c r="R1" s="16"/>
      <c r="S1" s="16"/>
    </row>
    <row r="2" spans="1:26" x14ac:dyDescent="0.25">
      <c r="A2" s="135"/>
      <c r="B2" s="135"/>
      <c r="C2" s="135"/>
      <c r="D2" s="135"/>
      <c r="E2" s="135"/>
      <c r="F2" s="135"/>
      <c r="G2" s="135"/>
      <c r="H2" s="134"/>
      <c r="I2" s="136"/>
      <c r="J2" t="s">
        <v>3</v>
      </c>
      <c r="R2" s="16"/>
      <c r="S2" s="16"/>
    </row>
    <row r="3" spans="1:26" x14ac:dyDescent="0.25">
      <c r="A3" s="135"/>
      <c r="B3" s="135"/>
      <c r="C3" s="135"/>
      <c r="D3" s="135"/>
      <c r="E3" s="135"/>
      <c r="F3" s="135"/>
      <c r="G3" s="135"/>
      <c r="H3" s="134"/>
      <c r="I3" s="136"/>
      <c r="L3" t="s">
        <v>1</v>
      </c>
      <c r="M3" s="1"/>
      <c r="N3" s="2"/>
      <c r="O3" s="2"/>
      <c r="P3" s="2"/>
      <c r="Q3" s="3"/>
      <c r="R3" s="16"/>
      <c r="S3" s="16"/>
      <c r="V3" s="1"/>
      <c r="W3" s="2"/>
      <c r="X3" s="2"/>
      <c r="Y3" s="2"/>
      <c r="Z3" s="3"/>
    </row>
    <row r="4" spans="1:26" x14ac:dyDescent="0.25">
      <c r="A4" s="135"/>
      <c r="B4" s="135"/>
      <c r="C4" s="134"/>
      <c r="D4" s="134"/>
      <c r="E4" s="134"/>
      <c r="F4" s="134"/>
      <c r="G4" s="134"/>
      <c r="H4" s="134"/>
      <c r="I4" s="136"/>
      <c r="L4" t="s">
        <v>7</v>
      </c>
      <c r="M4" s="4" t="s">
        <v>8</v>
      </c>
      <c r="N4" s="5" t="s">
        <v>9</v>
      </c>
      <c r="O4" s="5" t="s">
        <v>10</v>
      </c>
      <c r="P4" s="5" t="s">
        <v>11</v>
      </c>
      <c r="Q4" s="6"/>
      <c r="R4" s="16"/>
      <c r="S4" s="16"/>
      <c r="V4" s="4"/>
      <c r="W4" s="5"/>
      <c r="X4" s="5"/>
      <c r="Y4" s="5"/>
      <c r="Z4" s="6"/>
    </row>
    <row r="5" spans="1:26" x14ac:dyDescent="0.25">
      <c r="A5" s="135"/>
      <c r="B5" s="135"/>
      <c r="C5" s="135"/>
      <c r="D5" s="135"/>
      <c r="E5" s="135"/>
      <c r="F5" s="135"/>
      <c r="G5" s="135"/>
      <c r="H5" s="134"/>
      <c r="I5" s="136"/>
      <c r="J5" t="s">
        <v>2</v>
      </c>
      <c r="K5" s="1">
        <v>1</v>
      </c>
      <c r="L5" s="3">
        <v>0</v>
      </c>
      <c r="M5" s="12">
        <v>0</v>
      </c>
      <c r="N5" s="12">
        <v>0</v>
      </c>
      <c r="O5" s="12">
        <v>0</v>
      </c>
      <c r="P5" s="12">
        <v>1</v>
      </c>
      <c r="Q5" s="12"/>
      <c r="R5" s="16"/>
      <c r="S5" s="16"/>
      <c r="T5" s="1"/>
      <c r="U5" s="3"/>
      <c r="V5" s="12"/>
      <c r="W5" s="12"/>
      <c r="X5" s="12"/>
      <c r="Y5" s="12"/>
      <c r="Z5" s="12"/>
    </row>
    <row r="6" spans="1:26" x14ac:dyDescent="0.25">
      <c r="A6" s="135"/>
      <c r="B6" s="135"/>
      <c r="C6" s="135"/>
      <c r="D6" s="135"/>
      <c r="E6" s="135"/>
      <c r="F6" s="135"/>
      <c r="G6" s="135"/>
      <c r="H6" s="134"/>
      <c r="I6" s="136"/>
      <c r="K6" s="7">
        <v>2</v>
      </c>
      <c r="L6" s="8">
        <v>1</v>
      </c>
      <c r="M6" s="12">
        <v>1</v>
      </c>
      <c r="N6" s="12">
        <v>0</v>
      </c>
      <c r="O6" s="12">
        <v>0</v>
      </c>
      <c r="P6" s="12">
        <v>1</v>
      </c>
      <c r="Q6" s="12"/>
      <c r="R6" s="16"/>
      <c r="S6" s="16"/>
      <c r="T6" s="7"/>
      <c r="U6" s="8"/>
      <c r="V6" s="12"/>
      <c r="W6" s="12"/>
      <c r="X6" s="12"/>
      <c r="Y6" s="12"/>
      <c r="Z6" s="12"/>
    </row>
    <row r="7" spans="1:26" x14ac:dyDescent="0.25">
      <c r="A7" s="135"/>
      <c r="B7" s="135"/>
      <c r="C7" s="135"/>
      <c r="D7" s="135"/>
      <c r="E7" s="135"/>
      <c r="F7" s="135"/>
      <c r="G7" s="135"/>
      <c r="H7" s="134"/>
      <c r="I7" s="136"/>
      <c r="K7" s="9">
        <v>3</v>
      </c>
      <c r="L7" s="10">
        <v>0</v>
      </c>
      <c r="M7" s="12">
        <v>0</v>
      </c>
      <c r="N7" s="12">
        <v>1</v>
      </c>
      <c r="O7" s="12">
        <v>0</v>
      </c>
      <c r="P7" s="12">
        <v>1</v>
      </c>
      <c r="Q7" s="12"/>
      <c r="R7" s="16"/>
      <c r="S7" s="16"/>
      <c r="T7" s="9"/>
      <c r="U7" s="10"/>
      <c r="V7" s="12"/>
      <c r="W7" s="12"/>
      <c r="X7" s="12"/>
      <c r="Y7" s="12"/>
      <c r="Z7" s="12"/>
    </row>
    <row r="8" spans="1:26" x14ac:dyDescent="0.25">
      <c r="A8" s="135"/>
      <c r="B8" s="135"/>
      <c r="C8" s="134"/>
      <c r="D8" s="134"/>
      <c r="E8" s="134"/>
      <c r="F8" s="134"/>
      <c r="G8" s="134"/>
      <c r="H8" s="134"/>
      <c r="I8" s="136"/>
      <c r="J8" t="s">
        <v>5</v>
      </c>
      <c r="L8">
        <f>SUM(L5:L7)</f>
        <v>1</v>
      </c>
      <c r="M8" s="13">
        <f>SUM(M5:M7)</f>
        <v>1</v>
      </c>
      <c r="N8" s="14">
        <f>SUM(N5:N7)</f>
        <v>1</v>
      </c>
      <c r="O8" s="14">
        <f>SUM(O5:O7)</f>
        <v>0</v>
      </c>
      <c r="P8" s="14">
        <f>SUM(P5:P7)</f>
        <v>3</v>
      </c>
      <c r="Q8" s="15"/>
      <c r="R8" s="16"/>
      <c r="S8" s="16"/>
      <c r="V8" s="13"/>
      <c r="W8" s="14"/>
      <c r="X8" s="14"/>
      <c r="Y8" s="14"/>
      <c r="Z8" s="15"/>
    </row>
    <row r="9" spans="1:26" x14ac:dyDescent="0.25">
      <c r="A9" s="135"/>
      <c r="B9" s="135"/>
      <c r="C9" s="135"/>
      <c r="D9" s="135"/>
      <c r="E9" s="135"/>
      <c r="F9" s="135"/>
      <c r="G9" s="135"/>
      <c r="H9" s="134"/>
      <c r="I9" s="136"/>
      <c r="R9" s="16"/>
      <c r="S9" s="16"/>
    </row>
    <row r="10" spans="1:26" x14ac:dyDescent="0.25">
      <c r="A10" s="135"/>
      <c r="B10" s="135"/>
      <c r="C10" s="135"/>
      <c r="D10" s="135"/>
      <c r="E10" s="135"/>
      <c r="F10" s="135"/>
      <c r="G10" s="135"/>
      <c r="H10" s="134"/>
      <c r="I10" s="136"/>
      <c r="J10" t="s">
        <v>4</v>
      </c>
      <c r="R10" s="16"/>
      <c r="S10" s="16"/>
    </row>
    <row r="11" spans="1:26" x14ac:dyDescent="0.25">
      <c r="A11" s="135"/>
      <c r="B11" s="135"/>
      <c r="C11" s="135"/>
      <c r="D11" s="135"/>
      <c r="E11" s="135"/>
      <c r="F11" s="135"/>
      <c r="G11" s="135"/>
      <c r="H11" s="134"/>
      <c r="I11" s="136"/>
      <c r="L11" t="s">
        <v>1</v>
      </c>
      <c r="M11" s="1"/>
      <c r="N11" s="2"/>
      <c r="O11" s="2"/>
      <c r="P11" s="2"/>
      <c r="Q11" s="3"/>
      <c r="R11" s="16"/>
      <c r="S11" s="16"/>
      <c r="V11" s="1"/>
      <c r="W11" s="2"/>
      <c r="X11" s="2"/>
      <c r="Y11" s="2"/>
      <c r="Z11" s="3"/>
    </row>
    <row r="12" spans="1:26" x14ac:dyDescent="0.25">
      <c r="A12" s="135"/>
      <c r="B12" s="135"/>
      <c r="C12" s="134"/>
      <c r="D12" s="134"/>
      <c r="E12" s="134"/>
      <c r="F12" s="134"/>
      <c r="G12" s="134"/>
      <c r="H12" s="134"/>
      <c r="I12" s="136"/>
      <c r="L12" t="s">
        <v>7</v>
      </c>
      <c r="M12" s="4" t="s">
        <v>8</v>
      </c>
      <c r="N12" s="5" t="s">
        <v>9</v>
      </c>
      <c r="O12" s="5" t="s">
        <v>10</v>
      </c>
      <c r="P12" s="5" t="s">
        <v>12</v>
      </c>
      <c r="Q12" s="6"/>
      <c r="R12" s="16"/>
      <c r="S12" s="16"/>
      <c r="V12" s="4"/>
      <c r="W12" s="5"/>
      <c r="X12" s="5"/>
      <c r="Y12" s="5"/>
      <c r="Z12" s="6"/>
    </row>
    <row r="13" spans="1:26" x14ac:dyDescent="0.25">
      <c r="A13" s="135"/>
      <c r="B13" s="135"/>
      <c r="C13" s="135"/>
      <c r="D13" s="135"/>
      <c r="E13" s="135"/>
      <c r="F13" s="135"/>
      <c r="G13" s="135"/>
      <c r="H13" s="134"/>
      <c r="I13" s="136"/>
      <c r="J13" t="s">
        <v>2</v>
      </c>
      <c r="K13" s="1">
        <v>1</v>
      </c>
      <c r="L13" s="3">
        <v>2</v>
      </c>
      <c r="M13" s="12">
        <v>0</v>
      </c>
      <c r="N13" s="12">
        <v>0</v>
      </c>
      <c r="O13" s="12">
        <v>0</v>
      </c>
      <c r="P13" s="12">
        <v>0</v>
      </c>
      <c r="Q13" s="12"/>
      <c r="R13" s="16"/>
      <c r="S13" s="16"/>
      <c r="T13" s="1"/>
      <c r="U13" s="3"/>
      <c r="V13" s="12"/>
      <c r="W13" s="12"/>
      <c r="X13" s="12"/>
      <c r="Y13" s="12"/>
      <c r="Z13" s="12"/>
    </row>
    <row r="14" spans="1:26" x14ac:dyDescent="0.25">
      <c r="A14" s="135"/>
      <c r="B14" s="135"/>
      <c r="C14" s="135"/>
      <c r="D14" s="135"/>
      <c r="E14" s="135"/>
      <c r="F14" s="135"/>
      <c r="G14" s="135"/>
      <c r="H14" s="134"/>
      <c r="I14" s="136"/>
      <c r="K14" s="7">
        <v>2</v>
      </c>
      <c r="L14" s="8">
        <v>0</v>
      </c>
      <c r="M14" s="12">
        <v>0</v>
      </c>
      <c r="N14" s="12">
        <v>0</v>
      </c>
      <c r="O14" s="12">
        <v>0</v>
      </c>
      <c r="P14" s="12">
        <v>0</v>
      </c>
      <c r="Q14" s="12"/>
      <c r="R14" s="16"/>
      <c r="S14" s="16"/>
      <c r="T14" s="7"/>
      <c r="U14" s="8"/>
      <c r="V14" s="12"/>
      <c r="W14" s="12"/>
      <c r="X14" s="12"/>
      <c r="Y14" s="12"/>
      <c r="Z14" s="12"/>
    </row>
    <row r="15" spans="1:26" x14ac:dyDescent="0.25">
      <c r="A15" s="135"/>
      <c r="B15" s="135"/>
      <c r="C15" s="135"/>
      <c r="D15" s="135"/>
      <c r="E15" s="135"/>
      <c r="F15" s="135"/>
      <c r="G15" s="135"/>
      <c r="H15" s="134"/>
      <c r="I15" s="136"/>
      <c r="K15" s="9">
        <v>3</v>
      </c>
      <c r="L15" s="10">
        <v>1</v>
      </c>
      <c r="M15" s="12">
        <v>0</v>
      </c>
      <c r="N15" s="12">
        <v>0</v>
      </c>
      <c r="O15" s="12">
        <v>0</v>
      </c>
      <c r="P15" s="12">
        <v>3</v>
      </c>
      <c r="Q15" s="12"/>
      <c r="R15" s="16"/>
      <c r="S15" s="16"/>
      <c r="T15" s="9"/>
      <c r="U15" s="10"/>
      <c r="V15" s="12"/>
      <c r="W15" s="12"/>
      <c r="X15" s="12"/>
      <c r="Y15" s="12"/>
      <c r="Z15" s="12"/>
    </row>
    <row r="16" spans="1:26" x14ac:dyDescent="0.25">
      <c r="A16" s="135"/>
      <c r="B16" s="135"/>
      <c r="C16" s="134"/>
      <c r="D16" s="134"/>
      <c r="E16" s="134"/>
      <c r="F16" s="134"/>
      <c r="G16" s="134"/>
      <c r="H16" s="134"/>
      <c r="I16" s="136"/>
      <c r="J16" t="s">
        <v>5</v>
      </c>
      <c r="L16">
        <f>SUM(L13:L15)</f>
        <v>3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3</v>
      </c>
      <c r="Q16" s="15"/>
      <c r="R16" s="16"/>
      <c r="S16" s="16"/>
      <c r="V16" s="13"/>
      <c r="W16" s="14"/>
      <c r="X16" s="14"/>
      <c r="Y16" s="14"/>
      <c r="Z16" s="15"/>
    </row>
    <row r="17" spans="1:19" x14ac:dyDescent="0.25">
      <c r="A17" s="135"/>
      <c r="B17" s="135"/>
      <c r="C17" s="135"/>
      <c r="D17" s="135"/>
      <c r="E17" s="135"/>
      <c r="F17" s="135"/>
      <c r="G17" s="135"/>
      <c r="H17" s="134"/>
      <c r="I17" s="136"/>
      <c r="R17" s="16"/>
      <c r="S17" s="16"/>
    </row>
    <row r="18" spans="1:19" x14ac:dyDescent="0.25">
      <c r="A18" s="134"/>
      <c r="B18" s="135"/>
      <c r="C18" s="24"/>
      <c r="D18" s="24"/>
      <c r="E18" s="24"/>
      <c r="F18" s="24"/>
      <c r="G18" s="133"/>
      <c r="H18" s="134"/>
      <c r="I18" s="136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134"/>
      <c r="B19" s="134"/>
      <c r="C19" s="134"/>
      <c r="D19" s="134"/>
      <c r="E19" s="134"/>
      <c r="F19" s="134"/>
      <c r="G19" s="134"/>
      <c r="H19" s="134"/>
      <c r="I19" s="136"/>
      <c r="M19" s="115"/>
      <c r="N19" s="116"/>
      <c r="O19" s="117"/>
      <c r="P19" s="16"/>
      <c r="Q19" s="16"/>
      <c r="R19" s="16"/>
      <c r="S19" s="16"/>
    </row>
    <row r="20" spans="1:19" x14ac:dyDescent="0.25">
      <c r="A20" s="135"/>
      <c r="B20" s="135"/>
      <c r="C20" s="135"/>
      <c r="D20" s="135"/>
      <c r="E20" s="135"/>
      <c r="F20" s="135"/>
      <c r="G20" s="135"/>
      <c r="H20" s="134"/>
      <c r="I20" s="136"/>
    </row>
    <row r="21" spans="1:19" x14ac:dyDescent="0.25">
      <c r="A21" s="135"/>
      <c r="B21" s="135"/>
      <c r="C21" s="135"/>
      <c r="D21" s="135"/>
      <c r="E21" s="135"/>
      <c r="F21" s="135"/>
      <c r="G21" s="135"/>
      <c r="H21" s="134"/>
      <c r="I21" s="136"/>
      <c r="L21" t="s">
        <v>461</v>
      </c>
      <c r="M21" s="1"/>
      <c r="N21" s="2"/>
      <c r="O21" s="2"/>
      <c r="P21" s="3"/>
    </row>
    <row r="22" spans="1:19" x14ac:dyDescent="0.25">
      <c r="A22" s="135"/>
      <c r="B22" s="135"/>
      <c r="C22" s="134"/>
      <c r="D22" s="134"/>
      <c r="E22" s="134"/>
      <c r="F22" s="134"/>
      <c r="G22" s="135"/>
      <c r="H22" s="134"/>
      <c r="I22" s="136"/>
      <c r="L22" t="s">
        <v>456</v>
      </c>
      <c r="M22" s="30" t="s">
        <v>457</v>
      </c>
      <c r="N22" s="28" t="s">
        <v>458</v>
      </c>
      <c r="O22" s="28" t="s">
        <v>460</v>
      </c>
      <c r="P22" s="29"/>
    </row>
    <row r="23" spans="1:19" x14ac:dyDescent="0.25">
      <c r="A23" s="135"/>
      <c r="B23" s="135"/>
      <c r="C23" s="135"/>
      <c r="D23" s="135"/>
      <c r="E23" s="135"/>
      <c r="F23" s="135"/>
      <c r="G23" s="135"/>
      <c r="H23" s="134"/>
      <c r="I23" s="136"/>
      <c r="J23" t="s">
        <v>459</v>
      </c>
      <c r="L23">
        <v>0</v>
      </c>
      <c r="M23" s="27">
        <v>0</v>
      </c>
      <c r="N23" s="27">
        <v>0</v>
      </c>
      <c r="O23" s="27">
        <f>SUM(L23:N23)</f>
        <v>0</v>
      </c>
      <c r="P23" s="27"/>
    </row>
    <row r="24" spans="1:19" x14ac:dyDescent="0.25">
      <c r="A24" s="136"/>
      <c r="B24" s="136"/>
      <c r="C24" s="136"/>
      <c r="D24" s="136"/>
      <c r="E24" s="136"/>
      <c r="F24" s="136"/>
      <c r="G24" s="136"/>
      <c r="H24" s="136"/>
      <c r="I24" s="13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14" sqref="F14"/>
    </sheetView>
  </sheetViews>
  <sheetFormatPr defaultRowHeight="15" x14ac:dyDescent="0.25"/>
  <cols>
    <col min="11" max="11" width="9.140625" style="7"/>
  </cols>
  <sheetData>
    <row r="1" spans="1:26" x14ac:dyDescent="0.25">
      <c r="A1" s="134"/>
      <c r="B1" s="134"/>
      <c r="C1" s="134"/>
      <c r="D1" s="135"/>
      <c r="E1" s="135"/>
      <c r="F1" s="135"/>
      <c r="G1" s="135"/>
      <c r="H1" s="134"/>
      <c r="I1" s="136"/>
      <c r="J1" s="136"/>
      <c r="K1" s="137" t="s">
        <v>6</v>
      </c>
      <c r="L1" s="111"/>
      <c r="M1" t="s">
        <v>77</v>
      </c>
      <c r="R1" s="16"/>
      <c r="S1" s="16"/>
      <c r="T1" t="s">
        <v>6</v>
      </c>
      <c r="V1" t="s">
        <v>77</v>
      </c>
    </row>
    <row r="2" spans="1:26" x14ac:dyDescent="0.25">
      <c r="A2" s="135"/>
      <c r="B2" s="135"/>
      <c r="C2" s="135"/>
      <c r="D2" s="135"/>
      <c r="E2" s="135"/>
      <c r="F2" s="135"/>
      <c r="G2" s="135"/>
      <c r="H2" s="134"/>
      <c r="I2" s="136"/>
      <c r="J2" s="136"/>
      <c r="K2" s="138" t="s">
        <v>3</v>
      </c>
      <c r="R2" s="16"/>
      <c r="S2" s="16"/>
      <c r="T2" t="s">
        <v>3</v>
      </c>
    </row>
    <row r="3" spans="1:26" x14ac:dyDescent="0.25">
      <c r="A3" s="135"/>
      <c r="B3" s="135"/>
      <c r="C3" s="135"/>
      <c r="D3" s="135"/>
      <c r="E3" s="135"/>
      <c r="F3" s="135"/>
      <c r="G3" s="135"/>
      <c r="H3" s="134"/>
      <c r="I3" s="136"/>
      <c r="J3" s="136"/>
      <c r="K3" s="138"/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135"/>
      <c r="B4" s="135"/>
      <c r="C4" s="134"/>
      <c r="D4" s="134"/>
      <c r="E4" s="134"/>
      <c r="F4" s="134"/>
      <c r="G4" s="134"/>
      <c r="H4" s="134"/>
      <c r="I4" s="136"/>
      <c r="J4" s="136"/>
      <c r="K4" s="138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135"/>
      <c r="B5" s="135"/>
      <c r="C5" s="135"/>
      <c r="D5" s="135"/>
      <c r="E5" s="135"/>
      <c r="F5" s="135"/>
      <c r="G5" s="135"/>
      <c r="H5" s="134"/>
      <c r="I5" s="136"/>
      <c r="J5" s="136"/>
      <c r="K5" s="2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2</v>
      </c>
      <c r="X5" s="12">
        <v>0</v>
      </c>
      <c r="Y5" s="12">
        <v>0</v>
      </c>
      <c r="Z5" s="12">
        <v>0</v>
      </c>
    </row>
    <row r="6" spans="1:26" x14ac:dyDescent="0.25">
      <c r="A6" s="135"/>
      <c r="B6" s="135"/>
      <c r="C6" s="135"/>
      <c r="D6" s="135"/>
      <c r="E6" s="135"/>
      <c r="F6" s="135"/>
      <c r="G6" s="135"/>
      <c r="H6" s="134"/>
      <c r="I6" s="136"/>
      <c r="J6" s="136"/>
      <c r="K6" s="138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135"/>
      <c r="B7" s="135"/>
      <c r="C7" s="135"/>
      <c r="D7" s="135"/>
      <c r="E7" s="135"/>
      <c r="F7" s="135"/>
      <c r="G7" s="135"/>
      <c r="H7" s="134"/>
      <c r="I7" s="136"/>
      <c r="J7" s="136"/>
      <c r="K7" s="13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3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135"/>
      <c r="B8" s="135"/>
      <c r="C8" s="134"/>
      <c r="D8" s="134"/>
      <c r="E8" s="134"/>
      <c r="F8" s="134"/>
      <c r="G8" s="134"/>
      <c r="H8" s="134"/>
      <c r="I8" s="136"/>
      <c r="J8" s="136"/>
      <c r="K8" s="138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7</v>
      </c>
      <c r="T8" t="s">
        <v>5</v>
      </c>
      <c r="V8" s="13">
        <f>SUM(V5:V7)</f>
        <v>4</v>
      </c>
      <c r="W8" s="14">
        <f>SUM(W5:W7)</f>
        <v>3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135"/>
      <c r="B9" s="135"/>
      <c r="C9" s="135"/>
      <c r="D9" s="135"/>
      <c r="E9" s="135"/>
      <c r="F9" s="135"/>
      <c r="G9" s="135"/>
      <c r="H9" s="134"/>
      <c r="I9" s="136"/>
      <c r="J9" s="136"/>
      <c r="K9" s="138"/>
      <c r="R9" s="16"/>
      <c r="S9" s="16"/>
    </row>
    <row r="10" spans="1:26" x14ac:dyDescent="0.25">
      <c r="A10" s="135"/>
      <c r="B10" s="135"/>
      <c r="C10" s="135"/>
      <c r="D10" s="135"/>
      <c r="E10" s="135"/>
      <c r="F10" s="135"/>
      <c r="G10" s="135"/>
      <c r="H10" s="134"/>
      <c r="I10" s="136"/>
      <c r="J10" s="136"/>
      <c r="K10" s="138" t="s">
        <v>4</v>
      </c>
      <c r="R10" s="16"/>
      <c r="S10" s="16"/>
      <c r="T10" t="s">
        <v>4</v>
      </c>
    </row>
    <row r="11" spans="1:26" x14ac:dyDescent="0.25">
      <c r="A11" s="135"/>
      <c r="B11" s="135"/>
      <c r="C11" s="135"/>
      <c r="D11" s="135"/>
      <c r="E11" s="135"/>
      <c r="F11" s="135"/>
      <c r="G11" s="135"/>
      <c r="H11" s="134"/>
      <c r="I11" s="136"/>
      <c r="J11" s="136"/>
      <c r="K11" s="138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135"/>
      <c r="B12" s="135"/>
      <c r="C12" s="134"/>
      <c r="D12" s="134"/>
      <c r="E12" s="134"/>
      <c r="F12" s="134"/>
      <c r="G12" s="134"/>
      <c r="H12" s="134"/>
      <c r="I12" s="136"/>
      <c r="J12" s="136"/>
      <c r="K12" s="138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135"/>
      <c r="B13" s="135"/>
      <c r="C13" s="135"/>
      <c r="D13" s="135"/>
      <c r="E13" s="135"/>
      <c r="F13" s="135"/>
      <c r="G13" s="135"/>
      <c r="H13" s="134"/>
      <c r="I13" s="136"/>
      <c r="J13" s="136"/>
      <c r="K13" s="2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1</v>
      </c>
      <c r="Y13" s="12">
        <v>0</v>
      </c>
      <c r="Z13" s="12">
        <v>0</v>
      </c>
    </row>
    <row r="14" spans="1:26" x14ac:dyDescent="0.25">
      <c r="A14" s="135"/>
      <c r="B14" s="135"/>
      <c r="C14" s="135"/>
      <c r="D14" s="135"/>
      <c r="E14" s="135"/>
      <c r="F14" s="135"/>
      <c r="G14" s="135"/>
      <c r="H14" s="134"/>
      <c r="I14" s="136"/>
      <c r="J14" s="136"/>
      <c r="K14" s="138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3</v>
      </c>
    </row>
    <row r="15" spans="1:26" x14ac:dyDescent="0.25">
      <c r="A15" s="135"/>
      <c r="B15" s="135"/>
      <c r="C15" s="135"/>
      <c r="D15" s="135"/>
      <c r="E15" s="135"/>
      <c r="F15" s="135"/>
      <c r="G15" s="135"/>
      <c r="H15" s="134"/>
      <c r="I15" s="136"/>
      <c r="J15" s="136"/>
      <c r="K15" s="13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2</v>
      </c>
      <c r="W15" s="12">
        <v>1</v>
      </c>
      <c r="X15" s="12">
        <v>2</v>
      </c>
      <c r="Y15" s="12">
        <v>2</v>
      </c>
      <c r="Z15" s="12">
        <v>10</v>
      </c>
    </row>
    <row r="16" spans="1:26" x14ac:dyDescent="0.25">
      <c r="A16" s="135"/>
      <c r="B16" s="135"/>
      <c r="C16" s="134"/>
      <c r="D16" s="134"/>
      <c r="E16" s="134"/>
      <c r="F16" s="134"/>
      <c r="G16" s="134"/>
      <c r="H16" s="134"/>
      <c r="I16" s="136"/>
      <c r="J16" s="136"/>
      <c r="K16" s="138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23</v>
      </c>
      <c r="T16" t="s">
        <v>5</v>
      </c>
      <c r="V16" s="13">
        <f>SUM(V13:V15)</f>
        <v>4</v>
      </c>
      <c r="W16" s="14">
        <f>SUM(W13:W15)</f>
        <v>1</v>
      </c>
      <c r="X16" s="14">
        <f>SUM(X13:X15)</f>
        <v>3</v>
      </c>
      <c r="Y16" s="14">
        <f>SUM(Y13:Y15)</f>
        <v>2</v>
      </c>
      <c r="Z16" s="15">
        <f>SUM(Z13:Z15)</f>
        <v>13</v>
      </c>
    </row>
    <row r="17" spans="1:19" x14ac:dyDescent="0.25">
      <c r="A17" s="135"/>
      <c r="B17" s="135"/>
      <c r="C17" s="135"/>
      <c r="D17" s="135"/>
      <c r="E17" s="135"/>
      <c r="F17" s="135"/>
      <c r="G17" s="135"/>
      <c r="H17" s="134"/>
      <c r="I17" s="136"/>
      <c r="J17" s="136"/>
      <c r="K17" s="138"/>
      <c r="R17" s="16"/>
      <c r="S17" s="16"/>
    </row>
    <row r="18" spans="1:19" x14ac:dyDescent="0.25">
      <c r="A18" s="134"/>
      <c r="B18" s="135"/>
      <c r="C18" s="24"/>
      <c r="D18" s="24"/>
      <c r="E18" s="24"/>
      <c r="F18" s="24"/>
      <c r="G18" s="133"/>
      <c r="H18" s="134"/>
      <c r="I18" s="136"/>
      <c r="J18" s="136"/>
      <c r="K18" s="138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134"/>
      <c r="B19" s="134"/>
      <c r="C19" s="134"/>
      <c r="D19" s="134"/>
      <c r="E19" s="134"/>
      <c r="F19" s="134"/>
      <c r="G19" s="134"/>
      <c r="H19" s="134"/>
      <c r="I19" s="136"/>
      <c r="J19" s="136"/>
      <c r="K19" s="138"/>
      <c r="M19" s="115">
        <f t="shared" ref="M19:Q19" si="0">SUM(M16)+M8</f>
        <v>0</v>
      </c>
      <c r="N19" s="116">
        <f t="shared" si="0"/>
        <v>0</v>
      </c>
      <c r="O19" s="117">
        <f t="shared" si="0"/>
        <v>0</v>
      </c>
      <c r="P19" s="16">
        <f t="shared" si="0"/>
        <v>0</v>
      </c>
      <c r="Q19" s="16">
        <f t="shared" si="0"/>
        <v>0</v>
      </c>
      <c r="R19" s="16">
        <f>SUM(R16)+R8</f>
        <v>0</v>
      </c>
      <c r="S19" s="16">
        <f>SUM(S16)+S8</f>
        <v>30</v>
      </c>
    </row>
    <row r="20" spans="1:19" x14ac:dyDescent="0.25">
      <c r="A20" s="135"/>
      <c r="B20" s="135"/>
      <c r="C20" s="135"/>
      <c r="D20" s="135"/>
      <c r="E20" s="135"/>
      <c r="F20" s="135"/>
      <c r="G20" s="135"/>
      <c r="H20" s="134"/>
      <c r="I20" s="136"/>
      <c r="J20" s="136"/>
      <c r="K20" s="138"/>
      <c r="P20" t="s">
        <v>384</v>
      </c>
    </row>
    <row r="21" spans="1:19" x14ac:dyDescent="0.25">
      <c r="A21" s="135"/>
      <c r="B21" s="135"/>
      <c r="C21" s="135"/>
      <c r="D21" s="135"/>
      <c r="E21" s="135"/>
      <c r="F21" s="135"/>
      <c r="G21" s="135"/>
      <c r="H21" s="134"/>
      <c r="I21" s="136"/>
      <c r="J21" s="136"/>
      <c r="K21" s="138"/>
      <c r="M21" s="1" t="s">
        <v>461</v>
      </c>
      <c r="N21" s="2"/>
      <c r="O21" s="2"/>
      <c r="P21" s="3"/>
    </row>
    <row r="22" spans="1:19" x14ac:dyDescent="0.25">
      <c r="A22" s="135"/>
      <c r="B22" s="135"/>
      <c r="C22" s="134"/>
      <c r="D22" s="134"/>
      <c r="E22" s="134"/>
      <c r="F22" s="134"/>
      <c r="G22" s="135"/>
      <c r="H22" s="134"/>
      <c r="I22" s="136"/>
      <c r="J22" s="136"/>
      <c r="K22" s="138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135"/>
      <c r="B23" s="135"/>
      <c r="C23" s="135"/>
      <c r="D23" s="135"/>
      <c r="E23" s="135"/>
      <c r="F23" s="135"/>
      <c r="G23" s="135"/>
      <c r="H23" s="134"/>
      <c r="I23" s="136"/>
      <c r="J23" s="136"/>
      <c r="K23" s="138" t="s">
        <v>459</v>
      </c>
      <c r="M23" s="27">
        <v>1</v>
      </c>
      <c r="N23" s="27">
        <v>0</v>
      </c>
      <c r="O23" s="27">
        <v>0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2" sqref="I22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78</v>
      </c>
      <c r="D1" s="31"/>
      <c r="E1" s="31"/>
      <c r="F1" s="31"/>
      <c r="G1" s="31"/>
      <c r="H1" s="32"/>
      <c r="K1" s="119" t="s">
        <v>348</v>
      </c>
      <c r="L1" s="111"/>
      <c r="M1" t="s">
        <v>78</v>
      </c>
      <c r="R1" s="16"/>
      <c r="S1" s="16"/>
      <c r="T1" t="s">
        <v>6</v>
      </c>
      <c r="V1" t="s">
        <v>78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2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1</v>
      </c>
      <c r="E6" s="39">
        <v>1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2</v>
      </c>
      <c r="X6" s="12">
        <v>1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2</v>
      </c>
      <c r="D7" s="39">
        <v>0</v>
      </c>
      <c r="E7" s="39">
        <v>1</v>
      </c>
      <c r="F7" s="39">
        <v>0</v>
      </c>
      <c r="G7" s="39">
        <v>2</v>
      </c>
      <c r="H7" s="32"/>
      <c r="K7" s="9"/>
      <c r="L7" s="10">
        <v>3</v>
      </c>
      <c r="M7" s="12">
        <v>2</v>
      </c>
      <c r="N7" s="12">
        <v>0</v>
      </c>
      <c r="O7" s="12">
        <v>2</v>
      </c>
      <c r="P7" s="12">
        <v>0</v>
      </c>
      <c r="Q7" s="12">
        <v>3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2</v>
      </c>
      <c r="E8" s="45">
        <f>SUM(E5:E7)</f>
        <v>2</v>
      </c>
      <c r="F8" s="45">
        <f>SUM(F5:F7)</f>
        <v>0</v>
      </c>
      <c r="G8" s="46">
        <f>SUM(G5:G7)</f>
        <v>3</v>
      </c>
      <c r="H8" s="32">
        <f>SUM(C8:G8)</f>
        <v>10</v>
      </c>
      <c r="I8">
        <v>10</v>
      </c>
      <c r="J8">
        <v>9</v>
      </c>
      <c r="K8" s="7" t="s">
        <v>5</v>
      </c>
      <c r="M8" s="13">
        <f>SUM(M5:M7)</f>
        <v>3</v>
      </c>
      <c r="N8" s="14">
        <f>SUM(N5:N7)</f>
        <v>1</v>
      </c>
      <c r="O8" s="14">
        <f>SUM(O5:O7)</f>
        <v>2</v>
      </c>
      <c r="P8" s="14">
        <f>SUM(P5:P7)</f>
        <v>0</v>
      </c>
      <c r="Q8" s="15">
        <f>SUM(Q5:Q7)</f>
        <v>4</v>
      </c>
      <c r="R8" s="16">
        <f>SUM(M8:Q8)</f>
        <v>10</v>
      </c>
      <c r="S8" s="16">
        <v>9</v>
      </c>
      <c r="T8" t="s">
        <v>5</v>
      </c>
      <c r="V8" s="13">
        <f>SUM(V5:V7)</f>
        <v>3</v>
      </c>
      <c r="W8" s="14">
        <f>SUM(W5:W7)</f>
        <v>3</v>
      </c>
      <c r="X8" s="14">
        <f>SUM(X5:X7)</f>
        <v>1</v>
      </c>
      <c r="Y8" s="14">
        <f>SUM(Y5:Y7)</f>
        <v>0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3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2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1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1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2</v>
      </c>
      <c r="E15" s="39">
        <v>0</v>
      </c>
      <c r="F15" s="39">
        <v>1</v>
      </c>
      <c r="G15" s="39">
        <v>0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1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4</v>
      </c>
      <c r="E16" s="45">
        <f>SUM(E13:E15)</f>
        <v>0</v>
      </c>
      <c r="F16" s="45">
        <f>SUM(F13:F15)</f>
        <v>1</v>
      </c>
      <c r="G16" s="46">
        <f>SUM(G13:G15)</f>
        <v>0</v>
      </c>
      <c r="H16" s="32">
        <f>SUM(C16:G16)</f>
        <v>8</v>
      </c>
      <c r="I16">
        <v>4</v>
      </c>
      <c r="J16">
        <v>5</v>
      </c>
      <c r="K16" s="7" t="s">
        <v>5</v>
      </c>
      <c r="M16" s="13">
        <f>SUM(M13:M15)</f>
        <v>2</v>
      </c>
      <c r="N16" s="14">
        <f>SUM(N13:N15)</f>
        <v>1</v>
      </c>
      <c r="O16" s="14">
        <f>SUM(O13:O15)</f>
        <v>0</v>
      </c>
      <c r="P16" s="14">
        <f>SUM(P13:P15)</f>
        <v>1</v>
      </c>
      <c r="Q16" s="15">
        <f>SUM(Q13:Q15)</f>
        <v>0</v>
      </c>
      <c r="R16" s="16">
        <f>SUM(M16:Q16)</f>
        <v>4</v>
      </c>
      <c r="S16" s="16">
        <v>5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2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6</v>
      </c>
      <c r="D19" s="113">
        <f t="shared" si="0"/>
        <v>6</v>
      </c>
      <c r="E19" s="114">
        <f t="shared" si="0"/>
        <v>2</v>
      </c>
      <c r="F19" s="47">
        <f t="shared" si="0"/>
        <v>1</v>
      </c>
      <c r="G19" s="47">
        <f t="shared" si="0"/>
        <v>3</v>
      </c>
      <c r="H19" s="32">
        <f t="shared" si="0"/>
        <v>18</v>
      </c>
      <c r="I19">
        <v>14</v>
      </c>
      <c r="J19">
        <v>14</v>
      </c>
      <c r="M19" s="115">
        <f t="shared" ref="M19:Q19" si="1">SUM(M16)+M8</f>
        <v>5</v>
      </c>
      <c r="N19" s="116">
        <f t="shared" si="1"/>
        <v>2</v>
      </c>
      <c r="O19" s="117">
        <f t="shared" si="1"/>
        <v>2</v>
      </c>
      <c r="P19" s="16">
        <f t="shared" si="1"/>
        <v>1</v>
      </c>
      <c r="Q19" s="16">
        <f t="shared" si="1"/>
        <v>4</v>
      </c>
      <c r="R19" s="16">
        <f>SUM(R16)+R8</f>
        <v>14</v>
      </c>
      <c r="S19" s="16">
        <f>SUM(S16)+S8</f>
        <v>14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6</v>
      </c>
      <c r="E23" s="51">
        <v>4</v>
      </c>
      <c r="F23" s="51">
        <f>SUM(C23:E23)</f>
        <v>11</v>
      </c>
      <c r="G23" s="31"/>
      <c r="H23" s="109"/>
      <c r="K23" s="7" t="s">
        <v>459</v>
      </c>
      <c r="M23" s="27">
        <v>19</v>
      </c>
      <c r="N23" s="27">
        <v>13</v>
      </c>
      <c r="O23" s="27">
        <v>11</v>
      </c>
      <c r="P23" s="27">
        <f>SUM(M23:O23)</f>
        <v>43</v>
      </c>
    </row>
    <row r="24" spans="1:19" x14ac:dyDescent="0.25">
      <c r="H24" s="120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2" sqref="I22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510</v>
      </c>
      <c r="D1" s="31"/>
      <c r="E1" s="31"/>
      <c r="F1" s="31"/>
      <c r="G1" s="31"/>
      <c r="H1" s="32"/>
      <c r="K1" s="119" t="s">
        <v>348</v>
      </c>
      <c r="L1" s="111"/>
      <c r="M1" t="s">
        <v>87</v>
      </c>
      <c r="R1" s="16"/>
      <c r="S1" s="16"/>
      <c r="T1" t="s">
        <v>6</v>
      </c>
      <c r="V1" t="s">
        <v>87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1</v>
      </c>
      <c r="O5" s="12">
        <v>0</v>
      </c>
      <c r="P5" s="12">
        <v>0</v>
      </c>
      <c r="Q5" s="12">
        <v>2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1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3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3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1</v>
      </c>
      <c r="Y6" s="12">
        <v>0</v>
      </c>
      <c r="Z6" s="12">
        <v>4</v>
      </c>
    </row>
    <row r="7" spans="1:26" x14ac:dyDescent="0.25">
      <c r="A7" s="42"/>
      <c r="B7" s="43">
        <v>3</v>
      </c>
      <c r="C7" s="39">
        <v>3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2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3</v>
      </c>
      <c r="H8" s="32">
        <f>SUM(C8:G8)</f>
        <v>6</v>
      </c>
      <c r="I8">
        <v>10</v>
      </c>
      <c r="J8">
        <v>10</v>
      </c>
      <c r="K8" s="7" t="s">
        <v>5</v>
      </c>
      <c r="M8" s="13">
        <f>SUM(M5:M7)</f>
        <v>3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6</v>
      </c>
      <c r="R8" s="16">
        <f>SUM(M8:Q8)</f>
        <v>10</v>
      </c>
      <c r="S8" s="16">
        <v>10</v>
      </c>
      <c r="T8" t="s">
        <v>5</v>
      </c>
      <c r="V8" s="13">
        <f>SUM(V5:V7)</f>
        <v>2</v>
      </c>
      <c r="W8" s="14">
        <f>SUM(W5:W7)</f>
        <v>0</v>
      </c>
      <c r="X8" s="14">
        <f>SUM(X5:X7)</f>
        <v>2</v>
      </c>
      <c r="Y8" s="14">
        <f>SUM(Y5:Y7)</f>
        <v>0</v>
      </c>
      <c r="Z8" s="15">
        <f>SUM(Z5:Z7)</f>
        <v>6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1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1</v>
      </c>
      <c r="Q13" s="12">
        <v>3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2</v>
      </c>
      <c r="Z13" s="12">
        <v>3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0</v>
      </c>
      <c r="F14" s="39">
        <v>0</v>
      </c>
      <c r="G14" s="39">
        <v>6</v>
      </c>
      <c r="H14" s="32"/>
      <c r="L14" s="8">
        <v>2</v>
      </c>
      <c r="M14" s="12">
        <v>1</v>
      </c>
      <c r="N14" s="12">
        <v>1</v>
      </c>
      <c r="O14" s="12">
        <v>0</v>
      </c>
      <c r="P14" s="12">
        <v>0</v>
      </c>
      <c r="Q14" s="12">
        <v>6</v>
      </c>
      <c r="R14" s="16"/>
      <c r="S14" s="16"/>
      <c r="T14" s="7"/>
      <c r="U14" s="8">
        <v>2</v>
      </c>
      <c r="V14" s="12">
        <v>2</v>
      </c>
      <c r="W14" s="12">
        <v>1</v>
      </c>
      <c r="X14" s="12">
        <v>0</v>
      </c>
      <c r="Y14" s="12">
        <v>1</v>
      </c>
      <c r="Z14" s="12">
        <v>6</v>
      </c>
    </row>
    <row r="15" spans="1:26" x14ac:dyDescent="0.25">
      <c r="A15" s="42"/>
      <c r="B15" s="43">
        <v>3</v>
      </c>
      <c r="C15" s="39">
        <v>1</v>
      </c>
      <c r="D15" s="39">
        <v>2</v>
      </c>
      <c r="E15" s="39">
        <v>0</v>
      </c>
      <c r="F15" s="39">
        <v>0</v>
      </c>
      <c r="G15" s="39">
        <v>4</v>
      </c>
      <c r="H15" s="32"/>
      <c r="K15" s="9"/>
      <c r="L15" s="10">
        <v>3</v>
      </c>
      <c r="M15" s="12">
        <v>2</v>
      </c>
      <c r="N15" s="12">
        <v>0</v>
      </c>
      <c r="O15" s="12">
        <v>1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5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3</v>
      </c>
      <c r="E16" s="45">
        <f>SUM(E13:E15)</f>
        <v>0</v>
      </c>
      <c r="F16" s="45">
        <f>SUM(F13:F15)</f>
        <v>0</v>
      </c>
      <c r="G16" s="46">
        <f>SUM(G13:G15)</f>
        <v>11</v>
      </c>
      <c r="H16" s="32">
        <f>SUM(C16:G16)</f>
        <v>17</v>
      </c>
      <c r="I16">
        <v>18</v>
      </c>
      <c r="J16">
        <v>22</v>
      </c>
      <c r="K16" s="7" t="s">
        <v>5</v>
      </c>
      <c r="M16" s="13">
        <f>SUM(M13:M15)</f>
        <v>3</v>
      </c>
      <c r="N16" s="14">
        <f>SUM(N13:N15)</f>
        <v>2</v>
      </c>
      <c r="O16" s="14">
        <f>SUM(O13:O15)</f>
        <v>1</v>
      </c>
      <c r="P16" s="14">
        <f>SUM(P13:P15)</f>
        <v>1</v>
      </c>
      <c r="Q16" s="15">
        <f>SUM(Q13:Q15)</f>
        <v>11</v>
      </c>
      <c r="R16" s="16">
        <f>SUM(M16:Q16)</f>
        <v>18</v>
      </c>
      <c r="S16" s="16">
        <v>22</v>
      </c>
      <c r="T16" t="s">
        <v>5</v>
      </c>
      <c r="V16" s="13">
        <f>SUM(V13:V15)</f>
        <v>3</v>
      </c>
      <c r="W16" s="14">
        <f>SUM(W13:W15)</f>
        <v>2</v>
      </c>
      <c r="X16" s="14">
        <f>SUM(X13:X15)</f>
        <v>0</v>
      </c>
      <c r="Y16" s="14">
        <f>SUM(Y13:Y15)</f>
        <v>3</v>
      </c>
      <c r="Z16" s="15">
        <f>SUM(Z13:Z15)</f>
        <v>14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6</v>
      </c>
      <c r="D19" s="113">
        <f t="shared" si="0"/>
        <v>3</v>
      </c>
      <c r="E19" s="114">
        <f t="shared" si="0"/>
        <v>0</v>
      </c>
      <c r="F19" s="47">
        <f t="shared" si="0"/>
        <v>0</v>
      </c>
      <c r="G19" s="47">
        <f t="shared" si="0"/>
        <v>14</v>
      </c>
      <c r="H19" s="32">
        <f t="shared" si="0"/>
        <v>23</v>
      </c>
      <c r="I19">
        <v>28</v>
      </c>
      <c r="J19">
        <v>32</v>
      </c>
      <c r="M19" s="115">
        <f t="shared" ref="M19:Q19" si="1">SUM(M16)+M8</f>
        <v>6</v>
      </c>
      <c r="N19" s="116">
        <f t="shared" si="1"/>
        <v>3</v>
      </c>
      <c r="O19" s="117">
        <f t="shared" si="1"/>
        <v>1</v>
      </c>
      <c r="P19" s="16">
        <f t="shared" si="1"/>
        <v>1</v>
      </c>
      <c r="Q19" s="16">
        <f t="shared" si="1"/>
        <v>17</v>
      </c>
      <c r="R19" s="16">
        <f>SUM(R16)+R8</f>
        <v>28</v>
      </c>
      <c r="S19" s="16">
        <f>SUM(S16)+S8</f>
        <v>32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7</v>
      </c>
      <c r="E23" s="51">
        <v>10</v>
      </c>
      <c r="F23" s="51">
        <f>SUM(C23:E23)</f>
        <v>18</v>
      </c>
      <c r="G23" s="31"/>
      <c r="H23" s="109"/>
      <c r="K23" s="7" t="s">
        <v>459</v>
      </c>
      <c r="M23" s="27">
        <v>4</v>
      </c>
      <c r="N23" s="27">
        <v>8</v>
      </c>
      <c r="O23" s="27">
        <v>6</v>
      </c>
      <c r="P23" s="27">
        <f>SUM(M23:O23)</f>
        <v>18</v>
      </c>
    </row>
    <row r="24" spans="1:19" x14ac:dyDescent="0.25">
      <c r="H24" s="120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G23" sqref="G23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90</v>
      </c>
      <c r="D1" s="31"/>
      <c r="E1" s="31"/>
      <c r="F1" s="31"/>
      <c r="G1" s="31"/>
      <c r="H1" s="32"/>
      <c r="K1" s="119" t="s">
        <v>348</v>
      </c>
      <c r="L1" s="111"/>
      <c r="M1" t="s">
        <v>90</v>
      </c>
      <c r="R1" s="16"/>
      <c r="S1" s="16"/>
      <c r="T1" t="s">
        <v>6</v>
      </c>
      <c r="V1" t="s">
        <v>90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1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0</v>
      </c>
      <c r="J19">
        <v>1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 t="s">
        <v>507</v>
      </c>
      <c r="F20" s="31"/>
      <c r="G20" s="31"/>
      <c r="H20" s="109"/>
      <c r="O20" t="s">
        <v>391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1" sqref="H21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95</v>
      </c>
      <c r="D1" s="31"/>
      <c r="E1" s="31"/>
      <c r="F1" s="31"/>
      <c r="G1" s="31"/>
      <c r="H1" s="32"/>
      <c r="K1" s="119" t="s">
        <v>348</v>
      </c>
      <c r="L1" s="111"/>
      <c r="M1" t="s">
        <v>95</v>
      </c>
      <c r="R1" s="16"/>
      <c r="S1" s="16"/>
      <c r="T1" t="s">
        <v>6</v>
      </c>
      <c r="V1" t="s">
        <v>95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1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3</v>
      </c>
      <c r="I8">
        <v>3</v>
      </c>
      <c r="J8">
        <v>2</v>
      </c>
      <c r="K8" s="7" t="s">
        <v>5</v>
      </c>
      <c r="M8" s="13">
        <f>SUM(M5:M7)</f>
        <v>2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3</v>
      </c>
      <c r="S8" s="16">
        <v>2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2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1</v>
      </c>
      <c r="Y15" s="12">
        <v>0</v>
      </c>
      <c r="Z15" s="12">
        <v>5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3</v>
      </c>
      <c r="I16">
        <v>7</v>
      </c>
      <c r="J16">
        <v>9</v>
      </c>
      <c r="K16" s="7" t="s">
        <v>5</v>
      </c>
      <c r="M16" s="13">
        <f>SUM(M13:M15)</f>
        <v>2</v>
      </c>
      <c r="N16" s="14">
        <f>SUM(N13:N15)</f>
        <v>0</v>
      </c>
      <c r="O16" s="14">
        <f>SUM(O13:O15)</f>
        <v>0</v>
      </c>
      <c r="P16" s="14">
        <f>SUM(P13:P15)</f>
        <v>1</v>
      </c>
      <c r="Q16" s="15">
        <f>SUM(Q13:Q15)</f>
        <v>4</v>
      </c>
      <c r="R16" s="16">
        <f>SUM(M16:Q16)</f>
        <v>7</v>
      </c>
      <c r="S16" s="16">
        <v>9</v>
      </c>
      <c r="T16" t="s">
        <v>5</v>
      </c>
      <c r="V16" s="13">
        <f>SUM(V13:V15)</f>
        <v>2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6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2</v>
      </c>
      <c r="E19" s="114">
        <f t="shared" si="0"/>
        <v>0</v>
      </c>
      <c r="F19" s="47">
        <f t="shared" si="0"/>
        <v>0</v>
      </c>
      <c r="G19" s="47">
        <f t="shared" si="0"/>
        <v>3</v>
      </c>
      <c r="H19" s="32">
        <f t="shared" si="0"/>
        <v>6</v>
      </c>
      <c r="I19">
        <v>10</v>
      </c>
      <c r="J19">
        <v>11</v>
      </c>
      <c r="M19" s="115">
        <f t="shared" ref="M19:Q19" si="1">SUM(M16)+M8</f>
        <v>4</v>
      </c>
      <c r="N19" s="116">
        <f t="shared" si="1"/>
        <v>0</v>
      </c>
      <c r="O19" s="117">
        <f t="shared" si="1"/>
        <v>0</v>
      </c>
      <c r="P19" s="16">
        <f t="shared" si="1"/>
        <v>1</v>
      </c>
      <c r="Q19" s="16">
        <f t="shared" si="1"/>
        <v>5</v>
      </c>
      <c r="R19" s="16">
        <f>SUM(R16)+R8</f>
        <v>10</v>
      </c>
      <c r="S19" s="16">
        <f>SUM(S16)+S8</f>
        <v>11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12</v>
      </c>
      <c r="D23" s="51">
        <v>8</v>
      </c>
      <c r="E23" s="51">
        <v>8</v>
      </c>
      <c r="F23" s="51">
        <f>SUM(C23:E23)</f>
        <v>28</v>
      </c>
      <c r="G23" s="31"/>
      <c r="H23" s="109"/>
      <c r="K23" s="7" t="s">
        <v>459</v>
      </c>
      <c r="M23" s="27">
        <v>19</v>
      </c>
      <c r="N23" s="27">
        <v>10</v>
      </c>
      <c r="O23" s="27">
        <v>4</v>
      </c>
      <c r="P23" s="27">
        <f>SUM(M23:O23)</f>
        <v>33</v>
      </c>
    </row>
    <row r="24" spans="1:19" x14ac:dyDescent="0.25">
      <c r="H24" s="120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0" sqref="I20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105</v>
      </c>
      <c r="D1" s="31"/>
      <c r="E1" s="31"/>
      <c r="F1" s="31"/>
      <c r="G1" s="31"/>
      <c r="H1" s="32"/>
      <c r="K1" s="119" t="s">
        <v>348</v>
      </c>
      <c r="L1" s="111"/>
      <c r="M1" t="s">
        <v>105</v>
      </c>
      <c r="R1" s="16"/>
      <c r="S1" s="16"/>
      <c r="T1" t="s">
        <v>6</v>
      </c>
      <c r="V1" t="s">
        <v>105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3</v>
      </c>
      <c r="D5" s="39">
        <v>5</v>
      </c>
      <c r="E5" s="39">
        <v>0</v>
      </c>
      <c r="F5" s="39">
        <v>1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1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3</v>
      </c>
      <c r="W5" s="12">
        <v>0</v>
      </c>
      <c r="X5" s="12">
        <v>1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2</v>
      </c>
      <c r="D6" s="39">
        <v>0</v>
      </c>
      <c r="E6" s="39">
        <v>0</v>
      </c>
      <c r="F6" s="39">
        <v>1</v>
      </c>
      <c r="G6" s="39">
        <v>0</v>
      </c>
      <c r="H6" s="32"/>
      <c r="L6" s="8">
        <v>2</v>
      </c>
      <c r="M6" s="12">
        <v>3</v>
      </c>
      <c r="N6" s="12">
        <v>3</v>
      </c>
      <c r="O6" s="12">
        <v>1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2</v>
      </c>
      <c r="W6" s="12">
        <v>1</v>
      </c>
      <c r="X6" s="12">
        <v>1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2</v>
      </c>
      <c r="F7" s="39">
        <v>1</v>
      </c>
      <c r="G7" s="39">
        <v>1</v>
      </c>
      <c r="H7" s="32"/>
      <c r="K7" s="9"/>
      <c r="L7" s="10">
        <v>3</v>
      </c>
      <c r="M7" s="12">
        <v>4</v>
      </c>
      <c r="N7" s="12">
        <v>1</v>
      </c>
      <c r="O7" s="12">
        <v>1</v>
      </c>
      <c r="P7" s="12">
        <v>1</v>
      </c>
      <c r="Q7" s="12">
        <v>2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3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6</v>
      </c>
      <c r="D8" s="45">
        <f>SUM(D5:D7)</f>
        <v>5</v>
      </c>
      <c r="E8" s="45">
        <f>SUM(E5:E7)</f>
        <v>2</v>
      </c>
      <c r="F8" s="45">
        <f>SUM(F5:F7)</f>
        <v>3</v>
      </c>
      <c r="G8" s="46">
        <f>SUM(G5:G7)</f>
        <v>1</v>
      </c>
      <c r="H8" s="32">
        <f>SUM(C8:G8)</f>
        <v>17</v>
      </c>
      <c r="I8">
        <v>19</v>
      </c>
      <c r="J8">
        <v>15</v>
      </c>
      <c r="K8" s="7" t="s">
        <v>5</v>
      </c>
      <c r="M8" s="13">
        <f>SUM(M5:M7)</f>
        <v>8</v>
      </c>
      <c r="N8" s="14">
        <f>SUM(N5:N7)</f>
        <v>5</v>
      </c>
      <c r="O8" s="14">
        <f>SUM(O5:O7)</f>
        <v>3</v>
      </c>
      <c r="P8" s="14">
        <f>SUM(P5:P7)</f>
        <v>1</v>
      </c>
      <c r="Q8" s="15">
        <f>SUM(Q5:Q7)</f>
        <v>2</v>
      </c>
      <c r="R8" s="16">
        <f>SUM(M8:Q8)</f>
        <v>19</v>
      </c>
      <c r="S8" s="16">
        <v>15</v>
      </c>
      <c r="T8" t="s">
        <v>5</v>
      </c>
      <c r="V8" s="13">
        <f>SUM(V5:V7)</f>
        <v>6</v>
      </c>
      <c r="W8" s="14">
        <f>SUM(W5:W7)</f>
        <v>1</v>
      </c>
      <c r="X8" s="14">
        <f>SUM(X5:X7)</f>
        <v>5</v>
      </c>
      <c r="Y8" s="14">
        <f>SUM(Y5:Y7)</f>
        <v>0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3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5</v>
      </c>
      <c r="O13" s="12">
        <v>1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4</v>
      </c>
      <c r="W13" s="12">
        <v>6</v>
      </c>
      <c r="X13" s="12">
        <v>1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4</v>
      </c>
      <c r="F14" s="39">
        <v>2</v>
      </c>
      <c r="G14" s="39">
        <v>0</v>
      </c>
      <c r="H14" s="32"/>
      <c r="L14" s="8">
        <v>2</v>
      </c>
      <c r="M14" s="12">
        <v>2</v>
      </c>
      <c r="N14" s="12">
        <v>2</v>
      </c>
      <c r="O14" s="12">
        <v>1</v>
      </c>
      <c r="P14" s="12">
        <v>2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3</v>
      </c>
      <c r="X14" s="12">
        <v>2</v>
      </c>
      <c r="Y14" s="12">
        <v>1</v>
      </c>
      <c r="Z14" s="12">
        <v>4</v>
      </c>
    </row>
    <row r="15" spans="1:26" x14ac:dyDescent="0.25">
      <c r="A15" s="42"/>
      <c r="B15" s="43">
        <v>3</v>
      </c>
      <c r="C15" s="39">
        <v>2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1</v>
      </c>
      <c r="N15" s="12">
        <v>1</v>
      </c>
      <c r="O15" s="12">
        <v>1</v>
      </c>
      <c r="P15" s="12">
        <v>0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8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3</v>
      </c>
      <c r="E16" s="45">
        <f>SUM(E13:E15)</f>
        <v>4</v>
      </c>
      <c r="F16" s="45">
        <f>SUM(F13:F15)</f>
        <v>2</v>
      </c>
      <c r="G16" s="46">
        <f>SUM(G13:G15)</f>
        <v>1</v>
      </c>
      <c r="H16" s="32">
        <f>SUM(C16:G16)</f>
        <v>13</v>
      </c>
      <c r="I16">
        <v>19</v>
      </c>
      <c r="J16">
        <v>30</v>
      </c>
      <c r="K16" s="7" t="s">
        <v>5</v>
      </c>
      <c r="M16" s="13">
        <f>SUM(M13:M15)</f>
        <v>3</v>
      </c>
      <c r="N16" s="14">
        <f>SUM(N13:N15)</f>
        <v>8</v>
      </c>
      <c r="O16" s="14">
        <f>SUM(O13:O15)</f>
        <v>3</v>
      </c>
      <c r="P16" s="14">
        <f>SUM(P13:P15)</f>
        <v>2</v>
      </c>
      <c r="Q16" s="15">
        <f>SUM(Q13:Q15)</f>
        <v>3</v>
      </c>
      <c r="R16" s="16">
        <f>SUM(M16:Q16)</f>
        <v>19</v>
      </c>
      <c r="S16" s="16">
        <v>30</v>
      </c>
      <c r="T16" t="s">
        <v>5</v>
      </c>
      <c r="V16" s="13">
        <f>SUM(V13:V15)</f>
        <v>4</v>
      </c>
      <c r="W16" s="14">
        <f>SUM(W13:W15)</f>
        <v>9</v>
      </c>
      <c r="X16" s="14">
        <f>SUM(X13:X15)</f>
        <v>4</v>
      </c>
      <c r="Y16" s="14">
        <f>SUM(Y13:Y15)</f>
        <v>1</v>
      </c>
      <c r="Z16" s="15">
        <f>SUM(Z13:Z15)</f>
        <v>12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9</v>
      </c>
      <c r="D19" s="113">
        <f t="shared" si="0"/>
        <v>8</v>
      </c>
      <c r="E19" s="114">
        <f t="shared" si="0"/>
        <v>6</v>
      </c>
      <c r="F19" s="47">
        <f t="shared" si="0"/>
        <v>5</v>
      </c>
      <c r="G19" s="47">
        <f t="shared" si="0"/>
        <v>2</v>
      </c>
      <c r="H19" s="32">
        <f t="shared" si="0"/>
        <v>30</v>
      </c>
      <c r="I19">
        <v>38</v>
      </c>
      <c r="J19">
        <v>45</v>
      </c>
      <c r="M19" s="115">
        <f t="shared" ref="M19:Q19" si="1">SUM(M16)+M8</f>
        <v>11</v>
      </c>
      <c r="N19" s="116">
        <f t="shared" si="1"/>
        <v>13</v>
      </c>
      <c r="O19" s="117">
        <f t="shared" si="1"/>
        <v>6</v>
      </c>
      <c r="P19" s="16">
        <f t="shared" si="1"/>
        <v>3</v>
      </c>
      <c r="Q19" s="16">
        <f t="shared" si="1"/>
        <v>5</v>
      </c>
      <c r="R19" s="16">
        <f>SUM(R16)+R8</f>
        <v>38</v>
      </c>
      <c r="S19" s="16">
        <f>SUM(S16)+S8</f>
        <v>45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61</v>
      </c>
      <c r="D23" s="51">
        <v>15</v>
      </c>
      <c r="E23" s="51">
        <v>18</v>
      </c>
      <c r="F23" s="51">
        <f>SUM(C23:E23)</f>
        <v>94</v>
      </c>
      <c r="G23" s="31"/>
      <c r="H23" s="109"/>
      <c r="K23" s="7" t="s">
        <v>459</v>
      </c>
      <c r="M23" s="27">
        <v>42</v>
      </c>
      <c r="N23" s="27">
        <v>13</v>
      </c>
      <c r="O23" s="27">
        <v>18</v>
      </c>
      <c r="P23" s="27">
        <f>SUM(M23:O23)</f>
        <v>73</v>
      </c>
    </row>
    <row r="24" spans="1:19" x14ac:dyDescent="0.25">
      <c r="H24" s="120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:XFD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113</v>
      </c>
      <c r="D1" s="31"/>
      <c r="E1" s="31"/>
      <c r="F1" s="31"/>
      <c r="G1" s="31"/>
      <c r="H1" s="32"/>
      <c r="K1" s="119" t="s">
        <v>348</v>
      </c>
      <c r="L1" s="111"/>
      <c r="M1" t="s">
        <v>113</v>
      </c>
      <c r="R1" s="16"/>
      <c r="S1" s="16"/>
      <c r="T1" t="s">
        <v>6</v>
      </c>
      <c r="V1" t="s">
        <v>113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2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3</v>
      </c>
      <c r="R6" s="16"/>
      <c r="S6" s="16"/>
      <c r="T6" s="7"/>
      <c r="U6" s="8">
        <v>2</v>
      </c>
      <c r="V6" s="12">
        <v>1</v>
      </c>
      <c r="W6" s="12">
        <v>1</v>
      </c>
      <c r="X6" s="12">
        <v>0</v>
      </c>
      <c r="Y6" s="12">
        <v>1</v>
      </c>
      <c r="Z6" s="12">
        <v>3</v>
      </c>
    </row>
    <row r="7" spans="1:26" x14ac:dyDescent="0.25">
      <c r="A7" s="42"/>
      <c r="B7" s="43">
        <v>3</v>
      </c>
      <c r="C7" s="39">
        <v>0</v>
      </c>
      <c r="D7" s="39">
        <v>2</v>
      </c>
      <c r="E7" s="39">
        <v>1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4</v>
      </c>
      <c r="E8" s="45">
        <f>SUM(E5:E7)</f>
        <v>1</v>
      </c>
      <c r="F8" s="45">
        <f>SUM(F5:F7)</f>
        <v>0</v>
      </c>
      <c r="G8" s="46">
        <f>SUM(G5:G7)</f>
        <v>3</v>
      </c>
      <c r="H8" s="32">
        <f>SUM(C8:G8)</f>
        <v>8</v>
      </c>
      <c r="I8">
        <v>9</v>
      </c>
      <c r="J8">
        <v>7</v>
      </c>
      <c r="K8" s="7" t="s">
        <v>5</v>
      </c>
      <c r="M8" s="13">
        <f>SUM(M5:M7)</f>
        <v>2</v>
      </c>
      <c r="N8" s="14">
        <f>SUM(N5:N7)</f>
        <v>1</v>
      </c>
      <c r="O8" s="14">
        <f>SUM(O5:O7)</f>
        <v>1</v>
      </c>
      <c r="P8" s="14">
        <f>SUM(P5:P7)</f>
        <v>1</v>
      </c>
      <c r="Q8" s="15">
        <f>SUM(Q5:Q7)</f>
        <v>4</v>
      </c>
      <c r="R8" s="16">
        <f>SUM(M8:Q8)</f>
        <v>9</v>
      </c>
      <c r="S8" s="16">
        <v>7</v>
      </c>
      <c r="T8" t="s">
        <v>5</v>
      </c>
      <c r="V8" s="13">
        <f>SUM(V5:V7)</f>
        <v>1</v>
      </c>
      <c r="W8" s="14">
        <f>SUM(W5:W7)</f>
        <v>1</v>
      </c>
      <c r="X8" s="14">
        <f>SUM(X5:X7)</f>
        <v>1</v>
      </c>
      <c r="Y8" s="14">
        <f>SUM(Y5:Y7)</f>
        <v>1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1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2</v>
      </c>
      <c r="Z14" s="12">
        <v>1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5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3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1</v>
      </c>
      <c r="Z15" s="12">
        <v>5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5</v>
      </c>
      <c r="H16" s="32">
        <f>SUM(C16:G16)</f>
        <v>7</v>
      </c>
      <c r="I16">
        <v>6</v>
      </c>
      <c r="J16">
        <v>11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1</v>
      </c>
      <c r="Q16" s="15">
        <f>SUM(Q13:Q15)</f>
        <v>5</v>
      </c>
      <c r="R16" s="16">
        <f>SUM(M16:Q16)</f>
        <v>6</v>
      </c>
      <c r="S16" s="16">
        <v>11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3</v>
      </c>
      <c r="Z16" s="15">
        <f>SUM(Z13:Z15)</f>
        <v>7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4</v>
      </c>
      <c r="E19" s="114">
        <f t="shared" si="0"/>
        <v>1</v>
      </c>
      <c r="F19" s="47">
        <f t="shared" si="0"/>
        <v>0</v>
      </c>
      <c r="G19" s="47">
        <f t="shared" si="0"/>
        <v>8</v>
      </c>
      <c r="H19" s="32">
        <f t="shared" si="0"/>
        <v>15</v>
      </c>
      <c r="I19">
        <v>15</v>
      </c>
      <c r="J19">
        <v>18</v>
      </c>
      <c r="M19" s="115">
        <f t="shared" ref="M19:Q19" si="1">SUM(M16)+M8</f>
        <v>2</v>
      </c>
      <c r="N19" s="116">
        <f t="shared" si="1"/>
        <v>1</v>
      </c>
      <c r="O19" s="117">
        <f t="shared" si="1"/>
        <v>1</v>
      </c>
      <c r="P19" s="16">
        <f t="shared" si="1"/>
        <v>2</v>
      </c>
      <c r="Q19" s="16">
        <f t="shared" si="1"/>
        <v>9</v>
      </c>
      <c r="R19" s="16">
        <f>SUM(R16)+R8</f>
        <v>15</v>
      </c>
      <c r="S19" s="16">
        <f>SUM(S16)+S8</f>
        <v>18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0</v>
      </c>
      <c r="E23" s="51">
        <v>5</v>
      </c>
      <c r="F23" s="51">
        <f>SUM(C23:E23)</f>
        <v>6</v>
      </c>
      <c r="G23" s="31"/>
      <c r="H23" s="109"/>
      <c r="K23" s="7" t="s">
        <v>459</v>
      </c>
      <c r="M23" s="27">
        <v>0</v>
      </c>
      <c r="N23" s="27">
        <v>2</v>
      </c>
      <c r="O23" s="27">
        <v>4</v>
      </c>
      <c r="P23" s="27">
        <f>SUM(M23:O23)</f>
        <v>6</v>
      </c>
    </row>
    <row r="24" spans="1:19" x14ac:dyDescent="0.25">
      <c r="H24" s="120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X23"/>
  <sheetViews>
    <sheetView workbookViewId="0">
      <selection activeCell="O20" sqref="O20"/>
    </sheetView>
  </sheetViews>
  <sheetFormatPr defaultRowHeight="15" x14ac:dyDescent="0.25"/>
  <sheetData>
    <row r="1" spans="6:24" x14ac:dyDescent="0.25">
      <c r="F1" t="s">
        <v>519</v>
      </c>
      <c r="I1" t="s">
        <v>348</v>
      </c>
      <c r="K1" t="s">
        <v>397</v>
      </c>
      <c r="R1" t="s">
        <v>6</v>
      </c>
      <c r="T1" t="s">
        <v>397</v>
      </c>
    </row>
    <row r="2" spans="6:24" x14ac:dyDescent="0.25">
      <c r="I2" t="s">
        <v>3</v>
      </c>
      <c r="R2" t="s">
        <v>3</v>
      </c>
    </row>
    <row r="3" spans="6:24" x14ac:dyDescent="0.25">
      <c r="K3" s="1" t="s">
        <v>1</v>
      </c>
      <c r="L3" s="2"/>
      <c r="M3" s="2"/>
      <c r="N3" s="2"/>
      <c r="O3" s="3"/>
      <c r="P3">
        <v>2011</v>
      </c>
      <c r="Q3">
        <v>2010</v>
      </c>
      <c r="T3" s="1" t="s">
        <v>1</v>
      </c>
      <c r="U3" s="2"/>
      <c r="V3" s="2"/>
      <c r="W3" s="2"/>
      <c r="X3" s="3"/>
    </row>
    <row r="4" spans="6:24" x14ac:dyDescent="0.25">
      <c r="K4" s="4" t="s">
        <v>7</v>
      </c>
      <c r="L4" s="5" t="s">
        <v>8</v>
      </c>
      <c r="M4" s="5" t="s">
        <v>9</v>
      </c>
      <c r="N4" s="5" t="s">
        <v>10</v>
      </c>
      <c r="O4" s="6" t="s">
        <v>11</v>
      </c>
      <c r="T4" s="4" t="s">
        <v>7</v>
      </c>
      <c r="U4" s="5" t="s">
        <v>8</v>
      </c>
      <c r="V4" s="5" t="s">
        <v>9</v>
      </c>
      <c r="W4" s="5" t="s">
        <v>10</v>
      </c>
      <c r="X4" s="6" t="s">
        <v>11</v>
      </c>
    </row>
    <row r="5" spans="6:24" x14ac:dyDescent="0.25">
      <c r="I5" s="1" t="s">
        <v>2</v>
      </c>
      <c r="J5" s="3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R5" s="1" t="s">
        <v>2</v>
      </c>
      <c r="S5" s="3">
        <v>1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</row>
    <row r="6" spans="6:24" x14ac:dyDescent="0.25">
      <c r="I6" s="7"/>
      <c r="J6" s="8">
        <v>2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R6" s="7"/>
      <c r="S6" s="8">
        <v>2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</row>
    <row r="7" spans="6:24" x14ac:dyDescent="0.25">
      <c r="I7" s="9"/>
      <c r="J7" s="10">
        <v>3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R7" s="9"/>
      <c r="S7" s="10">
        <v>3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</row>
    <row r="8" spans="6:24" x14ac:dyDescent="0.25">
      <c r="I8" t="s">
        <v>5</v>
      </c>
      <c r="K8" s="13">
        <f>SUM(K5:K7)</f>
        <v>0</v>
      </c>
      <c r="L8" s="14">
        <f>SUM(L5:L7)</f>
        <v>0</v>
      </c>
      <c r="M8" s="14">
        <f>SUM(M5:M7)</f>
        <v>0</v>
      </c>
      <c r="N8" s="14">
        <f>SUM(N5:N7)</f>
        <v>0</v>
      </c>
      <c r="O8" s="15">
        <f>SUM(O5:O7)</f>
        <v>0</v>
      </c>
      <c r="P8">
        <f>SUM(K8:O8)</f>
        <v>0</v>
      </c>
      <c r="Q8">
        <v>0</v>
      </c>
      <c r="R8" t="s">
        <v>5</v>
      </c>
      <c r="T8" s="13">
        <f>SUM(T5:T7)</f>
        <v>0</v>
      </c>
      <c r="U8" s="14">
        <f>SUM(U5:U7)</f>
        <v>0</v>
      </c>
      <c r="V8" s="14">
        <f>SUM(V5:V7)</f>
        <v>0</v>
      </c>
      <c r="W8" s="14">
        <f>SUM(W5:W7)</f>
        <v>0</v>
      </c>
      <c r="X8" s="15">
        <f>SUM(X5:X7)</f>
        <v>0</v>
      </c>
    </row>
    <row r="10" spans="6:24" x14ac:dyDescent="0.25">
      <c r="I10" t="s">
        <v>4</v>
      </c>
      <c r="R10" t="s">
        <v>4</v>
      </c>
    </row>
    <row r="11" spans="6:24" x14ac:dyDescent="0.25">
      <c r="K11" s="1" t="s">
        <v>1</v>
      </c>
      <c r="L11" s="2"/>
      <c r="M11" s="2"/>
      <c r="N11" s="2"/>
      <c r="O11" s="3"/>
      <c r="T11" s="1" t="s">
        <v>1</v>
      </c>
      <c r="U11" s="2"/>
      <c r="V11" s="2"/>
      <c r="W11" s="2"/>
      <c r="X11" s="3"/>
    </row>
    <row r="12" spans="6:24" x14ac:dyDescent="0.25">
      <c r="K12" s="4" t="s">
        <v>7</v>
      </c>
      <c r="L12" s="5" t="s">
        <v>8</v>
      </c>
      <c r="M12" s="5" t="s">
        <v>9</v>
      </c>
      <c r="N12" s="5" t="s">
        <v>10</v>
      </c>
      <c r="O12" s="6" t="s">
        <v>12</v>
      </c>
      <c r="T12" s="4" t="s">
        <v>7</v>
      </c>
      <c r="U12" s="5" t="s">
        <v>8</v>
      </c>
      <c r="V12" s="5" t="s">
        <v>9</v>
      </c>
      <c r="W12" s="5" t="s">
        <v>10</v>
      </c>
      <c r="X12" s="6" t="s">
        <v>12</v>
      </c>
    </row>
    <row r="13" spans="6:24" x14ac:dyDescent="0.25">
      <c r="I13" s="1" t="s">
        <v>2</v>
      </c>
      <c r="J13" s="3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R13" s="1" t="s">
        <v>2</v>
      </c>
      <c r="S13" s="3">
        <v>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</row>
    <row r="14" spans="6:24" x14ac:dyDescent="0.25">
      <c r="I14" s="7"/>
      <c r="J14" s="8">
        <v>2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R14" s="7"/>
      <c r="S14" s="8">
        <v>2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</row>
    <row r="15" spans="6:24" x14ac:dyDescent="0.25">
      <c r="I15" s="9"/>
      <c r="J15" s="10">
        <v>3</v>
      </c>
      <c r="K15" s="12">
        <v>0</v>
      </c>
      <c r="L15" s="12">
        <v>1</v>
      </c>
      <c r="M15" s="12">
        <v>0</v>
      </c>
      <c r="N15" s="12">
        <v>0</v>
      </c>
      <c r="O15" s="12">
        <v>0</v>
      </c>
      <c r="R15" s="9"/>
      <c r="S15" s="10">
        <v>3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</row>
    <row r="16" spans="6:24" x14ac:dyDescent="0.25">
      <c r="I16" t="s">
        <v>5</v>
      </c>
      <c r="K16" s="13">
        <f>SUM(K13:K15)</f>
        <v>0</v>
      </c>
      <c r="L16" s="14">
        <f>SUM(L13:L15)</f>
        <v>1</v>
      </c>
      <c r="M16" s="14">
        <f>SUM(M13:M15)</f>
        <v>0</v>
      </c>
      <c r="N16" s="14">
        <f>SUM(N13:N15)</f>
        <v>0</v>
      </c>
      <c r="O16" s="15">
        <f>SUM(O13:O15)</f>
        <v>0</v>
      </c>
      <c r="P16">
        <f>SUM(K16:O16)</f>
        <v>1</v>
      </c>
      <c r="Q16">
        <v>0</v>
      </c>
      <c r="R16" t="s">
        <v>5</v>
      </c>
      <c r="T16" s="13">
        <f>SUM(T13:T15)</f>
        <v>0</v>
      </c>
      <c r="U16" s="14">
        <f>SUM(U13:U15)</f>
        <v>0</v>
      </c>
      <c r="V16" s="14">
        <f>SUM(V13:V15)</f>
        <v>0</v>
      </c>
      <c r="W16" s="14">
        <f>SUM(W13:W15)</f>
        <v>0</v>
      </c>
      <c r="X16" s="15">
        <f>SUM(X13:X15)</f>
        <v>0</v>
      </c>
    </row>
    <row r="19" spans="9:17" x14ac:dyDescent="0.25">
      <c r="P19">
        <f>SUM(P16)+P8</f>
        <v>1</v>
      </c>
      <c r="Q19">
        <f>SUM(Q16)+Q8</f>
        <v>0</v>
      </c>
    </row>
    <row r="20" spans="9:17" x14ac:dyDescent="0.25">
      <c r="Q20" t="s">
        <v>398</v>
      </c>
    </row>
    <row r="21" spans="9:17" x14ac:dyDescent="0.25">
      <c r="K21" s="1" t="s">
        <v>461</v>
      </c>
      <c r="L21" s="2"/>
      <c r="M21" s="2"/>
      <c r="N21" s="3"/>
    </row>
    <row r="22" spans="9:17" x14ac:dyDescent="0.25">
      <c r="K22" s="30" t="s">
        <v>456</v>
      </c>
      <c r="L22" s="28" t="s">
        <v>457</v>
      </c>
      <c r="M22" s="28" t="s">
        <v>458</v>
      </c>
      <c r="N22" s="29" t="s">
        <v>460</v>
      </c>
    </row>
    <row r="23" spans="9:17" x14ac:dyDescent="0.25">
      <c r="I23" t="s">
        <v>459</v>
      </c>
      <c r="K23" s="27">
        <v>0</v>
      </c>
      <c r="L23" s="27">
        <v>0</v>
      </c>
      <c r="M23" s="27">
        <v>0</v>
      </c>
      <c r="N23" s="27">
        <f>SUM(K23:M23)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82</v>
      </c>
      <c r="D1" s="31"/>
      <c r="E1" s="31"/>
      <c r="F1" s="31"/>
      <c r="G1" s="31"/>
      <c r="H1" s="32"/>
      <c r="K1" s="119" t="s">
        <v>348</v>
      </c>
      <c r="L1" s="111"/>
      <c r="M1" t="s">
        <v>82</v>
      </c>
      <c r="R1" s="16"/>
      <c r="S1" s="16"/>
      <c r="T1" t="s">
        <v>6</v>
      </c>
      <c r="V1" t="s">
        <v>82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3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4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4</v>
      </c>
      <c r="I8">
        <v>2</v>
      </c>
      <c r="J8">
        <v>2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2</v>
      </c>
      <c r="S8" s="16">
        <v>2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0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1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2</v>
      </c>
      <c r="D15" s="39">
        <v>1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4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>SUM(C13:C15)</f>
        <v>3</v>
      </c>
      <c r="D16" s="45">
        <f>SUM(D13:D15)</f>
        <v>1</v>
      </c>
      <c r="E16" s="45">
        <f>SUM(E13:E15)</f>
        <v>0</v>
      </c>
      <c r="F16" s="45">
        <f>SUM(F13:F15)</f>
        <v>1</v>
      </c>
      <c r="G16" s="46">
        <f>SUM(G13:G15)</f>
        <v>2</v>
      </c>
      <c r="H16" s="32">
        <f>SUM(C16:G16)</f>
        <v>7</v>
      </c>
      <c r="I16">
        <v>6</v>
      </c>
      <c r="J16">
        <v>2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4</v>
      </c>
      <c r="R16" s="16">
        <f>SUM(M16:Q16)</f>
        <v>6</v>
      </c>
      <c r="S16" s="16">
        <v>2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7</v>
      </c>
      <c r="D19" s="113">
        <f t="shared" si="0"/>
        <v>1</v>
      </c>
      <c r="E19" s="114">
        <f t="shared" si="0"/>
        <v>0</v>
      </c>
      <c r="F19" s="47">
        <f t="shared" si="0"/>
        <v>1</v>
      </c>
      <c r="G19" s="47">
        <f t="shared" si="0"/>
        <v>2</v>
      </c>
      <c r="H19" s="32">
        <f t="shared" si="0"/>
        <v>11</v>
      </c>
      <c r="I19">
        <v>8</v>
      </c>
      <c r="J19">
        <v>4</v>
      </c>
      <c r="M19" s="115">
        <f t="shared" ref="M19:Q19" si="1">SUM(M16)+M8</f>
        <v>1</v>
      </c>
      <c r="N19" s="116">
        <f t="shared" si="1"/>
        <v>0</v>
      </c>
      <c r="O19" s="117">
        <f t="shared" si="1"/>
        <v>1</v>
      </c>
      <c r="P19" s="16">
        <f t="shared" si="1"/>
        <v>0</v>
      </c>
      <c r="Q19" s="16">
        <f t="shared" si="1"/>
        <v>6</v>
      </c>
      <c r="R19" s="16">
        <f>SUM(R16)+R8</f>
        <v>8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6</v>
      </c>
      <c r="D23" s="51">
        <v>6</v>
      </c>
      <c r="E23" s="51">
        <v>10</v>
      </c>
      <c r="F23" s="51">
        <f>SUM(C23:E23)</f>
        <v>22</v>
      </c>
      <c r="G23" s="31"/>
      <c r="H23" s="109"/>
      <c r="K23" s="7" t="s">
        <v>459</v>
      </c>
      <c r="M23" s="27">
        <v>0</v>
      </c>
      <c r="N23" s="27">
        <v>5</v>
      </c>
      <c r="O23" s="27">
        <v>6</v>
      </c>
      <c r="P23" s="27">
        <f>SUM(M23:O23)</f>
        <v>11</v>
      </c>
    </row>
    <row r="24" spans="1:19" x14ac:dyDescent="0.25">
      <c r="H24" s="120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0" sqref="I20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130</v>
      </c>
      <c r="D1" s="31"/>
      <c r="E1" s="31"/>
      <c r="F1" s="31"/>
      <c r="G1" s="31"/>
      <c r="H1" s="32"/>
      <c r="K1" s="119" t="s">
        <v>348</v>
      </c>
      <c r="L1" s="111"/>
      <c r="M1" t="s">
        <v>130</v>
      </c>
      <c r="R1" s="16"/>
      <c r="S1" s="16"/>
      <c r="T1" t="s">
        <v>6</v>
      </c>
      <c r="V1" t="s">
        <v>130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0</v>
      </c>
      <c r="F5" s="39">
        <v>0</v>
      </c>
      <c r="G5" s="39">
        <v>3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1</v>
      </c>
      <c r="W5" s="12">
        <v>0</v>
      </c>
      <c r="X5" s="12">
        <v>0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1</v>
      </c>
      <c r="O6" s="12">
        <v>0</v>
      </c>
      <c r="P6" s="12">
        <v>0</v>
      </c>
      <c r="Q6" s="12">
        <v>3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4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3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1</v>
      </c>
      <c r="E8" s="45">
        <f>SUM(E5:E7)</f>
        <v>0</v>
      </c>
      <c r="F8" s="45">
        <f>SUM(F5:F7)</f>
        <v>0</v>
      </c>
      <c r="G8" s="46">
        <f>SUM(G5:G7)</f>
        <v>7</v>
      </c>
      <c r="H8" s="32">
        <f>SUM(C8:G8)</f>
        <v>8</v>
      </c>
      <c r="I8">
        <v>6</v>
      </c>
      <c r="J8">
        <v>10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5</v>
      </c>
      <c r="R8" s="16">
        <f>SUM(M8:Q8)</f>
        <v>6</v>
      </c>
      <c r="S8" s="16">
        <v>10</v>
      </c>
      <c r="T8" t="s">
        <v>5</v>
      </c>
      <c r="V8" s="13">
        <f>SUM(V5:V7)</f>
        <v>2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8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1</v>
      </c>
      <c r="F14" s="39">
        <v>1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2</v>
      </c>
      <c r="P14" s="12">
        <v>0</v>
      </c>
      <c r="Q14" s="12">
        <v>1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2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2</v>
      </c>
      <c r="D15" s="39">
        <v>0</v>
      </c>
      <c r="E15" s="39">
        <v>0</v>
      </c>
      <c r="F15" s="39">
        <v>1</v>
      </c>
      <c r="G15" s="39">
        <v>4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0</v>
      </c>
      <c r="E16" s="45">
        <f>SUM(E13:E15)</f>
        <v>1</v>
      </c>
      <c r="F16" s="45">
        <f>SUM(F13:F15)</f>
        <v>2</v>
      </c>
      <c r="G16" s="46">
        <f>SUM(G13:G15)</f>
        <v>5</v>
      </c>
      <c r="H16" s="32">
        <f>SUM(C16:G16)</f>
        <v>10</v>
      </c>
      <c r="I16">
        <v>5</v>
      </c>
      <c r="J16">
        <v>7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2</v>
      </c>
      <c r="P16" s="14">
        <f>SUM(P13:P15)</f>
        <v>1</v>
      </c>
      <c r="Q16" s="15">
        <f>SUM(Q13:Q15)</f>
        <v>1</v>
      </c>
      <c r="R16" s="16">
        <f>SUM(M16:Q16)</f>
        <v>5</v>
      </c>
      <c r="S16" s="16">
        <v>7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2</v>
      </c>
      <c r="Y16" s="14">
        <f>SUM(Y13:Y15)</f>
        <v>0</v>
      </c>
      <c r="Z16" s="15">
        <f>SUM(Z13:Z15)</f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1</v>
      </c>
      <c r="E19" s="114">
        <f t="shared" si="0"/>
        <v>1</v>
      </c>
      <c r="F19" s="47">
        <f t="shared" si="0"/>
        <v>2</v>
      </c>
      <c r="G19" s="47">
        <f t="shared" si="0"/>
        <v>12</v>
      </c>
      <c r="H19" s="32">
        <f t="shared" si="0"/>
        <v>18</v>
      </c>
      <c r="I19">
        <v>11</v>
      </c>
      <c r="J19">
        <v>17</v>
      </c>
      <c r="M19" s="115">
        <f t="shared" ref="M19:Q19" si="1">SUM(M16)+M8</f>
        <v>0</v>
      </c>
      <c r="N19" s="116">
        <f t="shared" si="1"/>
        <v>2</v>
      </c>
      <c r="O19" s="117">
        <f t="shared" si="1"/>
        <v>2</v>
      </c>
      <c r="P19" s="16">
        <f t="shared" si="1"/>
        <v>1</v>
      </c>
      <c r="Q19" s="16">
        <f t="shared" si="1"/>
        <v>6</v>
      </c>
      <c r="R19" s="16">
        <f>SUM(R16)+R8</f>
        <v>11</v>
      </c>
      <c r="S19" s="16">
        <f>SUM(S16)+S8</f>
        <v>17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12</v>
      </c>
      <c r="D23" s="51">
        <v>10</v>
      </c>
      <c r="E23" s="51">
        <v>4</v>
      </c>
      <c r="F23" s="51">
        <f>SUM(C23:E23)</f>
        <v>26</v>
      </c>
      <c r="G23" s="31"/>
      <c r="H23" s="109"/>
      <c r="K23" s="7" t="s">
        <v>459</v>
      </c>
      <c r="M23" s="27">
        <v>26</v>
      </c>
      <c r="N23" s="27">
        <v>8</v>
      </c>
      <c r="O23" s="27">
        <v>5</v>
      </c>
      <c r="P23" s="27">
        <f>SUM(M23:O23)</f>
        <v>39</v>
      </c>
    </row>
    <row r="24" spans="1:19" x14ac:dyDescent="0.25">
      <c r="H24" s="120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3" sqref="I23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526</v>
      </c>
      <c r="D1" s="31"/>
      <c r="E1" s="31" t="s">
        <v>549</v>
      </c>
      <c r="F1" s="31"/>
      <c r="G1" s="31"/>
      <c r="H1" s="32"/>
      <c r="K1" s="119" t="s">
        <v>348</v>
      </c>
      <c r="L1" s="111"/>
      <c r="M1" t="s">
        <v>153</v>
      </c>
      <c r="R1" s="16"/>
      <c r="S1" s="16"/>
      <c r="T1" t="s">
        <v>6</v>
      </c>
      <c r="V1" t="s">
        <v>153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2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1</v>
      </c>
      <c r="W6" s="12">
        <v>0</v>
      </c>
      <c r="X6" s="12">
        <v>3</v>
      </c>
      <c r="Y6" s="12">
        <v>0</v>
      </c>
      <c r="Z6" s="12">
        <v>2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11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11</v>
      </c>
      <c r="T8" t="s">
        <v>5</v>
      </c>
      <c r="V8" s="13">
        <f>SUM(V5:V7)</f>
        <v>1</v>
      </c>
      <c r="W8" s="14">
        <f>SUM(W5:W7)</f>
        <v>2</v>
      </c>
      <c r="X8" s="14">
        <f>SUM(X5:X7)</f>
        <v>4</v>
      </c>
      <c r="Y8" s="14">
        <f>SUM(Y5:Y7)</f>
        <v>0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2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0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6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15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15</v>
      </c>
      <c r="T16" t="s">
        <v>5</v>
      </c>
      <c r="V16" s="13">
        <f>SUM(V13:V15)</f>
        <v>2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12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0</v>
      </c>
      <c r="I19">
        <v>0</v>
      </c>
      <c r="J19">
        <v>26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26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Q20" t="s">
        <v>401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/>
      <c r="D23" s="51"/>
      <c r="E23" s="51"/>
      <c r="F23" s="51">
        <f>SUM(C23:E23)</f>
        <v>0</v>
      </c>
      <c r="G23" s="31"/>
      <c r="H23" s="109"/>
      <c r="K23" s="7" t="s">
        <v>459</v>
      </c>
      <c r="M23" s="27">
        <v>38</v>
      </c>
      <c r="N23" s="27">
        <v>27</v>
      </c>
      <c r="O23" s="27">
        <v>16</v>
      </c>
      <c r="P23" s="27">
        <f>SUM(M23:O23)</f>
        <v>81</v>
      </c>
    </row>
    <row r="24" spans="1:19" x14ac:dyDescent="0.25">
      <c r="H24" s="120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2" sqref="I22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527</v>
      </c>
      <c r="D1" s="31"/>
      <c r="E1" s="31"/>
      <c r="F1" s="31"/>
      <c r="G1" s="31"/>
      <c r="H1" s="32"/>
      <c r="K1" s="119" t="s">
        <v>348</v>
      </c>
      <c r="L1" s="111"/>
      <c r="M1" t="s">
        <v>155</v>
      </c>
      <c r="R1" s="16"/>
      <c r="S1" s="16"/>
      <c r="T1" t="s">
        <v>6</v>
      </c>
      <c r="V1" t="s">
        <v>155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3</v>
      </c>
      <c r="D5" s="39">
        <v>2</v>
      </c>
      <c r="E5" s="39">
        <v>0</v>
      </c>
      <c r="F5" s="39">
        <v>1</v>
      </c>
      <c r="G5" s="39">
        <v>0</v>
      </c>
      <c r="H5" s="32"/>
      <c r="K5" s="1" t="s">
        <v>2</v>
      </c>
      <c r="L5" s="3">
        <v>1</v>
      </c>
      <c r="M5" s="12">
        <v>1</v>
      </c>
      <c r="N5" s="12">
        <v>1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1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3</v>
      </c>
      <c r="D6" s="39">
        <v>0</v>
      </c>
      <c r="E6" s="39">
        <v>1</v>
      </c>
      <c r="F6" s="39">
        <v>0</v>
      </c>
      <c r="G6" s="39">
        <v>2</v>
      </c>
      <c r="H6" s="32"/>
      <c r="L6" s="8">
        <v>2</v>
      </c>
      <c r="M6" s="12">
        <v>1</v>
      </c>
      <c r="N6" s="12">
        <v>0</v>
      </c>
      <c r="O6" s="12">
        <v>2</v>
      </c>
      <c r="P6" s="12">
        <v>1</v>
      </c>
      <c r="Q6" s="12">
        <v>3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1</v>
      </c>
      <c r="Z6" s="12">
        <v>3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2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7</v>
      </c>
      <c r="D8" s="45">
        <f>SUM(D5:D7)</f>
        <v>2</v>
      </c>
      <c r="E8" s="45">
        <f>SUM(E5:E7)</f>
        <v>1</v>
      </c>
      <c r="F8" s="45">
        <f>SUM(F5:F7)</f>
        <v>1</v>
      </c>
      <c r="G8" s="46">
        <f>SUM(G5:G7)</f>
        <v>4</v>
      </c>
      <c r="H8" s="32">
        <f>SUM(C8:G8)</f>
        <v>15</v>
      </c>
      <c r="I8">
        <v>12</v>
      </c>
      <c r="J8">
        <v>7</v>
      </c>
      <c r="K8" s="7" t="s">
        <v>5</v>
      </c>
      <c r="M8" s="13">
        <f>SUM(M5:M7)</f>
        <v>3</v>
      </c>
      <c r="N8" s="14">
        <f>SUM(N5:N7)</f>
        <v>2</v>
      </c>
      <c r="O8" s="14">
        <f>SUM(O5:O7)</f>
        <v>2</v>
      </c>
      <c r="P8" s="14">
        <f>SUM(P5:P7)</f>
        <v>1</v>
      </c>
      <c r="Q8" s="15">
        <f>SUM(Q5:Q7)</f>
        <v>4</v>
      </c>
      <c r="R8" s="16">
        <f>SUM(M8:Q8)</f>
        <v>12</v>
      </c>
      <c r="S8" s="16">
        <v>7</v>
      </c>
      <c r="T8" t="s">
        <v>5</v>
      </c>
      <c r="V8" s="13">
        <f>SUM(V5:V7)</f>
        <v>0</v>
      </c>
      <c r="W8" s="14">
        <f>SUM(W5:W7)</f>
        <v>2</v>
      </c>
      <c r="X8" s="14">
        <f>SUM(X5:X7)</f>
        <v>1</v>
      </c>
      <c r="Y8" s="14">
        <f>SUM(Y5:Y7)</f>
        <v>1</v>
      </c>
      <c r="Z8" s="15">
        <f>SUM(Z5:Z7)</f>
        <v>3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1</v>
      </c>
      <c r="F13" s="39">
        <v>3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3</v>
      </c>
      <c r="O13" s="12">
        <v>3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1</v>
      </c>
      <c r="X13" s="12">
        <v>2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1</v>
      </c>
      <c r="F14" s="39">
        <v>0</v>
      </c>
      <c r="G14" s="39">
        <v>2</v>
      </c>
      <c r="H14" s="32"/>
      <c r="L14" s="8">
        <v>2</v>
      </c>
      <c r="M14" s="12">
        <v>2</v>
      </c>
      <c r="N14" s="12">
        <v>0</v>
      </c>
      <c r="O14" s="12">
        <v>0</v>
      </c>
      <c r="P14" s="12">
        <v>1</v>
      </c>
      <c r="Q14" s="12">
        <v>4</v>
      </c>
      <c r="R14" s="16"/>
      <c r="S14" s="16"/>
      <c r="T14" s="7"/>
      <c r="U14" s="8">
        <v>2</v>
      </c>
      <c r="V14" s="12">
        <v>2</v>
      </c>
      <c r="W14" s="12">
        <v>1</v>
      </c>
      <c r="X14" s="12">
        <v>2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2</v>
      </c>
      <c r="D15" s="39">
        <v>1</v>
      </c>
      <c r="E15" s="39">
        <v>0</v>
      </c>
      <c r="F15" s="39">
        <v>2</v>
      </c>
      <c r="G15" s="39">
        <v>1</v>
      </c>
      <c r="H15" s="32"/>
      <c r="K15" s="9"/>
      <c r="L15" s="10">
        <v>3</v>
      </c>
      <c r="M15" s="12">
        <v>2</v>
      </c>
      <c r="N15" s="12">
        <v>1</v>
      </c>
      <c r="O15" s="12">
        <v>2</v>
      </c>
      <c r="P15" s="12">
        <v>1</v>
      </c>
      <c r="Q15" s="12">
        <v>5</v>
      </c>
      <c r="R15" s="16"/>
      <c r="S15" s="16"/>
      <c r="T15" s="9"/>
      <c r="U15" s="10">
        <v>3</v>
      </c>
      <c r="V15" s="12">
        <v>1</v>
      </c>
      <c r="W15" s="12">
        <v>2</v>
      </c>
      <c r="X15" s="12">
        <v>1</v>
      </c>
      <c r="Y15" s="12">
        <v>1</v>
      </c>
      <c r="Z15" s="12">
        <v>7</v>
      </c>
    </row>
    <row r="16" spans="1:26" x14ac:dyDescent="0.25">
      <c r="A16" s="31" t="s">
        <v>5</v>
      </c>
      <c r="B16" s="31"/>
      <c r="C16" s="44">
        <f>SUM(C13:C15)</f>
        <v>4</v>
      </c>
      <c r="D16" s="45">
        <f>SUM(D13:D15)</f>
        <v>2</v>
      </c>
      <c r="E16" s="45">
        <f>SUM(E13:E15)</f>
        <v>2</v>
      </c>
      <c r="F16" s="45">
        <f>SUM(F13:F15)</f>
        <v>5</v>
      </c>
      <c r="G16" s="46">
        <f>SUM(G13:G15)</f>
        <v>3</v>
      </c>
      <c r="H16" s="32">
        <f>SUM(C16:G16)</f>
        <v>16</v>
      </c>
      <c r="I16">
        <v>24</v>
      </c>
      <c r="J16">
        <v>21</v>
      </c>
      <c r="K16" s="7" t="s">
        <v>5</v>
      </c>
      <c r="M16" s="13">
        <f>SUM(M13:M15)</f>
        <v>4</v>
      </c>
      <c r="N16" s="14">
        <f>SUM(N13:N15)</f>
        <v>4</v>
      </c>
      <c r="O16" s="14">
        <f>SUM(O13:O15)</f>
        <v>5</v>
      </c>
      <c r="P16" s="14">
        <f>SUM(P13:P15)</f>
        <v>2</v>
      </c>
      <c r="Q16" s="15">
        <f>SUM(Q13:Q15)</f>
        <v>9</v>
      </c>
      <c r="R16" s="16">
        <f>SUM(M16:Q16)</f>
        <v>24</v>
      </c>
      <c r="S16" s="16">
        <v>21</v>
      </c>
      <c r="T16" t="s">
        <v>5</v>
      </c>
      <c r="V16" s="13">
        <f>SUM(V13:V15)</f>
        <v>3</v>
      </c>
      <c r="W16" s="14">
        <f>SUM(W13:W15)</f>
        <v>4</v>
      </c>
      <c r="X16" s="14">
        <f>SUM(X13:X15)</f>
        <v>5</v>
      </c>
      <c r="Y16" s="14">
        <f>SUM(Y13:Y15)</f>
        <v>1</v>
      </c>
      <c r="Z16" s="15">
        <f>SUM(Z13:Z15)</f>
        <v>8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11</v>
      </c>
      <c r="D19" s="113">
        <f t="shared" si="0"/>
        <v>4</v>
      </c>
      <c r="E19" s="114">
        <f t="shared" si="0"/>
        <v>3</v>
      </c>
      <c r="F19" s="47">
        <f t="shared" si="0"/>
        <v>6</v>
      </c>
      <c r="G19" s="47">
        <f t="shared" si="0"/>
        <v>7</v>
      </c>
      <c r="H19" s="32">
        <f t="shared" si="0"/>
        <v>31</v>
      </c>
      <c r="I19">
        <v>36</v>
      </c>
      <c r="J19">
        <v>28</v>
      </c>
      <c r="M19" s="115">
        <f t="shared" ref="M19:Q19" si="1">SUM(M16)+M8</f>
        <v>7</v>
      </c>
      <c r="N19" s="116">
        <f t="shared" si="1"/>
        <v>6</v>
      </c>
      <c r="O19" s="117">
        <f t="shared" si="1"/>
        <v>7</v>
      </c>
      <c r="P19" s="16">
        <f t="shared" si="1"/>
        <v>3</v>
      </c>
      <c r="Q19" s="16">
        <f t="shared" si="1"/>
        <v>13</v>
      </c>
      <c r="R19" s="16">
        <f>SUM(R16)+R8</f>
        <v>36</v>
      </c>
      <c r="S19" s="16">
        <f>SUM(S16)+S8</f>
        <v>28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23</v>
      </c>
      <c r="D23" s="51">
        <v>23</v>
      </c>
      <c r="E23" s="51">
        <v>12</v>
      </c>
      <c r="F23" s="51">
        <f>SUM(C23:E23)</f>
        <v>58</v>
      </c>
      <c r="G23" s="31"/>
      <c r="H23" s="109"/>
      <c r="K23" s="7" t="s">
        <v>459</v>
      </c>
      <c r="M23" s="27">
        <v>32</v>
      </c>
      <c r="N23" s="27">
        <v>9</v>
      </c>
      <c r="O23" s="27">
        <v>17</v>
      </c>
      <c r="P23" s="27">
        <f>SUM(M23:O23)</f>
        <v>58</v>
      </c>
    </row>
    <row r="24" spans="1:19" x14ac:dyDescent="0.25">
      <c r="H24" s="120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:XFD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180</v>
      </c>
      <c r="D1" s="31"/>
      <c r="E1" s="31"/>
      <c r="F1" s="31"/>
      <c r="G1" s="31"/>
      <c r="H1" s="32"/>
      <c r="K1" s="119" t="s">
        <v>348</v>
      </c>
      <c r="L1" s="111"/>
      <c r="M1" t="s">
        <v>180</v>
      </c>
      <c r="R1" s="16"/>
      <c r="S1" s="16"/>
      <c r="T1" t="s">
        <v>6</v>
      </c>
      <c r="V1" t="s">
        <v>180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1</v>
      </c>
      <c r="E5" s="39">
        <v>0</v>
      </c>
      <c r="F5" s="39">
        <v>0</v>
      </c>
      <c r="G5" s="39">
        <v>5</v>
      </c>
      <c r="H5" s="32"/>
      <c r="K5" s="1" t="s">
        <v>2</v>
      </c>
      <c r="L5" s="3">
        <v>1</v>
      </c>
      <c r="M5" s="12">
        <v>0</v>
      </c>
      <c r="N5" s="12">
        <v>1</v>
      </c>
      <c r="O5" s="12">
        <v>0</v>
      </c>
      <c r="P5" s="12">
        <v>1</v>
      </c>
      <c r="Q5" s="12">
        <v>5</v>
      </c>
      <c r="R5" s="16"/>
      <c r="S5" s="16"/>
      <c r="T5" s="1" t="s">
        <v>2</v>
      </c>
      <c r="U5" s="3">
        <v>1</v>
      </c>
      <c r="V5" s="12">
        <v>2</v>
      </c>
      <c r="W5" s="12">
        <v>0</v>
      </c>
      <c r="X5" s="12">
        <v>0</v>
      </c>
      <c r="Y5" s="12">
        <v>2</v>
      </c>
      <c r="Z5" s="12">
        <v>5</v>
      </c>
    </row>
    <row r="6" spans="1:26" x14ac:dyDescent="0.25">
      <c r="A6" s="40"/>
      <c r="B6" s="41">
        <v>2</v>
      </c>
      <c r="C6" s="39">
        <v>2</v>
      </c>
      <c r="D6" s="39">
        <v>2</v>
      </c>
      <c r="E6" s="39">
        <v>0</v>
      </c>
      <c r="F6" s="39">
        <v>3</v>
      </c>
      <c r="G6" s="39">
        <v>5</v>
      </c>
      <c r="H6" s="32"/>
      <c r="L6" s="8">
        <v>2</v>
      </c>
      <c r="M6" s="12">
        <v>2</v>
      </c>
      <c r="N6" s="12">
        <v>3</v>
      </c>
      <c r="O6" s="12">
        <v>2</v>
      </c>
      <c r="P6" s="12">
        <v>1</v>
      </c>
      <c r="Q6" s="12">
        <v>6</v>
      </c>
      <c r="R6" s="16"/>
      <c r="S6" s="16"/>
      <c r="T6" s="7"/>
      <c r="U6" s="8">
        <v>2</v>
      </c>
      <c r="V6" s="12">
        <v>2</v>
      </c>
      <c r="W6" s="12">
        <v>2</v>
      </c>
      <c r="X6" s="12">
        <v>2</v>
      </c>
      <c r="Y6" s="12">
        <v>1</v>
      </c>
      <c r="Z6" s="12">
        <v>7</v>
      </c>
    </row>
    <row r="7" spans="1:26" x14ac:dyDescent="0.25">
      <c r="A7" s="42"/>
      <c r="B7" s="43">
        <v>3</v>
      </c>
      <c r="C7" s="39">
        <v>1</v>
      </c>
      <c r="D7" s="39">
        <v>2</v>
      </c>
      <c r="E7" s="39">
        <v>1</v>
      </c>
      <c r="F7" s="39">
        <v>0</v>
      </c>
      <c r="G7" s="39">
        <v>1</v>
      </c>
      <c r="H7" s="32"/>
      <c r="K7" s="9"/>
      <c r="L7" s="10">
        <v>3</v>
      </c>
      <c r="M7" s="12">
        <v>1</v>
      </c>
      <c r="N7" s="12">
        <v>1</v>
      </c>
      <c r="O7" s="12">
        <v>0</v>
      </c>
      <c r="P7" s="12">
        <v>1</v>
      </c>
      <c r="Q7" s="12">
        <v>1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3</v>
      </c>
      <c r="Y7" s="12">
        <v>2</v>
      </c>
      <c r="Z7" s="12">
        <v>2</v>
      </c>
    </row>
    <row r="8" spans="1:26" x14ac:dyDescent="0.25">
      <c r="A8" s="31" t="s">
        <v>5</v>
      </c>
      <c r="B8" s="31"/>
      <c r="C8" s="44">
        <f>SUM(C5:C7)</f>
        <v>3</v>
      </c>
      <c r="D8" s="45">
        <f>SUM(D5:D7)</f>
        <v>5</v>
      </c>
      <c r="E8" s="45">
        <f>SUM(E5:E7)</f>
        <v>1</v>
      </c>
      <c r="F8" s="45">
        <f>SUM(F5:F7)</f>
        <v>3</v>
      </c>
      <c r="G8" s="46">
        <f>SUM(G5:G7)</f>
        <v>11</v>
      </c>
      <c r="H8" s="32">
        <f>SUM(C8:G8)</f>
        <v>23</v>
      </c>
      <c r="I8">
        <v>25</v>
      </c>
      <c r="J8">
        <v>31</v>
      </c>
      <c r="K8" s="7" t="s">
        <v>5</v>
      </c>
      <c r="M8" s="13">
        <f>SUM(M5:M7)</f>
        <v>3</v>
      </c>
      <c r="N8" s="14">
        <f>SUM(N5:N7)</f>
        <v>5</v>
      </c>
      <c r="O8" s="14">
        <f>SUM(O5:O7)</f>
        <v>2</v>
      </c>
      <c r="P8" s="14">
        <f>SUM(P5:P7)</f>
        <v>3</v>
      </c>
      <c r="Q8" s="15">
        <f>SUM(Q5:Q7)</f>
        <v>12</v>
      </c>
      <c r="R8" s="16">
        <f>SUM(M8:Q8)</f>
        <v>25</v>
      </c>
      <c r="S8" s="16">
        <v>31</v>
      </c>
      <c r="T8" t="s">
        <v>5</v>
      </c>
      <c r="V8" s="13">
        <f>SUM(V5:V7)</f>
        <v>5</v>
      </c>
      <c r="W8" s="14">
        <f>SUM(W5:W7)</f>
        <v>2</v>
      </c>
      <c r="X8" s="14">
        <f>SUM(X5:X7)</f>
        <v>5</v>
      </c>
      <c r="Y8" s="14">
        <f>SUM(Y5:Y7)</f>
        <v>5</v>
      </c>
      <c r="Z8" s="15">
        <f>SUM(Z5:Z7)</f>
        <v>14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4</v>
      </c>
      <c r="D13" s="39">
        <v>0</v>
      </c>
      <c r="E13" s="39">
        <v>2</v>
      </c>
      <c r="F13" s="39">
        <v>1</v>
      </c>
      <c r="G13" s="39">
        <v>9</v>
      </c>
      <c r="H13" s="32"/>
      <c r="K13" s="1" t="s">
        <v>2</v>
      </c>
      <c r="L13" s="3">
        <v>1</v>
      </c>
      <c r="M13" s="12">
        <v>3</v>
      </c>
      <c r="N13" s="12">
        <v>1</v>
      </c>
      <c r="O13" s="12">
        <v>0</v>
      </c>
      <c r="P13" s="12">
        <v>1</v>
      </c>
      <c r="Q13" s="12">
        <v>10</v>
      </c>
      <c r="R13" s="16"/>
      <c r="S13" s="16"/>
      <c r="T13" s="1" t="s">
        <v>2</v>
      </c>
      <c r="U13" s="3">
        <v>1</v>
      </c>
      <c r="V13" s="12">
        <v>0</v>
      </c>
      <c r="W13" s="12">
        <v>2</v>
      </c>
      <c r="X13" s="12">
        <v>1</v>
      </c>
      <c r="Y13" s="12">
        <v>0</v>
      </c>
      <c r="Z13" s="12">
        <v>13</v>
      </c>
    </row>
    <row r="14" spans="1:26" x14ac:dyDescent="0.25">
      <c r="A14" s="40"/>
      <c r="B14" s="41">
        <v>2</v>
      </c>
      <c r="C14" s="39">
        <v>1</v>
      </c>
      <c r="D14" s="39">
        <v>1</v>
      </c>
      <c r="E14" s="39">
        <v>0</v>
      </c>
      <c r="F14" s="39">
        <v>1</v>
      </c>
      <c r="G14" s="39">
        <v>5</v>
      </c>
      <c r="H14" s="32"/>
      <c r="L14" s="8">
        <v>2</v>
      </c>
      <c r="M14" s="12">
        <v>1</v>
      </c>
      <c r="N14" s="12">
        <v>0</v>
      </c>
      <c r="O14" s="12">
        <v>2</v>
      </c>
      <c r="P14" s="12">
        <v>1</v>
      </c>
      <c r="Q14" s="12">
        <v>5</v>
      </c>
      <c r="R14" s="16"/>
      <c r="S14" s="16"/>
      <c r="T14" s="7"/>
      <c r="U14" s="8">
        <v>2</v>
      </c>
      <c r="V14" s="12">
        <v>1</v>
      </c>
      <c r="W14" s="12">
        <v>1</v>
      </c>
      <c r="X14" s="12">
        <v>1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1</v>
      </c>
      <c r="F15" s="39">
        <v>1</v>
      </c>
      <c r="G15" s="39">
        <v>1</v>
      </c>
      <c r="H15" s="32"/>
      <c r="K15" s="9"/>
      <c r="L15" s="10">
        <v>3</v>
      </c>
      <c r="M15" s="12">
        <v>2</v>
      </c>
      <c r="N15" s="12">
        <v>1</v>
      </c>
      <c r="O15" s="12">
        <v>1</v>
      </c>
      <c r="P15" s="12">
        <v>1</v>
      </c>
      <c r="Q15" s="12">
        <v>2</v>
      </c>
      <c r="R15" s="16"/>
      <c r="S15" s="16"/>
      <c r="T15" s="9"/>
      <c r="U15" s="10">
        <v>3</v>
      </c>
      <c r="V15" s="12">
        <v>2</v>
      </c>
      <c r="W15" s="12">
        <v>0</v>
      </c>
      <c r="X15" s="12">
        <v>0</v>
      </c>
      <c r="Y15" s="12">
        <v>2</v>
      </c>
      <c r="Z15" s="12">
        <v>5</v>
      </c>
    </row>
    <row r="16" spans="1:26" x14ac:dyDescent="0.25">
      <c r="A16" s="31" t="s">
        <v>5</v>
      </c>
      <c r="B16" s="31"/>
      <c r="C16" s="44">
        <f>SUM(C13:C15)</f>
        <v>6</v>
      </c>
      <c r="D16" s="45">
        <f>SUM(D13:D15)</f>
        <v>1</v>
      </c>
      <c r="E16" s="45">
        <f>SUM(E13:E15)</f>
        <v>3</v>
      </c>
      <c r="F16" s="45">
        <f>SUM(F13:F15)</f>
        <v>3</v>
      </c>
      <c r="G16" s="46">
        <f>SUM(G13:G15)</f>
        <v>15</v>
      </c>
      <c r="H16" s="32">
        <f>SUM(C16:G16)</f>
        <v>28</v>
      </c>
      <c r="I16">
        <v>31</v>
      </c>
      <c r="J16">
        <v>29</v>
      </c>
      <c r="K16" s="7" t="s">
        <v>5</v>
      </c>
      <c r="M16" s="13">
        <f>SUM(M13:M15)</f>
        <v>6</v>
      </c>
      <c r="N16" s="14">
        <f>SUM(N13:N15)</f>
        <v>2</v>
      </c>
      <c r="O16" s="14">
        <f>SUM(O13:O15)</f>
        <v>3</v>
      </c>
      <c r="P16" s="14">
        <f>SUM(P13:P15)</f>
        <v>3</v>
      </c>
      <c r="Q16" s="15">
        <f>SUM(Q13:Q15)</f>
        <v>17</v>
      </c>
      <c r="R16" s="16">
        <f>SUM(M16:Q16)</f>
        <v>31</v>
      </c>
      <c r="S16" s="16">
        <v>29</v>
      </c>
      <c r="T16" t="s">
        <v>5</v>
      </c>
      <c r="V16" s="13">
        <f>SUM(V13:V15)</f>
        <v>3</v>
      </c>
      <c r="W16" s="14">
        <f>SUM(W13:W15)</f>
        <v>3</v>
      </c>
      <c r="X16" s="14">
        <f>SUM(X13:X15)</f>
        <v>2</v>
      </c>
      <c r="Y16" s="14">
        <f>SUM(Y13:Y15)</f>
        <v>2</v>
      </c>
      <c r="Z16" s="15">
        <f>SUM(Z13:Z15)</f>
        <v>19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9</v>
      </c>
      <c r="D19" s="113">
        <f t="shared" si="0"/>
        <v>6</v>
      </c>
      <c r="E19" s="114">
        <f t="shared" si="0"/>
        <v>4</v>
      </c>
      <c r="F19" s="47">
        <f t="shared" si="0"/>
        <v>6</v>
      </c>
      <c r="G19" s="47">
        <f t="shared" si="0"/>
        <v>26</v>
      </c>
      <c r="H19" s="32">
        <f t="shared" si="0"/>
        <v>51</v>
      </c>
      <c r="I19">
        <v>56</v>
      </c>
      <c r="J19">
        <v>60</v>
      </c>
      <c r="M19" s="115">
        <f t="shared" ref="M19:Q19" si="1">SUM(M16)+M8</f>
        <v>9</v>
      </c>
      <c r="N19" s="116">
        <f t="shared" si="1"/>
        <v>7</v>
      </c>
      <c r="O19" s="117">
        <f t="shared" si="1"/>
        <v>5</v>
      </c>
      <c r="P19" s="16">
        <f t="shared" si="1"/>
        <v>6</v>
      </c>
      <c r="Q19" s="16">
        <f t="shared" si="1"/>
        <v>29</v>
      </c>
      <c r="R19" s="16">
        <f>SUM(R16)+R8</f>
        <v>56</v>
      </c>
      <c r="S19" s="16">
        <f>SUM(S16)+S8</f>
        <v>60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54</v>
      </c>
      <c r="D23" s="51">
        <v>17</v>
      </c>
      <c r="E23" s="51">
        <v>15</v>
      </c>
      <c r="F23" s="51">
        <f>SUM(C23:E23)</f>
        <v>86</v>
      </c>
      <c r="G23" s="31"/>
      <c r="H23" s="109"/>
      <c r="K23" s="7" t="s">
        <v>459</v>
      </c>
      <c r="M23" s="27">
        <v>32</v>
      </c>
      <c r="N23" s="27">
        <v>9</v>
      </c>
      <c r="O23" s="27">
        <v>17</v>
      </c>
      <c r="P23" s="27">
        <f>SUM(M23:O23)</f>
        <v>58</v>
      </c>
    </row>
    <row r="24" spans="1:19" x14ac:dyDescent="0.25">
      <c r="H24" s="120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Z29"/>
  <sheetViews>
    <sheetView topLeftCell="A3" workbookViewId="0">
      <selection activeCell="I25" sqref="I25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550</v>
      </c>
      <c r="B1" s="91"/>
      <c r="C1" s="91"/>
      <c r="K1" s="88" t="s">
        <v>440</v>
      </c>
      <c r="L1" s="64"/>
      <c r="M1" s="64"/>
      <c r="S1" s="18"/>
      <c r="T1" s="89" t="s">
        <v>441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Dseur1EnonkU!C5+Dseur2JoKu!C5+Dseur3KaaRa!C5+Dseur4KS!C5+Dseur5KyS!C5+Dseur6LappRi!C5+Dseur7LuuRa!C5+Dseur8Navi!C5+Dseur9ORa!C5+Dseur10RaKaS!C5+Dseur11SKVuoksi!C5+Dseur12VeVe!C5</f>
        <v>7</v>
      </c>
      <c r="D5" s="57">
        <f>Dseur1EnonkU!D5+Dseur2JoKu!D5+Dseur3KaaRa!D5+Dseur4KS!D5+Dseur5KyS!D5+Dseur6LappRi!D5+Dseur7LuuRa!D5+Dseur8Navi!D5+Dseur9ORa!D5+Dseur10RaKaS!D5+Dseur11SKVuoksi!D5+Dseur12VeVe!D5</f>
        <v>11</v>
      </c>
      <c r="E5" s="57">
        <f>Dseur1EnonkU!E5+Dseur2JoKu!E5+Dseur3KaaRa!E5+Dseur4KS!E5+Dseur5KyS!E5+Dseur6LappRi!E5+Dseur7LuuRa!E5+Dseur8Navi!E5+Dseur9ORa!E5+Dseur10RaKaS!E5+Dseur11SKVuoksi!E5+Dseur12VeVe!E5</f>
        <v>2</v>
      </c>
      <c r="F5" s="11">
        <f>Dseur1EnonkU!F5+Dseur2JoKu!F5+Dseur3KaaRa!F5+Dseur4KS!F5+Dseur5KyS!F5+Dseur6LappRi!F5+Dseur7LuuRa!F5+Dseur8Navi!F5+Dseur9ORa!F5+Dseur10RaKaS!F5+Dseur11SKVuoksi!F5+Dseur12VeVe!F5</f>
        <v>4</v>
      </c>
      <c r="G5" s="11">
        <f>Dseur1EnonkU!G5+Dseur2JoKu!G5+Dseur3KaaRa!G5+Dseur4KS!G5+Dseur5KyS!G5+Dseur6LappRi!G5+Dseur7LuuRa!G5+Dseur8Navi!G5+Dseur9ORa!G5+Dseur10RaKaS!G5+Dseur11SKVuoksi!G5+Dseur12VeVe!G5</f>
        <v>10</v>
      </c>
      <c r="K5" s="1" t="s">
        <v>2</v>
      </c>
      <c r="L5" s="3">
        <v>1</v>
      </c>
      <c r="M5" s="54">
        <f>DseurAnttU!M5+Dseur2JoKu!M5+DseurJuvU!M5+Dseur4KS!M5+Dseur5KyS!M5+Dseur6LappRi!M5+Dseur7LuuRa!M5+Dseur8Navi!M5+Dseur9ORa!M5+DseurPyhtVo!K5+Dseur10RaKaS!M5+Dseur11SKVuoksi!M5+Dseur12VeVe!M5</f>
        <v>3</v>
      </c>
      <c r="N5" s="54">
        <f>DseurAnttU!N5+Dseur2JoKu!N5+DseurJuvU!N5+Dseur4KS!N5+Dseur5KyS!N5+Dseur6LappRi!N5+Dseur7LuuRa!N5+Dseur8Navi!N5+Dseur9ORa!N5+DseurPyhtVo!L5+Dseur10RaKaS!N5+Dseur11SKVuoksi!N5+Dseur12VeVe!N5</f>
        <v>8</v>
      </c>
      <c r="O5" s="54">
        <f>DseurAnttU!O5+Dseur2JoKu!O5+DseurJuvU!O5+Dseur4KS!O5+Dseur5KyS!O5+Dseur6LappRi!O5+Dseur7LuuRa!O5+Dseur8Navi!O5+Dseur9ORa!O5+DseurPyhtVo!M5+Dseur10RaKaS!O5+Dseur11SKVuoksi!O5+Dseur12VeVe!O5</f>
        <v>3</v>
      </c>
      <c r="P5" s="11">
        <f>DseurAnttU!P5+Dseur2JoKu!P5+DseurJuvU!P5+Dseur4KS!P5+Dseur5KyS!P5+Dseur6LappRi!P5+Dseur7LuuRa!P5+Dseur8Navi!P5+Dseur9ORa!P5+DseurPyhtVo!N5+Dseur10RaKaS!P5+Dseur11SKVuoksi!P5+Dseur12VeVe!P5</f>
        <v>2</v>
      </c>
      <c r="Q5" s="11">
        <f>DseurAnttU!Q5+Dseur2JoKu!Q5+DseurJuvU!Q5+Dseur4KS!Q5+Dseur5KyS!Q5+Dseur6LappRi!Q5+Dseur7LuuRa!Q5+Dseur8Navi!Q5+Dseur9ORa!Q5+DseurPyhtVo!O5+Dseur10RaKaS!Q5+Dseur11SKVuoksi!Q5+Dseur12VeVe!Q5</f>
        <v>9</v>
      </c>
      <c r="T5" s="71" t="s">
        <v>2</v>
      </c>
      <c r="U5" s="73">
        <v>1</v>
      </c>
      <c r="V5" s="77">
        <v>10</v>
      </c>
      <c r="W5" s="77">
        <v>4</v>
      </c>
      <c r="X5" s="77">
        <v>4</v>
      </c>
      <c r="Y5" s="23">
        <v>2</v>
      </c>
      <c r="Z5" s="23">
        <v>9</v>
      </c>
    </row>
    <row r="6" spans="1:26" x14ac:dyDescent="0.25">
      <c r="A6" s="7"/>
      <c r="B6" s="8">
        <v>2</v>
      </c>
      <c r="C6" s="57">
        <f>Dseur1EnonkU!C6+Dseur2JoKu!C6+Dseur3KaaRa!C6+Dseur4KS!C6+Dseur5KyS!C6+Dseur6LappRi!C6+Dseur7LuuRa!C6+Dseur8Navi!C6+Dseur9ORa!C6+Dseur10RaKaS!C6+Dseur11SKVuoksi!C6+Dseur12VeVe!C6</f>
        <v>10</v>
      </c>
      <c r="D6" s="57">
        <f>Dseur1EnonkU!D6+Dseur2JoKu!D6+Dseur3KaaRa!D6+Dseur4KS!D6+Dseur5KyS!D6+Dseur6LappRi!D6+Dseur7LuuRa!D6+Dseur8Navi!D6+Dseur9ORa!D6+Dseur10RaKaS!D6+Dseur11SKVuoksi!D6+Dseur12VeVe!D6</f>
        <v>5</v>
      </c>
      <c r="E6" s="57">
        <f>Dseur1EnonkU!E6+Dseur2JoKu!E6+Dseur3KaaRa!E6+Dseur4KS!E6+Dseur5KyS!E6+Dseur6LappRi!E6+Dseur7LuuRa!E6+Dseur8Navi!E6+Dseur9ORa!E6+Dseur10RaKaS!E6+Dseur11SKVuoksi!E6+Dseur12VeVe!E6</f>
        <v>4</v>
      </c>
      <c r="F6" s="11">
        <f>Dseur1EnonkU!F6+Dseur2JoKu!F6+Dseur3KaaRa!F6+Dseur4KS!F6+Dseur5KyS!F6+Dseur6LappRi!F6+Dseur7LuuRa!F6+Dseur8Navi!F6+Dseur9ORa!F6+Dseur10RaKaS!F6+Dseur11SKVuoksi!F6+Dseur12VeVe!F6</f>
        <v>6</v>
      </c>
      <c r="G6" s="11">
        <f>Dseur1EnonkU!G6+Dseur2JoKu!G6+Dseur3KaaRa!G6+Dseur4KS!G6+Dseur5KyS!G6+Dseur6LappRi!G6+Dseur7LuuRa!G6+Dseur8Navi!G6+Dseur9ORa!G6+Dseur10RaKaS!G6+Dseur11SKVuoksi!G6+Dseur12VeVe!G6</f>
        <v>16</v>
      </c>
      <c r="L6" s="8">
        <v>2</v>
      </c>
      <c r="M6" s="54">
        <f>DseurAnttU!M6+Dseur2JoKu!M6+DseurJuvU!M6+Dseur4KS!M6+Dseur5KyS!M6+Dseur6LappRi!M6+Dseur7LuuRa!M6+Dseur8Navi!M6+Dseur9ORa!M6+DseurPyhtVo!K6+Dseur10RaKaS!M6+Dseur11SKVuoksi!M6+Dseur12VeVe!M6</f>
        <v>9</v>
      </c>
      <c r="N6" s="54">
        <f>DseurAnttU!N6+Dseur2JoKu!N6+DseurJuvU!N6+Dseur4KS!N6+Dseur5KyS!N6+Dseur6LappRi!N6+Dseur7LuuRa!N6+Dseur8Navi!N6+Dseur9ORa!N6+DseurPyhtVo!L6+Dseur10RaKaS!N6+Dseur11SKVuoksi!N6+Dseur12VeVe!N6</f>
        <v>7</v>
      </c>
      <c r="O6" s="54">
        <f>DseurAnttU!O6+Dseur2JoKu!O6+DseurJuvU!O6+Dseur4KS!O6+Dseur5KyS!O6+Dseur6LappRi!O6+Dseur7LuuRa!O6+Dseur8Navi!O6+Dseur9ORa!O6+DseurPyhtVo!M6+Dseur10RaKaS!O6+Dseur11SKVuoksi!O6+Dseur12VeVe!O6</f>
        <v>7</v>
      </c>
      <c r="P6" s="11">
        <f>DseurAnttU!P6+Dseur2JoKu!P6+DseurJuvU!P6+Dseur4KS!P6+Dseur5KyS!P6+Dseur6LappRi!P6+Dseur7LuuRa!P6+Dseur8Navi!P6+Dseur9ORa!P6+DseurPyhtVo!N6+Dseur10RaKaS!P6+Dseur11SKVuoksi!P6+Dseur12VeVe!P6</f>
        <v>4</v>
      </c>
      <c r="Q6" s="11">
        <f>DseurAnttU!Q6+Dseur2JoKu!Q6+DseurJuvU!Q6+Dseur4KS!Q6+Dseur5KyS!Q6+Dseur6LappRi!Q6+Dseur7LuuRa!Q6+Dseur8Navi!Q6+Dseur9ORa!Q6+DseurPyhtVo!O6+Dseur10RaKaS!Q6+Dseur11SKVuoksi!Q6+Dseur12VeVe!Q6</f>
        <v>22</v>
      </c>
      <c r="T6" s="78"/>
      <c r="U6" s="79">
        <v>2</v>
      </c>
      <c r="V6" s="77">
        <v>9</v>
      </c>
      <c r="W6" s="77">
        <v>4</v>
      </c>
      <c r="X6" s="77">
        <v>8</v>
      </c>
      <c r="Y6" s="23">
        <v>3</v>
      </c>
      <c r="Z6" s="23">
        <v>25</v>
      </c>
    </row>
    <row r="7" spans="1:26" x14ac:dyDescent="0.25">
      <c r="A7" s="9"/>
      <c r="B7" s="10">
        <v>3</v>
      </c>
      <c r="C7" s="57">
        <f>Dseur1EnonkU!C7+Dseur2JoKu!C7+Dseur3KaaRa!C7+Dseur4KS!C7+Dseur5KyS!C7+Dseur6LappRi!C7+Dseur7LuuRa!C7+Dseur8Navi!C7+Dseur9ORa!C7+Dseur10RaKaS!C7+Dseur11SKVuoksi!C7+Dseur12VeVe!C7</f>
        <v>11</v>
      </c>
      <c r="D7" s="57">
        <f>Dseur1EnonkU!D7+Dseur2JoKu!D7+Dseur3KaaRa!D7+Dseur4KS!D7+Dseur5KyS!D7+Dseur6LappRi!D7+Dseur7LuuRa!D7+Dseur8Navi!D7+Dseur9ORa!D7+Dseur10RaKaS!D7+Dseur11SKVuoksi!D7+Dseur12VeVe!D7</f>
        <v>6</v>
      </c>
      <c r="E7" s="57">
        <f>Dseur1EnonkU!E7+Dseur2JoKu!E7+Dseur3KaaRa!E7+Dseur4KS!E7+Dseur5KyS!E7+Dseur6LappRi!E7+Dseur7LuuRa!E7+Dseur8Navi!E7+Dseur9ORa!E7+Dseur10RaKaS!E7+Dseur11SKVuoksi!E7+Dseur12VeVe!E7</f>
        <v>6</v>
      </c>
      <c r="F7" s="11">
        <f>Dseur1EnonkU!F7+Dseur2JoKu!F7+Dseur3KaaRa!F7+Dseur4KS!F7+Dseur5KyS!F7+Dseur6LappRi!F7+Dseur7LuuRa!F7+Dseur8Navi!F7+Dseur9ORa!F7+Dseur10RaKaS!F7+Dseur11SKVuoksi!F7+Dseur12VeVe!F7</f>
        <v>1</v>
      </c>
      <c r="G7" s="11">
        <f>Dseur1EnonkU!G7+Dseur2JoKu!G7+Dseur3KaaRa!G7+Dseur4KS!G7+Dseur5KyS!G7+Dseur6LappRi!G7+Dseur7LuuRa!G7+Dseur8Navi!G7+Dseur9ORa!G7+Dseur10RaKaS!G7+Dseur11SKVuoksi!G7+Dseur12VeVe!G7</f>
        <v>12</v>
      </c>
      <c r="K7" s="9"/>
      <c r="L7" s="10">
        <v>3</v>
      </c>
      <c r="M7" s="54">
        <f>DseurAnttU!M7+Dseur2JoKu!M7+DseurJuvU!M7+Dseur4KS!M7+Dseur5KyS!M7+Dseur6LappRi!M7+Dseur7LuuRa!M7+Dseur8Navi!M7+Dseur9ORa!M7+DseurPyhtVo!K7+Dseur10RaKaS!M7+Dseur11SKVuoksi!M7+Dseur12VeVe!M7</f>
        <v>18</v>
      </c>
      <c r="N7" s="54">
        <f>DseurAnttU!N7+Dseur2JoKu!N7+DseurJuvU!N7+Dseur4KS!N7+Dseur5KyS!N7+Dseur6LappRi!N7+Dseur7LuuRa!N7+Dseur8Navi!N7+Dseur9ORa!N7+DseurPyhtVo!L7+Dseur10RaKaS!N7+Dseur11SKVuoksi!N7+Dseur12VeVe!N7</f>
        <v>8</v>
      </c>
      <c r="O7" s="54">
        <f>DseurAnttU!O7+Dseur2JoKu!O7+DseurJuvU!O7+Dseur4KS!O7+Dseur5KyS!O7+Dseur6LappRi!O7+Dseur7LuuRa!O7+Dseur8Navi!O7+Dseur9ORa!O7+DseurPyhtVo!M7+Dseur10RaKaS!O7+Dseur11SKVuoksi!O7+Dseur12VeVe!O7</f>
        <v>4</v>
      </c>
      <c r="P7" s="11">
        <f>DseurAnttU!P7+Dseur2JoKu!P7+DseurJuvU!P7+Dseur4KS!P7+Dseur5KyS!P7+Dseur6LappRi!P7+Dseur7LuuRa!P7+Dseur8Navi!P7+Dseur9ORa!P7+DseurPyhtVo!N7+Dseur10RaKaS!P7+Dseur11SKVuoksi!P7+Dseur12VeVe!P7</f>
        <v>3</v>
      </c>
      <c r="Q7" s="11">
        <f>DseurAnttU!Q7+Dseur2JoKu!Q7+DseurJuvU!Q7+Dseur4KS!Q7+Dseur5KyS!Q7+Dseur6LappRi!Q7+Dseur7LuuRa!Q7+Dseur8Navi!Q7+Dseur9ORa!Q7+DseurPyhtVo!O7+Dseur10RaKaS!Q7+Dseur11SKVuoksi!Q7+Dseur12VeVe!Q7</f>
        <v>17</v>
      </c>
      <c r="T7" s="80"/>
      <c r="U7" s="81">
        <v>3</v>
      </c>
      <c r="V7" s="77">
        <v>8</v>
      </c>
      <c r="W7" s="77">
        <v>3</v>
      </c>
      <c r="X7" s="77">
        <v>9</v>
      </c>
      <c r="Y7" s="23">
        <v>3</v>
      </c>
      <c r="Z7" s="23">
        <v>15</v>
      </c>
    </row>
    <row r="8" spans="1:26" x14ac:dyDescent="0.25">
      <c r="A8" t="s">
        <v>5</v>
      </c>
      <c r="C8" s="58">
        <f>SUM(C5:C7)</f>
        <v>28</v>
      </c>
      <c r="D8" s="59">
        <f>SUM(D5:D7)</f>
        <v>22</v>
      </c>
      <c r="E8" s="59">
        <f>SUM(E5:E7)</f>
        <v>12</v>
      </c>
      <c r="F8" s="14">
        <f>SUM(F5:F7)</f>
        <v>11</v>
      </c>
      <c r="G8" s="15">
        <f>SUM(G5:G7)</f>
        <v>38</v>
      </c>
      <c r="H8" s="68">
        <f>SUM(C8:G8)</f>
        <v>111</v>
      </c>
      <c r="I8" s="66">
        <v>124</v>
      </c>
      <c r="J8" s="69">
        <v>116</v>
      </c>
      <c r="K8" s="7" t="s">
        <v>5</v>
      </c>
      <c r="M8" s="55">
        <f>SUM(M5:M7)</f>
        <v>30</v>
      </c>
      <c r="N8" s="56">
        <f>SUM(N5:N7)</f>
        <v>23</v>
      </c>
      <c r="O8" s="56">
        <f>SUM(O5:O7)</f>
        <v>14</v>
      </c>
      <c r="P8" s="14">
        <f>SUM(P5:P7)</f>
        <v>9</v>
      </c>
      <c r="Q8" s="15">
        <f>SUM(Q5:Q7)</f>
        <v>48</v>
      </c>
      <c r="R8" s="66">
        <f>SUM(M8:Q8)</f>
        <v>124</v>
      </c>
      <c r="S8" s="69">
        <f>SUM(V8:Z8)</f>
        <v>116</v>
      </c>
      <c r="T8" s="78"/>
      <c r="U8" s="23" t="s">
        <v>5</v>
      </c>
      <c r="V8" s="82">
        <f>SUM(V5:V7)</f>
        <v>27</v>
      </c>
      <c r="W8" s="83">
        <f>SUM(W5:W7)</f>
        <v>11</v>
      </c>
      <c r="X8" s="83">
        <f>SUM(X5:X7)</f>
        <v>21</v>
      </c>
      <c r="Y8" s="84">
        <f>SUM(Y5:Y7)</f>
        <v>8</v>
      </c>
      <c r="Z8" s="85">
        <f>SUM(Z5:Z7)</f>
        <v>49</v>
      </c>
    </row>
    <row r="9" spans="1:26" x14ac:dyDescent="0.25">
      <c r="H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Dseur1EnonkU!C13+Dseur2JoKu!C13+Dseur3KaaRa!C13+Dseur4KS!C13+Dseur5KyS!C13+Dseur6LappRi!C13+Dseur7LuuRa!C13+Dseur8Navi!C13+Dseur9ORa!C13+Dseur10RaKaS!C13+Dseur11SKVuoksi!C13+Dseur12VeVe!C13</f>
        <v>12</v>
      </c>
      <c r="D13" s="57">
        <f>Dseur1EnonkU!D14+Dseur2JoKu!D14+Dseur3KaaRa!D14+Dseur4KS!D14+Dseur5KyS!D14+Dseur6LappRi!D14+Dseur7LuuRa!D14+Dseur8Navi!D14+Dseur9ORa!D14+Dseur10RaKaS!D14+Dseur11SKVuoksi!D14+Dseur12VeVe!D14</f>
        <v>5</v>
      </c>
      <c r="E13" s="57">
        <f>Dseur1EnonkU!E13+Dseur2JoKu!E13+Dseur3KaaRa!E13+Dseur4KS!E13+Dseur5KyS!E13+Dseur6LappRi!E13+Dseur7LuuRa!E13+Dseur8Navi!E13+Dseur9ORa!E13+Dseur10RaKaS!E13+Dseur11SKVuoksi!E13+Dseur12VeVe!E13</f>
        <v>3</v>
      </c>
      <c r="F13" s="11">
        <f>Dseur1EnonkU!F13+Dseur2JoKu!F13+Dseur3KaaRa!F13+Dseur4KS!F13+Dseur5KyS!F13+Dseur6LappRi!F13+Dseur7LuuRa!F13+Dseur8Navi!F13+Dseur9ORa!F13+Dseur10RaKaS!F13+Dseur11SKVuoksi!F13+Dseur12VeVe!F13</f>
        <v>4</v>
      </c>
      <c r="G13" s="11">
        <f>Dseur1EnonkU!G13+Dseur2JoKu!G13+Dseur3KaaRa!G13+Dseur4KS!G13+Dseur5KyS!G13+Dseur6LappRi!G13+Dseur7LuuRa!G13+Dseur8Navi!G13+Dseur9ORa!G13+Dseur10RaKaS!G13+Dseur11SKVuoksi!G13+Dseur12VeVe!G13</f>
        <v>11</v>
      </c>
      <c r="K13" s="1" t="s">
        <v>2</v>
      </c>
      <c r="L13" s="3">
        <v>1</v>
      </c>
      <c r="M13" s="54">
        <f>DseurAnttU!M13+Dseur2JoKu!M13+DseurJuvU!M13+Dseur4KS!M13+Dseur5KyS!M13+Dseur6LappRi!M13+Dseur7LuuRa!M13+Dseur8Navi!M13+Dseur9ORa!M13+DseurPyhtVo!K13+Dseur10RaKaS!M13+Dseur11SKVuoksi!M13+Dseur12VeVe!M13</f>
        <v>8</v>
      </c>
      <c r="N13" s="54">
        <f>DseurAnttU!N13+Dseur2JoKu!N13+DseurJuvU!N13+Dseur4KS!N13+Dseur5KyS!N13+Dseur6LappRi!N13+Dseur7LuuRa!N13+Dseur8Navi!N13+Dseur9ORa!N13+DseurPyhtVo!L13+Dseur10RaKaS!N13+Dseur11SKVuoksi!N13+Dseur12VeVe!N13</f>
        <v>13</v>
      </c>
      <c r="O13" s="54">
        <f>DseurAnttU!O13+Dseur2JoKu!O13+DseurJuvU!O13+Dseur4KS!O13+Dseur5KyS!O13+Dseur6LappRi!O13+Dseur7LuuRa!O13+Dseur8Navi!O13+Dseur9ORa!O13+DseurPyhtVo!M13+Dseur10RaKaS!O13+Dseur11SKVuoksi!O13+Dseur12VeVe!O13</f>
        <v>4</v>
      </c>
      <c r="P13" s="11">
        <f>DseurAnttU!P13+Dseur2JoKu!P13+DseurJuvU!P13+Dseur4KS!P13+Dseur5KyS!P13+Dseur6LappRi!P13+Dseur7LuuRa!P13+Dseur8Navi!P13+Dseur9ORa!P13+DseurPyhtVo!N13+Dseur10RaKaS!P13+Dseur11SKVuoksi!P13+Dseur12VeVe!P13</f>
        <v>2</v>
      </c>
      <c r="Q13" s="11">
        <f>DseurAnttU!Q13+Dseur2JoKu!Q13+DseurJuvU!Q13+Dseur4KS!Q13+Dseur5KyS!Q13+Dseur6LappRi!Q13+Dseur7LuuRa!Q13+Dseur8Navi!Q13+Dseur9ORa!Q13+DseurPyhtVo!O13+Dseur10RaKaS!Q13+Dseur11SKVuoksi!Q13+Dseur12VeVe!Q13</f>
        <v>19</v>
      </c>
      <c r="T13" s="71" t="s">
        <v>2</v>
      </c>
      <c r="U13" s="73">
        <v>1</v>
      </c>
      <c r="V13" s="77">
        <v>9</v>
      </c>
      <c r="W13" s="77">
        <v>9</v>
      </c>
      <c r="X13" s="77">
        <v>5</v>
      </c>
      <c r="Y13" s="23">
        <v>3</v>
      </c>
      <c r="Z13" s="23">
        <v>23</v>
      </c>
    </row>
    <row r="14" spans="1:26" x14ac:dyDescent="0.25">
      <c r="A14" s="7"/>
      <c r="B14" s="8">
        <v>2</v>
      </c>
      <c r="C14" s="57">
        <f>Dseur1EnonkU!C14+Dseur2JoKu!C14+Dseur3KaaRa!C14+Dseur4KS!C14+Dseur5KyS!C14+Dseur6LappRi!C14+Dseur7LuuRa!C14+Dseur8Navi!C14+Dseur9ORa!C14+Dseur10RaKaS!C14+Dseur11SKVuoksi!C14+Dseur12VeVe!C14</f>
        <v>9</v>
      </c>
      <c r="D14" s="57">
        <f>Dseur1EnonkU!D14+Dseur2JoKu!D14+Dseur3KaaRa!D14+Dseur4KS!D14+Dseur5KyS!D14+Dseur6LappRi!D14+Dseur7LuuRa!D14+Dseur8Navi!D14+Dseur9ORa!D14+Dseur10RaKaS!D14+Dseur11SKVuoksi!D14+Dseur12VeVe!D14</f>
        <v>5</v>
      </c>
      <c r="E14" s="57">
        <f>Dseur1EnonkU!E14+Dseur2JoKu!E14+Dseur3KaaRa!E14+Dseur4KS!E14+Dseur5KyS!E14+Dseur6LappRi!E14+Dseur7LuuRa!E14+Dseur8Navi!E14+Dseur9ORa!E14+Dseur10RaKaS!E14+Dseur11SKVuoksi!E14+Dseur12VeVe!E14</f>
        <v>6</v>
      </c>
      <c r="F14" s="11">
        <f>Dseur1EnonkU!F14+Dseur2JoKu!F14+Dseur3KaaRa!F14+Dseur4KS!F14+Dseur5KyS!F14+Dseur6LappRi!F14+Dseur7LuuRa!F14+Dseur8Navi!F14+Dseur9ORa!F14+Dseur10RaKaS!F14+Dseur11SKVuoksi!F14+Dseur12VeVe!F14</f>
        <v>5</v>
      </c>
      <c r="G14" s="11">
        <f>Dseur1EnonkU!G14+Dseur2JoKu!G14+Dseur3KaaRa!G14+Dseur4KS!G14+Dseur5KyS!G14+Dseur6LappRi!G14+Dseur7LuuRa!G14+Dseur8Navi!G14+Dseur9ORa!G14+Dseur10RaKaS!G14+Dseur11SKVuoksi!G14+Dseur12VeVe!G14</f>
        <v>27</v>
      </c>
      <c r="L14" s="8">
        <v>2</v>
      </c>
      <c r="M14" s="54">
        <f>DseurAnttU!M14+Dseur2JoKu!M14+DseurJuvU!M14+Dseur4KS!M14+Dseur5KyS!M14+Dseur6LappRi!M14+Dseur7LuuRa!M14+Dseur8Navi!M14+Dseur9ORa!M14+DseurPyhtVo!K14+Dseur10RaKaS!M14+Dseur11SKVuoksi!M14+Dseur12VeVe!M14</f>
        <v>11</v>
      </c>
      <c r="N14" s="54">
        <f>DseurAnttU!N14+Dseur2JoKu!N14+DseurJuvU!N14+Dseur4KS!N14+Dseur5KyS!N14+Dseur6LappRi!N14+Dseur7LuuRa!N14+Dseur8Navi!N14+Dseur9ORa!N14+DseurPyhtVo!L14+Dseur10RaKaS!N14+Dseur11SKVuoksi!N14+Dseur12VeVe!N14</f>
        <v>5</v>
      </c>
      <c r="O14" s="54">
        <f>DseurAnttU!O14+Dseur2JoKu!O14+DseurJuvU!O14+Dseur4KS!O14+Dseur5KyS!O14+Dseur6LappRi!O14+Dseur7LuuRa!O14+Dseur8Navi!O14+Dseur9ORa!O14+DseurPyhtVo!M14+Dseur10RaKaS!O14+Dseur11SKVuoksi!O14+Dseur12VeVe!O14</f>
        <v>5</v>
      </c>
      <c r="P14" s="11">
        <f>DseurAnttU!P14+Dseur2JoKu!P14+DseurJuvU!P14+Dseur4KS!P14+Dseur5KyS!P14+Dseur6LappRi!P14+Dseur7LuuRa!P14+Dseur8Navi!P14+Dseur9ORa!P14+DseurPyhtVo!N14+Dseur10RaKaS!P14+Dseur11SKVuoksi!P14+Dseur12VeVe!P14</f>
        <v>7</v>
      </c>
      <c r="Q14" s="11">
        <f>DseurAnttU!Q14+Dseur2JoKu!Q14+DseurJuvU!Q14+Dseur4KS!Q14+Dseur5KyS!Q14+Dseur6LappRi!Q14+Dseur7LuuRa!Q14+Dseur8Navi!Q14+Dseur9ORa!Q14+DseurPyhtVo!O14+Dseur10RaKaS!Q14+Dseur11SKVuoksi!Q14+Dseur12VeVe!Q14</f>
        <v>49</v>
      </c>
      <c r="T14" s="78"/>
      <c r="U14" s="79">
        <v>2</v>
      </c>
      <c r="V14" s="77">
        <v>9</v>
      </c>
      <c r="W14" s="77">
        <v>8</v>
      </c>
      <c r="X14" s="77">
        <v>8</v>
      </c>
      <c r="Y14" s="23">
        <v>4</v>
      </c>
      <c r="Z14" s="23">
        <v>28</v>
      </c>
    </row>
    <row r="15" spans="1:26" x14ac:dyDescent="0.25">
      <c r="A15" s="9"/>
      <c r="B15" s="10">
        <v>3</v>
      </c>
      <c r="C15" s="57">
        <f>Dseur1EnonkU!C15+Dseur2JoKu!C15+Dseur3KaaRa!C15+Dseur4KS!C15+Dseur5KyS!C15+Dseur6LappRi!C15+Dseur7LuuRa!C15+Dseur8Navi!C15+Dseur9ORa!C15+Dseur10RaKaS!C15+Dseur11SKVuoksi!C15+Dseur12VeVe!C15</f>
        <v>14</v>
      </c>
      <c r="D15" s="57">
        <f>Dseur1EnonkU!D15+Dseur2JoKu!D15+Dseur3KaaRa!D15+Dseur4KS!D15+Dseur5KyS!D15+Dseur6LappRi!D15+Dseur7LuuRa!D15+Dseur8Navi!D15+Dseur9ORa!D15+Dseur10RaKaS!D15+Dseur11SKVuoksi!D15+Dseur12VeVe!D15</f>
        <v>5</v>
      </c>
      <c r="E15" s="57">
        <f>Dseur1EnonkU!E15+Dseur2JoKu!E15+Dseur3KaaRa!E15+Dseur4KS!E15+Dseur5KyS!E15+Dseur6LappRi!E15+Dseur7LuuRa!E15+Dseur8Navi!E15+Dseur9ORa!E15+Dseur10RaKaS!E15+Dseur11SKVuoksi!E15+Dseur12VeVe!E15</f>
        <v>1</v>
      </c>
      <c r="F15" s="11">
        <f>Dseur1EnonkU!F15+Dseur2JoKu!F15+Dseur3KaaRa!F15+Dseur4KS!F15+Dseur5KyS!F15+Dseur6LappRi!F15+Dseur7LuuRa!F15+Dseur8Navi!F15+Dseur9ORa!F15+Dseur10RaKaS!F15+Dseur11SKVuoksi!F15+Dseur12VeVe!F15</f>
        <v>5</v>
      </c>
      <c r="G15" s="11">
        <f>Dseur1EnonkU!G15+Dseur2JoKu!G15+Dseur3KaaRa!G15+Dseur4KS!G15+Dseur5KyS!G15+Dseur6LappRi!G15+Dseur7LuuRa!G15+Dseur8Navi!G15+Dseur9ORa!G15+Dseur10RaKaS!G15+Dseur11SKVuoksi!G15+Dseur12VeVe!G15</f>
        <v>28</v>
      </c>
      <c r="K15" s="9"/>
      <c r="L15" s="10">
        <v>3</v>
      </c>
      <c r="M15" s="54">
        <f>DseurAnttU!M15+Dseur2JoKu!M15+DseurJuvU!M15+Dseur4KS!M15+Dseur5KyS!M15+Dseur6LappRi!M15+Dseur7LuuRa!M15+Dseur8Navi!M15+Dseur9ORa!M15+DseurPyhtVo!K15+Dseur10RaKaS!M15+Dseur11SKVuoksi!M15+Dseur12VeVe!M15</f>
        <v>8</v>
      </c>
      <c r="N15" s="54">
        <f>DseurAnttU!N15+Dseur2JoKu!N15+DseurJuvU!N15+Dseur4KS!N15+Dseur5KyS!N15+Dseur6LappRi!N15+Dseur7LuuRa!N15+Dseur8Navi!N15+Dseur9ORa!N15+DseurPyhtVo!L15+Dseur10RaKaS!N15+Dseur11SKVuoksi!N15+Dseur12VeVe!N15</f>
        <v>7</v>
      </c>
      <c r="O15" s="54">
        <f>DseurAnttU!O15+Dseur2JoKu!O15+DseurJuvU!O15+Dseur4KS!O15+Dseur5KyS!O15+Dseur6LappRi!O15+Dseur7LuuRa!O15+Dseur8Navi!O15+Dseur9ORa!O15+DseurPyhtVo!M15+Dseur10RaKaS!O15+Dseur11SKVuoksi!O15+Dseur12VeVe!O15</f>
        <v>6</v>
      </c>
      <c r="P15" s="11">
        <f>DseurAnttU!P15+Dseur2JoKu!P15+DseurJuvU!P15+Dseur4KS!P15+Dseur5KyS!P15+Dseur6LappRi!P15+Dseur7LuuRa!P15+Dseur8Navi!P15+Dseur9ORa!P15+DseurPyhtVo!N15+Dseur10RaKaS!P15+Dseur11SKVuoksi!P15+Dseur12VeVe!P15</f>
        <v>7</v>
      </c>
      <c r="Q15" s="11">
        <f>DseurAnttU!Q15+Dseur2JoKu!Q15+DseurJuvU!Q15+Dseur4KS!Q15+Dseur5KyS!Q15+Dseur6LappRi!Q15+Dseur7LuuRa!Q15+Dseur8Navi!Q15+Dseur9ORa!Q15+DseurPyhtVo!O15+Dseur10RaKaS!Q15+Dseur11SKVuoksi!Q15+Dseur12VeVe!Q15</f>
        <v>31</v>
      </c>
      <c r="T15" s="80"/>
      <c r="U15" s="81">
        <v>3</v>
      </c>
      <c r="V15" s="77">
        <v>10</v>
      </c>
      <c r="W15" s="77">
        <v>4</v>
      </c>
      <c r="X15" s="77">
        <v>8</v>
      </c>
      <c r="Y15" s="23">
        <v>7</v>
      </c>
      <c r="Z15" s="23">
        <v>60</v>
      </c>
    </row>
    <row r="16" spans="1:26" x14ac:dyDescent="0.25">
      <c r="A16" t="s">
        <v>5</v>
      </c>
      <c r="C16" s="58">
        <f>SUM(C13:C15)</f>
        <v>35</v>
      </c>
      <c r="D16" s="59">
        <f>SUM(D13:D15)</f>
        <v>15</v>
      </c>
      <c r="E16" s="59">
        <f>SUM(E13:E15)</f>
        <v>10</v>
      </c>
      <c r="F16" s="14">
        <f>SUM(F13:F15)</f>
        <v>14</v>
      </c>
      <c r="G16" s="15">
        <f>SUM(G13:G15)</f>
        <v>66</v>
      </c>
      <c r="H16" s="68">
        <f>SUM(C16:G16)</f>
        <v>140</v>
      </c>
      <c r="I16" s="66">
        <v>182</v>
      </c>
      <c r="J16" s="69">
        <v>195</v>
      </c>
      <c r="K16" s="7" t="s">
        <v>5</v>
      </c>
      <c r="M16" s="55">
        <f>SUM(M13:M15)</f>
        <v>27</v>
      </c>
      <c r="N16" s="56">
        <f>SUM(N13:N15)</f>
        <v>25</v>
      </c>
      <c r="O16" s="56">
        <f>SUM(O13:O15)</f>
        <v>15</v>
      </c>
      <c r="P16" s="14">
        <f>SUM(P13:P15)</f>
        <v>16</v>
      </c>
      <c r="Q16" s="15">
        <f>SUM(Q13:Q15)</f>
        <v>99</v>
      </c>
      <c r="R16" s="66">
        <f>SUM(M16:Q16)</f>
        <v>182</v>
      </c>
      <c r="S16" s="69">
        <f>SUM(V16:Z16)</f>
        <v>195</v>
      </c>
      <c r="T16" s="78"/>
      <c r="U16" s="23" t="s">
        <v>5</v>
      </c>
      <c r="V16" s="82">
        <f>SUM(V13:V15)</f>
        <v>28</v>
      </c>
      <c r="W16" s="83">
        <f>SUM(W13:W15)</f>
        <v>21</v>
      </c>
      <c r="X16" s="83">
        <f>SUM(X13:X15)</f>
        <v>21</v>
      </c>
      <c r="Y16" s="84">
        <f>SUM(Y13:Y15)</f>
        <v>14</v>
      </c>
      <c r="Z16" s="85">
        <f>SUM(Z13:Z15)</f>
        <v>111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63</v>
      </c>
      <c r="D19" s="95">
        <f t="shared" si="0"/>
        <v>37</v>
      </c>
      <c r="E19" s="96">
        <f t="shared" si="0"/>
        <v>22</v>
      </c>
      <c r="F19" s="52">
        <f t="shared" si="0"/>
        <v>25</v>
      </c>
      <c r="G19" s="52">
        <f t="shared" si="0"/>
        <v>104</v>
      </c>
      <c r="H19" s="67">
        <f t="shared" si="0"/>
        <v>251</v>
      </c>
      <c r="I19" s="65">
        <v>306</v>
      </c>
      <c r="J19" s="70">
        <v>311</v>
      </c>
      <c r="K19" s="30"/>
      <c r="M19" s="98">
        <f t="shared" ref="M19:S19" si="1">SUM(M16)+M8</f>
        <v>57</v>
      </c>
      <c r="N19" s="99">
        <f t="shared" si="1"/>
        <v>48</v>
      </c>
      <c r="O19" s="100">
        <f t="shared" si="1"/>
        <v>29</v>
      </c>
      <c r="P19" s="52">
        <f t="shared" si="1"/>
        <v>25</v>
      </c>
      <c r="Q19" s="52">
        <f t="shared" si="1"/>
        <v>147</v>
      </c>
      <c r="R19" s="65">
        <f t="shared" si="1"/>
        <v>306</v>
      </c>
      <c r="S19" s="70">
        <f t="shared" si="1"/>
        <v>311</v>
      </c>
      <c r="T19" s="90"/>
      <c r="U19" s="52"/>
      <c r="V19" s="82">
        <f>SUM(V16)+V8</f>
        <v>55</v>
      </c>
      <c r="W19" s="83">
        <f>SUM(W16)+W8</f>
        <v>32</v>
      </c>
      <c r="X19" s="101">
        <f>SUM(X16)+X8</f>
        <v>42</v>
      </c>
      <c r="Y19" s="52">
        <f>SUM(Y16)+Y8</f>
        <v>22</v>
      </c>
      <c r="Z19" s="52">
        <f>SUM(Z16)+Z8</f>
        <v>160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122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134</v>
      </c>
      <c r="T20" s="92" t="s">
        <v>454</v>
      </c>
      <c r="U20" s="61"/>
      <c r="V20" s="61"/>
      <c r="W20" s="61" t="s">
        <v>556</v>
      </c>
      <c r="X20" s="61">
        <f>SUM(V19:X19)</f>
        <v>129</v>
      </c>
    </row>
    <row r="21" spans="1:26" x14ac:dyDescent="0.25">
      <c r="C21" s="67" t="s">
        <v>562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Dseur1EnonkU!C23+Dseur2JoKu!C23+Dseur4KS!C23+Dseur5KyS!C23+Dseur6LappRi!C23+Dseur7LuuRa!C23+Dseur8Navi!C23+Dseur9ORa!C23+Dseur10RaKaS!C23+DseurSipRa!C23+Dseur11SKVuoksi!C23+Dseur12VeVe!C23+Dseur3KaaRa!C23</f>
        <v>201</v>
      </c>
      <c r="D27" s="86">
        <f>Dseur1EnonkU!D23+Dseur2JoKu!D23+Dseur4KS!D23+Dseur5KyS!D23+Dseur6LappRi!D23+Dseur7LuuRa!D23+Dseur8Navi!D23+Dseur9ORa!D23+Dseur10RaKaS!D23+DseurSipRa!D23+Dseur11SKVuoksi!D23+Dseur12VeVe!D23+Dseur3KaaRa!D23</f>
        <v>120</v>
      </c>
      <c r="E27" s="86">
        <f>Dseur1EnonkU!E23+Dseur2JoKu!E23+Dseur4KS!E23+Dseur5KyS!E23+Dseur6LappRi!E23+Dseur7LuuRa!E23+Dseur8Navi!E23+Dseur9ORa!E23+Dseur10RaKaS!E23+DseurSipRa!E23+Dseur11SKVuoksi!E23+Dseur12VeVe!E23+Dseur3KaaRa!E23</f>
        <v>103</v>
      </c>
      <c r="F27" s="87">
        <f>SUM(C27:E27)</f>
        <v>424</v>
      </c>
      <c r="L27" t="s">
        <v>459</v>
      </c>
      <c r="M27" s="86">
        <f>SUM(DseurAnttU!M23+Dseur1EnonkU!M23+Dseur2JoKu!M23+DseurJuvU!M23+Dseur3KaaRa!M23+Dseur4KS!M23+DseurKouRa!L23+DseurKuUS!M23+Dseur5KyS!M23+Dseur6LappRi!M23+DseurLemE!M23+Dseur7LuuRa!M23+Dseur8Navi!M23+Dseur9ORa!M23+DseurPyhtVo!K23+Dseur10RaKaS!M23+DseurSipRa!M23+Dseur11SKVuoksi!M23)</f>
        <v>216</v>
      </c>
      <c r="N27" s="86">
        <f>SUM(DseurAnttU!N23+Dseur1EnonkU!N23+Dseur2JoKu!N23+DseurJuvU!N23+Dseur3KaaRa!N23+Dseur4KS!N23+DseurKouRa!M23+DseurKuUS!N23+Dseur5KyS!N23+Dseur6LappRi!N23+DseurLemE!N23+Dseur7LuuRa!N23+Dseur8Navi!N23+Dseur9ORa!N23+DseurPyhtVo!L23+Dseur10RaKaS!N23+DseurSipRa!N23+Dseur11SKVuoksi!N23)</f>
        <v>133</v>
      </c>
      <c r="O27" s="86">
        <f>SUM(DseurAnttU!O23+Dseur1EnonkU!O23+Dseur2JoKu!O23+DseurJuvU!O23+Dseur3KaaRa!O23+Dseur4KS!O23+DseurKouRa!N23+DseurKuUS!O23+Dseur5KyS!O23+Dseur6LappRi!O23+DseurLemE!O23+Dseur7LuuRa!O23+Dseur8Navi!O23+Dseur9ORa!O23+DseurPyhtVo!M23+Dseur10RaKaS!O23+DseurSipRa!O23+Dseur11SKVuoksi!O23)</f>
        <v>131</v>
      </c>
      <c r="P27" s="87">
        <f>SUM(M27:O27)</f>
        <v>480</v>
      </c>
    </row>
    <row r="28" spans="1:26" x14ac:dyDescent="0.25">
      <c r="A28" s="7"/>
      <c r="C28" t="s">
        <v>469</v>
      </c>
      <c r="M28" t="s">
        <v>469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C25" sqref="C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54</v>
      </c>
      <c r="D1" s="31"/>
      <c r="E1" s="31"/>
      <c r="F1" s="31"/>
      <c r="G1" s="31"/>
      <c r="H1" s="32"/>
      <c r="K1" s="119" t="s">
        <v>348</v>
      </c>
      <c r="L1" s="111"/>
      <c r="M1" t="s">
        <v>54</v>
      </c>
      <c r="R1" s="16"/>
      <c r="S1" s="16"/>
      <c r="T1" t="s">
        <v>6</v>
      </c>
      <c r="V1" t="s">
        <v>54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1</v>
      </c>
      <c r="G5" s="39">
        <v>1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2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1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1</v>
      </c>
      <c r="Y6" s="12">
        <v>0</v>
      </c>
      <c r="Z6" s="12">
        <v>1</v>
      </c>
    </row>
    <row r="7" spans="1:26" x14ac:dyDescent="0.25">
      <c r="A7" s="42"/>
      <c r="B7" s="43">
        <v>3</v>
      </c>
      <c r="C7" s="39">
        <v>2</v>
      </c>
      <c r="D7" s="39">
        <v>0</v>
      </c>
      <c r="E7" s="39">
        <v>0</v>
      </c>
      <c r="F7" s="39">
        <v>1</v>
      </c>
      <c r="G7" s="39">
        <v>5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4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1</v>
      </c>
      <c r="Z7" s="12">
        <v>3</v>
      </c>
    </row>
    <row r="8" spans="1:26" x14ac:dyDescent="0.25">
      <c r="A8" s="31" t="s">
        <v>5</v>
      </c>
      <c r="B8" s="31"/>
      <c r="C8" s="44">
        <f>SUM(C5:C7)</f>
        <v>4</v>
      </c>
      <c r="D8" s="45">
        <f t="shared" ref="D8:G8" si="0">SUM(D5:D7)</f>
        <v>0</v>
      </c>
      <c r="E8" s="45">
        <f t="shared" si="0"/>
        <v>0</v>
      </c>
      <c r="F8" s="45">
        <f t="shared" si="0"/>
        <v>2</v>
      </c>
      <c r="G8" s="46">
        <f t="shared" si="0"/>
        <v>7</v>
      </c>
      <c r="H8" s="32">
        <f>SUM(C8:G8)</f>
        <v>13</v>
      </c>
      <c r="I8">
        <v>9</v>
      </c>
      <c r="J8">
        <v>7</v>
      </c>
      <c r="K8" s="7" t="s">
        <v>5</v>
      </c>
      <c r="M8" s="13">
        <f>SUM(M5:M7)</f>
        <v>2</v>
      </c>
      <c r="N8" s="14">
        <f>SUM(N5:N7)</f>
        <v>0</v>
      </c>
      <c r="O8" s="14">
        <f>SUM(O5:O7)</f>
        <v>0</v>
      </c>
      <c r="P8" s="14">
        <f>SUM(P5:P7)</f>
        <v>1</v>
      </c>
      <c r="Q8" s="15">
        <f>SUM(Q5:Q7)</f>
        <v>6</v>
      </c>
      <c r="R8" s="16">
        <f>SUM(M8:Q8)</f>
        <v>9</v>
      </c>
      <c r="S8" s="16">
        <v>7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2</v>
      </c>
      <c r="Y8" s="14">
        <f>SUM(Y5:Y7)</f>
        <v>1</v>
      </c>
      <c r="Z8" s="15">
        <f>SUM(Z5:Z7)</f>
        <v>4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1</v>
      </c>
      <c r="N14" s="12">
        <v>0</v>
      </c>
      <c r="O14" s="12">
        <v>0</v>
      </c>
      <c r="P14" s="12">
        <v>0</v>
      </c>
      <c r="Q14" s="12">
        <v>2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1</v>
      </c>
      <c r="Q15" s="12">
        <v>2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1</v>
      </c>
      <c r="Y15" s="12">
        <v>1</v>
      </c>
      <c r="Z15" s="12">
        <v>3</v>
      </c>
    </row>
    <row r="16" spans="1:26" x14ac:dyDescent="0.25">
      <c r="A16" s="31" t="s">
        <v>5</v>
      </c>
      <c r="B16" s="31"/>
      <c r="C16" s="44">
        <f t="shared" ref="C16:G16" si="1">SUM(C13:C15)</f>
        <v>1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1</v>
      </c>
      <c r="H16" s="32">
        <f>SUM(C16:G16)</f>
        <v>2</v>
      </c>
      <c r="I16">
        <v>6</v>
      </c>
      <c r="J16">
        <v>6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1</v>
      </c>
      <c r="Q16" s="15">
        <f>SUM(Q13:Q15)</f>
        <v>4</v>
      </c>
      <c r="R16" s="16">
        <f>SUM(M16:Q16)</f>
        <v>6</v>
      </c>
      <c r="S16" s="16">
        <v>6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1</v>
      </c>
      <c r="Y16" s="14">
        <f>SUM(Y13:Y15)</f>
        <v>1</v>
      </c>
      <c r="Z16" s="15">
        <f>SUM(Z13:Z15)</f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5</v>
      </c>
      <c r="D19" s="113">
        <f>SUM(D16)+D8</f>
        <v>0</v>
      </c>
      <c r="E19" s="114">
        <f t="shared" ref="E19:G19" si="2">SUM(E16)+E8</f>
        <v>0</v>
      </c>
      <c r="F19" s="47">
        <f t="shared" si="2"/>
        <v>2</v>
      </c>
      <c r="G19" s="47">
        <f t="shared" si="2"/>
        <v>8</v>
      </c>
      <c r="H19" s="32">
        <f>SUM(H16)+H8</f>
        <v>15</v>
      </c>
      <c r="I19">
        <v>15</v>
      </c>
      <c r="J19">
        <v>13</v>
      </c>
      <c r="M19" s="115">
        <f t="shared" ref="M19:Q19" si="3">SUM(M16)+M8</f>
        <v>3</v>
      </c>
      <c r="N19" s="116">
        <f t="shared" si="3"/>
        <v>0</v>
      </c>
      <c r="O19" s="117">
        <f t="shared" si="3"/>
        <v>0</v>
      </c>
      <c r="P19" s="16">
        <f t="shared" si="3"/>
        <v>2</v>
      </c>
      <c r="Q19" s="16">
        <f t="shared" si="3"/>
        <v>10</v>
      </c>
      <c r="R19" s="16">
        <f>SUM(R16)+R8</f>
        <v>15</v>
      </c>
      <c r="S19" s="16">
        <f>SUM(S16)+S8</f>
        <v>13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10</v>
      </c>
      <c r="D23" s="51">
        <v>12</v>
      </c>
      <c r="E23" s="51">
        <v>11</v>
      </c>
      <c r="F23" s="51">
        <f>SUM(C23:E23)</f>
        <v>33</v>
      </c>
      <c r="G23" s="31"/>
      <c r="H23" s="109"/>
      <c r="K23" s="7" t="s">
        <v>459</v>
      </c>
      <c r="M23" s="27">
        <v>4</v>
      </c>
      <c r="N23" s="27">
        <v>9</v>
      </c>
      <c r="O23" s="27">
        <v>5</v>
      </c>
      <c r="P23" s="27">
        <f>SUM(M23:O23)</f>
        <v>18</v>
      </c>
    </row>
    <row r="24" spans="1:19" x14ac:dyDescent="0.25">
      <c r="H24" s="120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D25" sqref="D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73</v>
      </c>
      <c r="D1" s="31"/>
      <c r="E1" s="31"/>
      <c r="F1" s="31"/>
      <c r="G1" s="31"/>
      <c r="H1" s="32"/>
      <c r="K1" s="119" t="s">
        <v>348</v>
      </c>
      <c r="L1" s="111"/>
      <c r="M1" t="s">
        <v>73</v>
      </c>
      <c r="R1" s="16"/>
      <c r="S1" s="16"/>
      <c r="T1" t="s">
        <v>6</v>
      </c>
      <c r="V1" t="s">
        <v>73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1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3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2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3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2</v>
      </c>
      <c r="W15" s="12">
        <v>1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4</v>
      </c>
      <c r="E16" s="45">
        <f t="shared" si="1"/>
        <v>0</v>
      </c>
      <c r="F16" s="45">
        <f t="shared" si="1"/>
        <v>0</v>
      </c>
      <c r="G16" s="46">
        <f t="shared" si="1"/>
        <v>1</v>
      </c>
      <c r="H16" s="32">
        <f>SUM(C16:G16)</f>
        <v>5</v>
      </c>
      <c r="I16">
        <v>3</v>
      </c>
      <c r="J16">
        <v>6</v>
      </c>
      <c r="K16" s="7" t="s">
        <v>5</v>
      </c>
      <c r="M16" s="13">
        <f>SUM(M13:M15)</f>
        <v>0</v>
      </c>
      <c r="N16" s="14">
        <f>SUM(N13:N15)</f>
        <v>3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3</v>
      </c>
      <c r="S16" s="16">
        <v>6</v>
      </c>
      <c r="T16" t="s">
        <v>5</v>
      </c>
      <c r="V16" s="13">
        <f>SUM(V13:V15)</f>
        <v>5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4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1</v>
      </c>
      <c r="H19" s="32">
        <f>SUM(H16)+H8</f>
        <v>6</v>
      </c>
      <c r="I19">
        <v>3</v>
      </c>
      <c r="J19">
        <v>6</v>
      </c>
      <c r="M19" s="115">
        <f t="shared" ref="M19:Q19" si="3">SUM(M16)+M8</f>
        <v>0</v>
      </c>
      <c r="N19" s="116">
        <f t="shared" si="3"/>
        <v>3</v>
      </c>
      <c r="O19" s="117">
        <f t="shared" si="3"/>
        <v>0</v>
      </c>
      <c r="P19" s="16">
        <f t="shared" si="3"/>
        <v>0</v>
      </c>
      <c r="Q19" s="16">
        <f t="shared" si="3"/>
        <v>0</v>
      </c>
      <c r="R19" s="16">
        <f>SUM(R16)+R8</f>
        <v>3</v>
      </c>
      <c r="S19" s="16">
        <f>SUM(S16)+S8</f>
        <v>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14</v>
      </c>
      <c r="D23" s="51">
        <v>7</v>
      </c>
      <c r="E23" s="51">
        <v>3</v>
      </c>
      <c r="F23" s="51">
        <f>SUM(C23:E23)</f>
        <v>24</v>
      </c>
      <c r="G23" s="31"/>
      <c r="H23" s="109"/>
      <c r="K23" s="7" t="s">
        <v>459</v>
      </c>
      <c r="M23" s="27">
        <v>10</v>
      </c>
      <c r="N23" s="27">
        <v>4</v>
      </c>
      <c r="O23" s="27">
        <v>3</v>
      </c>
      <c r="P23" s="27">
        <f>SUM(M23:O23)</f>
        <v>17</v>
      </c>
    </row>
    <row r="24" spans="1:19" x14ac:dyDescent="0.25">
      <c r="H24" s="120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E25" sqref="E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515</v>
      </c>
      <c r="D1" s="31"/>
      <c r="E1" s="31"/>
      <c r="F1" s="31"/>
      <c r="G1" s="31"/>
      <c r="H1" s="32"/>
      <c r="K1" s="119" t="s">
        <v>348</v>
      </c>
      <c r="L1" s="111"/>
      <c r="M1" t="s">
        <v>515</v>
      </c>
      <c r="O1" t="s">
        <v>514</v>
      </c>
      <c r="R1" s="16"/>
      <c r="S1" s="16"/>
      <c r="T1" t="s">
        <v>6</v>
      </c>
      <c r="V1" t="s">
        <v>515</v>
      </c>
      <c r="X1" t="s">
        <v>516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1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2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2</v>
      </c>
      <c r="I19">
        <v>0</v>
      </c>
      <c r="J19">
        <v>0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0</v>
      </c>
      <c r="E23" s="51">
        <v>0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5" sqref="F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133</v>
      </c>
      <c r="D1" s="31"/>
      <c r="E1" s="31"/>
      <c r="F1" s="31"/>
      <c r="G1" s="31"/>
      <c r="H1" s="32"/>
      <c r="K1" s="119" t="s">
        <v>348</v>
      </c>
      <c r="L1" s="111"/>
      <c r="M1" t="s">
        <v>133</v>
      </c>
      <c r="R1" s="16"/>
      <c r="S1" s="16"/>
      <c r="T1" t="s">
        <v>6</v>
      </c>
      <c r="V1" t="s">
        <v>133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1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1</v>
      </c>
      <c r="F7" s="39">
        <v>1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1</v>
      </c>
      <c r="X7" s="12">
        <v>1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1</v>
      </c>
      <c r="D8" s="45">
        <f>SUM(D5:D7)</f>
        <v>1</v>
      </c>
      <c r="E8" s="45">
        <f>SUM(E5:E7)</f>
        <v>1</v>
      </c>
      <c r="F8" s="45">
        <f>SUM(F5:F7)</f>
        <v>1</v>
      </c>
      <c r="G8" s="46">
        <f>SUM(G5:G7)</f>
        <v>0</v>
      </c>
      <c r="H8" s="32">
        <f>SUM(C8:G8)</f>
        <v>4</v>
      </c>
      <c r="I8">
        <v>1</v>
      </c>
      <c r="J8">
        <v>3</v>
      </c>
      <c r="K8" s="7" t="s">
        <v>5</v>
      </c>
      <c r="M8" s="13">
        <f>SUM(M5:M7)</f>
        <v>0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1</v>
      </c>
      <c r="S8" s="16">
        <v>3</v>
      </c>
      <c r="T8" t="s">
        <v>5</v>
      </c>
      <c r="V8" s="13">
        <f>SUM(V5:V7)</f>
        <v>0</v>
      </c>
      <c r="W8" s="14">
        <f>SUM(W5:W7)</f>
        <v>1</v>
      </c>
      <c r="X8" s="14">
        <f>SUM(X5:X7)</f>
        <v>1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2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4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2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2</v>
      </c>
      <c r="H16" s="32">
        <f>SUM(C16:G16)</f>
        <v>2</v>
      </c>
      <c r="I16">
        <v>6</v>
      </c>
      <c r="J16">
        <v>5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5</v>
      </c>
      <c r="R16" s="16">
        <f>SUM(M16:Q16)</f>
        <v>6</v>
      </c>
      <c r="S16" s="16">
        <v>5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4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1</v>
      </c>
      <c r="E19" s="114">
        <f t="shared" si="0"/>
        <v>1</v>
      </c>
      <c r="F19" s="47">
        <f t="shared" si="0"/>
        <v>1</v>
      </c>
      <c r="G19" s="47">
        <f t="shared" si="0"/>
        <v>2</v>
      </c>
      <c r="H19" s="32">
        <f t="shared" si="0"/>
        <v>6</v>
      </c>
      <c r="I19">
        <v>7</v>
      </c>
      <c r="J19">
        <v>8</v>
      </c>
      <c r="M19" s="115">
        <f t="shared" ref="M19:Q19" si="1">SUM(M16)+M8</f>
        <v>1</v>
      </c>
      <c r="N19" s="116">
        <f t="shared" si="1"/>
        <v>1</v>
      </c>
      <c r="O19" s="117">
        <f t="shared" si="1"/>
        <v>0</v>
      </c>
      <c r="P19" s="16">
        <f t="shared" si="1"/>
        <v>0</v>
      </c>
      <c r="Q19" s="16">
        <f t="shared" si="1"/>
        <v>5</v>
      </c>
      <c r="R19" s="16">
        <f>SUM(R16)+R8</f>
        <v>7</v>
      </c>
      <c r="S19" s="16">
        <f>SUM(S16)+S8</f>
        <v>8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5" sqref="H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159</v>
      </c>
      <c r="D1" s="31"/>
      <c r="E1" s="31"/>
      <c r="F1" s="31"/>
      <c r="G1" s="31"/>
      <c r="H1" s="32"/>
      <c r="K1" s="119" t="s">
        <v>348</v>
      </c>
      <c r="L1" s="111"/>
      <c r="M1" t="s">
        <v>159</v>
      </c>
      <c r="R1" s="16"/>
      <c r="S1" s="16"/>
      <c r="T1" t="s">
        <v>6</v>
      </c>
      <c r="V1" t="s">
        <v>159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1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1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1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1</v>
      </c>
      <c r="G8" s="46">
        <f>SUM(G5:G7)</f>
        <v>0</v>
      </c>
      <c r="H8" s="32">
        <f>SUM(C8:G8)</f>
        <v>1</v>
      </c>
      <c r="I8">
        <v>2</v>
      </c>
      <c r="J8">
        <v>3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1</v>
      </c>
      <c r="P8" s="14">
        <f>SUM(P5:P7)</f>
        <v>0</v>
      </c>
      <c r="Q8" s="15">
        <f>SUM(Q5:Q7)</f>
        <v>1</v>
      </c>
      <c r="R8" s="16">
        <f>SUM(M8:Q8)</f>
        <v>2</v>
      </c>
      <c r="S8" s="16">
        <v>3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1</v>
      </c>
      <c r="Y8" s="14">
        <f>SUM(Y5:Y7)</f>
        <v>0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1</v>
      </c>
      <c r="E13" s="39">
        <v>0</v>
      </c>
      <c r="F13" s="39">
        <v>0</v>
      </c>
      <c r="G13" s="39">
        <v>1</v>
      </c>
      <c r="H13" s="32"/>
      <c r="K13" s="1" t="s">
        <v>2</v>
      </c>
      <c r="L13" s="3">
        <v>1</v>
      </c>
      <c r="M13" s="12">
        <v>0</v>
      </c>
      <c r="N13" s="12">
        <v>1</v>
      </c>
      <c r="O13" s="12">
        <v>0</v>
      </c>
      <c r="P13" s="12">
        <v>0</v>
      </c>
      <c r="Q13" s="12">
        <v>1</v>
      </c>
      <c r="R13" s="16"/>
      <c r="S13" s="16"/>
      <c r="T13" s="1" t="s">
        <v>2</v>
      </c>
      <c r="U13" s="3">
        <v>1</v>
      </c>
      <c r="V13" s="12">
        <v>1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2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2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2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4</v>
      </c>
      <c r="I16">
        <v>4</v>
      </c>
      <c r="J16">
        <v>2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2</v>
      </c>
      <c r="P16" s="14">
        <f>SUM(P13:P15)</f>
        <v>0</v>
      </c>
      <c r="Q16" s="15">
        <f>SUM(Q13:Q15)</f>
        <v>1</v>
      </c>
      <c r="R16" s="16">
        <f>SUM(M16:Q16)</f>
        <v>4</v>
      </c>
      <c r="S16" s="16">
        <v>2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2</v>
      </c>
      <c r="D19" s="113">
        <f t="shared" si="0"/>
        <v>1</v>
      </c>
      <c r="E19" s="114">
        <f t="shared" si="0"/>
        <v>0</v>
      </c>
      <c r="F19" s="47">
        <f t="shared" si="0"/>
        <v>1</v>
      </c>
      <c r="G19" s="47">
        <f t="shared" si="0"/>
        <v>1</v>
      </c>
      <c r="H19" s="32">
        <f t="shared" si="0"/>
        <v>5</v>
      </c>
      <c r="I19">
        <v>6</v>
      </c>
      <c r="J19">
        <v>5</v>
      </c>
      <c r="M19" s="115">
        <f t="shared" ref="M19:Q19" si="1">SUM(M16)+M8</f>
        <v>0</v>
      </c>
      <c r="N19" s="116">
        <f t="shared" si="1"/>
        <v>1</v>
      </c>
      <c r="O19" s="117">
        <f t="shared" si="1"/>
        <v>3</v>
      </c>
      <c r="P19" s="16">
        <f t="shared" si="1"/>
        <v>0</v>
      </c>
      <c r="Q19" s="16">
        <f t="shared" si="1"/>
        <v>2</v>
      </c>
      <c r="R19" s="16">
        <f>SUM(R16)+R8</f>
        <v>6</v>
      </c>
      <c r="S19" s="16">
        <f>SUM(S16)+S8</f>
        <v>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2</v>
      </c>
      <c r="F23" s="51">
        <f>SUM(C23:E23)</f>
        <v>4</v>
      </c>
      <c r="G23" s="31"/>
      <c r="H23" s="109"/>
      <c r="K23" s="7" t="s">
        <v>459</v>
      </c>
      <c r="M23" s="27">
        <v>1</v>
      </c>
      <c r="N23" s="27">
        <v>6</v>
      </c>
      <c r="O23" s="27">
        <v>4</v>
      </c>
      <c r="P23" s="27">
        <f>SUM(M23:O23)</f>
        <v>11</v>
      </c>
    </row>
    <row r="24" spans="1:19" x14ac:dyDescent="0.25">
      <c r="H24" s="1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A18" sqref="A18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86</v>
      </c>
      <c r="D1" s="31"/>
      <c r="E1" s="31"/>
      <c r="F1" s="31"/>
      <c r="G1" s="31"/>
      <c r="H1" s="32"/>
      <c r="K1" s="119" t="s">
        <v>348</v>
      </c>
      <c r="L1" s="111"/>
      <c r="M1" t="s">
        <v>86</v>
      </c>
      <c r="R1" s="16"/>
      <c r="S1" s="16"/>
      <c r="T1" t="s">
        <v>6</v>
      </c>
      <c r="V1" t="s">
        <v>86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1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1</v>
      </c>
      <c r="Q7" s="12">
        <v>1</v>
      </c>
      <c r="R7" s="16"/>
      <c r="S7" s="16"/>
      <c r="T7" s="9"/>
      <c r="U7" s="10">
        <v>3</v>
      </c>
      <c r="V7" s="12">
        <v>1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1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1</v>
      </c>
      <c r="I8">
        <v>2</v>
      </c>
      <c r="J8">
        <v>2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1</v>
      </c>
      <c r="Q8" s="15">
        <f>SUM(Q5:Q7)</f>
        <v>1</v>
      </c>
      <c r="R8" s="16">
        <f>SUM(M8:Q8)</f>
        <v>2</v>
      </c>
      <c r="S8" s="16">
        <v>2</v>
      </c>
      <c r="T8" t="s">
        <v>5</v>
      </c>
      <c r="V8" s="13">
        <f>SUM(V5:V7)</f>
        <v>1</v>
      </c>
      <c r="W8" s="14">
        <f>SUM(W5:W7)</f>
        <v>0</v>
      </c>
      <c r="X8" s="14">
        <f>SUM(X5:X7)</f>
        <v>1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0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1</v>
      </c>
      <c r="I19">
        <v>2</v>
      </c>
      <c r="J19">
        <v>2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1</v>
      </c>
      <c r="Q19" s="16">
        <f t="shared" si="1"/>
        <v>1</v>
      </c>
      <c r="R19" s="16">
        <f>SUM(R16)+R8</f>
        <v>2</v>
      </c>
      <c r="S19" s="16">
        <f>SUM(S16)+S8</f>
        <v>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5" sqref="I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161</v>
      </c>
      <c r="D1" s="31"/>
      <c r="E1" s="31"/>
      <c r="F1" s="31"/>
      <c r="G1" s="31"/>
      <c r="H1" s="32"/>
      <c r="K1" s="119" t="s">
        <v>348</v>
      </c>
      <c r="L1" s="111"/>
      <c r="M1" t="s">
        <v>161</v>
      </c>
      <c r="R1" s="16"/>
      <c r="S1" s="16"/>
      <c r="T1" t="s">
        <v>6</v>
      </c>
      <c r="V1" t="s">
        <v>161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1</v>
      </c>
      <c r="H8" s="32">
        <f>SUM(C8:G8)</f>
        <v>1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1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1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1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1</v>
      </c>
      <c r="H16" s="32">
        <f>SUM(C16:G16)</f>
        <v>2</v>
      </c>
      <c r="I16">
        <v>0</v>
      </c>
      <c r="J16">
        <v>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1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1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2</v>
      </c>
      <c r="H19" s="32">
        <f t="shared" si="0"/>
        <v>3</v>
      </c>
      <c r="I19">
        <v>0</v>
      </c>
      <c r="J19">
        <v>1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0</v>
      </c>
      <c r="S19" s="16">
        <f>SUM(S16)+S8</f>
        <v>1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A1:Z29"/>
  <sheetViews>
    <sheetView workbookViewId="0">
      <selection activeCell="A19" sqref="A19"/>
    </sheetView>
  </sheetViews>
  <sheetFormatPr defaultRowHeight="15" x14ac:dyDescent="0.25"/>
  <cols>
    <col min="11" max="11" width="9.140625" style="7"/>
    <col min="13" max="13" width="10.7109375" bestFit="1" customWidth="1"/>
    <col min="14" max="14" width="9.85546875" customWidth="1"/>
    <col min="20" max="20" width="9.140625" style="7"/>
    <col min="269" max="269" width="10.7109375" bestFit="1" customWidth="1"/>
    <col min="270" max="270" width="9.85546875" customWidth="1"/>
    <col min="525" max="525" width="10.7109375" bestFit="1" customWidth="1"/>
    <col min="526" max="526" width="9.85546875" customWidth="1"/>
    <col min="781" max="781" width="10.7109375" bestFit="1" customWidth="1"/>
    <col min="782" max="782" width="9.85546875" customWidth="1"/>
    <col min="1037" max="1037" width="10.7109375" bestFit="1" customWidth="1"/>
    <col min="1038" max="1038" width="9.85546875" customWidth="1"/>
    <col min="1293" max="1293" width="10.7109375" bestFit="1" customWidth="1"/>
    <col min="1294" max="1294" width="9.85546875" customWidth="1"/>
    <col min="1549" max="1549" width="10.7109375" bestFit="1" customWidth="1"/>
    <col min="1550" max="1550" width="9.85546875" customWidth="1"/>
    <col min="1805" max="1805" width="10.7109375" bestFit="1" customWidth="1"/>
    <col min="1806" max="1806" width="9.85546875" customWidth="1"/>
    <col min="2061" max="2061" width="10.7109375" bestFit="1" customWidth="1"/>
    <col min="2062" max="2062" width="9.85546875" customWidth="1"/>
    <col min="2317" max="2317" width="10.7109375" bestFit="1" customWidth="1"/>
    <col min="2318" max="2318" width="9.85546875" customWidth="1"/>
    <col min="2573" max="2573" width="10.7109375" bestFit="1" customWidth="1"/>
    <col min="2574" max="2574" width="9.85546875" customWidth="1"/>
    <col min="2829" max="2829" width="10.7109375" bestFit="1" customWidth="1"/>
    <col min="2830" max="2830" width="9.85546875" customWidth="1"/>
    <col min="3085" max="3085" width="10.7109375" bestFit="1" customWidth="1"/>
    <col min="3086" max="3086" width="9.85546875" customWidth="1"/>
    <col min="3341" max="3341" width="10.7109375" bestFit="1" customWidth="1"/>
    <col min="3342" max="3342" width="9.85546875" customWidth="1"/>
    <col min="3597" max="3597" width="10.7109375" bestFit="1" customWidth="1"/>
    <col min="3598" max="3598" width="9.85546875" customWidth="1"/>
    <col min="3853" max="3853" width="10.7109375" bestFit="1" customWidth="1"/>
    <col min="3854" max="3854" width="9.85546875" customWidth="1"/>
    <col min="4109" max="4109" width="10.7109375" bestFit="1" customWidth="1"/>
    <col min="4110" max="4110" width="9.85546875" customWidth="1"/>
    <col min="4365" max="4365" width="10.7109375" bestFit="1" customWidth="1"/>
    <col min="4366" max="4366" width="9.85546875" customWidth="1"/>
    <col min="4621" max="4621" width="10.7109375" bestFit="1" customWidth="1"/>
    <col min="4622" max="4622" width="9.85546875" customWidth="1"/>
    <col min="4877" max="4877" width="10.7109375" bestFit="1" customWidth="1"/>
    <col min="4878" max="4878" width="9.85546875" customWidth="1"/>
    <col min="5133" max="5133" width="10.7109375" bestFit="1" customWidth="1"/>
    <col min="5134" max="5134" width="9.85546875" customWidth="1"/>
    <col min="5389" max="5389" width="10.7109375" bestFit="1" customWidth="1"/>
    <col min="5390" max="5390" width="9.85546875" customWidth="1"/>
    <col min="5645" max="5645" width="10.7109375" bestFit="1" customWidth="1"/>
    <col min="5646" max="5646" width="9.85546875" customWidth="1"/>
    <col min="5901" max="5901" width="10.7109375" bestFit="1" customWidth="1"/>
    <col min="5902" max="5902" width="9.85546875" customWidth="1"/>
    <col min="6157" max="6157" width="10.7109375" bestFit="1" customWidth="1"/>
    <col min="6158" max="6158" width="9.85546875" customWidth="1"/>
    <col min="6413" max="6413" width="10.7109375" bestFit="1" customWidth="1"/>
    <col min="6414" max="6414" width="9.85546875" customWidth="1"/>
    <col min="6669" max="6669" width="10.7109375" bestFit="1" customWidth="1"/>
    <col min="6670" max="6670" width="9.85546875" customWidth="1"/>
    <col min="6925" max="6925" width="10.7109375" bestFit="1" customWidth="1"/>
    <col min="6926" max="6926" width="9.85546875" customWidth="1"/>
    <col min="7181" max="7181" width="10.7109375" bestFit="1" customWidth="1"/>
    <col min="7182" max="7182" width="9.85546875" customWidth="1"/>
    <col min="7437" max="7437" width="10.7109375" bestFit="1" customWidth="1"/>
    <col min="7438" max="7438" width="9.85546875" customWidth="1"/>
    <col min="7693" max="7693" width="10.7109375" bestFit="1" customWidth="1"/>
    <col min="7694" max="7694" width="9.85546875" customWidth="1"/>
    <col min="7949" max="7949" width="10.7109375" bestFit="1" customWidth="1"/>
    <col min="7950" max="7950" width="9.85546875" customWidth="1"/>
    <col min="8205" max="8205" width="10.7109375" bestFit="1" customWidth="1"/>
    <col min="8206" max="8206" width="9.85546875" customWidth="1"/>
    <col min="8461" max="8461" width="10.7109375" bestFit="1" customWidth="1"/>
    <col min="8462" max="8462" width="9.85546875" customWidth="1"/>
    <col min="8717" max="8717" width="10.7109375" bestFit="1" customWidth="1"/>
    <col min="8718" max="8718" width="9.85546875" customWidth="1"/>
    <col min="8973" max="8973" width="10.7109375" bestFit="1" customWidth="1"/>
    <col min="8974" max="8974" width="9.85546875" customWidth="1"/>
    <col min="9229" max="9229" width="10.7109375" bestFit="1" customWidth="1"/>
    <col min="9230" max="9230" width="9.85546875" customWidth="1"/>
    <col min="9485" max="9485" width="10.7109375" bestFit="1" customWidth="1"/>
    <col min="9486" max="9486" width="9.85546875" customWidth="1"/>
    <col min="9741" max="9741" width="10.7109375" bestFit="1" customWidth="1"/>
    <col min="9742" max="9742" width="9.85546875" customWidth="1"/>
    <col min="9997" max="9997" width="10.7109375" bestFit="1" customWidth="1"/>
    <col min="9998" max="9998" width="9.85546875" customWidth="1"/>
    <col min="10253" max="10253" width="10.7109375" bestFit="1" customWidth="1"/>
    <col min="10254" max="10254" width="9.85546875" customWidth="1"/>
    <col min="10509" max="10509" width="10.7109375" bestFit="1" customWidth="1"/>
    <col min="10510" max="10510" width="9.85546875" customWidth="1"/>
    <col min="10765" max="10765" width="10.7109375" bestFit="1" customWidth="1"/>
    <col min="10766" max="10766" width="9.85546875" customWidth="1"/>
    <col min="11021" max="11021" width="10.7109375" bestFit="1" customWidth="1"/>
    <col min="11022" max="11022" width="9.85546875" customWidth="1"/>
    <col min="11277" max="11277" width="10.7109375" bestFit="1" customWidth="1"/>
    <col min="11278" max="11278" width="9.85546875" customWidth="1"/>
    <col min="11533" max="11533" width="10.7109375" bestFit="1" customWidth="1"/>
    <col min="11534" max="11534" width="9.85546875" customWidth="1"/>
    <col min="11789" max="11789" width="10.7109375" bestFit="1" customWidth="1"/>
    <col min="11790" max="11790" width="9.85546875" customWidth="1"/>
    <col min="12045" max="12045" width="10.7109375" bestFit="1" customWidth="1"/>
    <col min="12046" max="12046" width="9.85546875" customWidth="1"/>
    <col min="12301" max="12301" width="10.7109375" bestFit="1" customWidth="1"/>
    <col min="12302" max="12302" width="9.85546875" customWidth="1"/>
    <col min="12557" max="12557" width="10.7109375" bestFit="1" customWidth="1"/>
    <col min="12558" max="12558" width="9.85546875" customWidth="1"/>
    <col min="12813" max="12813" width="10.7109375" bestFit="1" customWidth="1"/>
    <col min="12814" max="12814" width="9.85546875" customWidth="1"/>
    <col min="13069" max="13069" width="10.7109375" bestFit="1" customWidth="1"/>
    <col min="13070" max="13070" width="9.85546875" customWidth="1"/>
    <col min="13325" max="13325" width="10.7109375" bestFit="1" customWidth="1"/>
    <col min="13326" max="13326" width="9.85546875" customWidth="1"/>
    <col min="13581" max="13581" width="10.7109375" bestFit="1" customWidth="1"/>
    <col min="13582" max="13582" width="9.85546875" customWidth="1"/>
    <col min="13837" max="13837" width="10.7109375" bestFit="1" customWidth="1"/>
    <col min="13838" max="13838" width="9.85546875" customWidth="1"/>
    <col min="14093" max="14093" width="10.7109375" bestFit="1" customWidth="1"/>
    <col min="14094" max="14094" width="9.85546875" customWidth="1"/>
    <col min="14349" max="14349" width="10.7109375" bestFit="1" customWidth="1"/>
    <col min="14350" max="14350" width="9.85546875" customWidth="1"/>
    <col min="14605" max="14605" width="10.7109375" bestFit="1" customWidth="1"/>
    <col min="14606" max="14606" width="9.85546875" customWidth="1"/>
    <col min="14861" max="14861" width="10.7109375" bestFit="1" customWidth="1"/>
    <col min="14862" max="14862" width="9.85546875" customWidth="1"/>
    <col min="15117" max="15117" width="10.7109375" bestFit="1" customWidth="1"/>
    <col min="15118" max="15118" width="9.85546875" customWidth="1"/>
    <col min="15373" max="15373" width="10.7109375" bestFit="1" customWidth="1"/>
    <col min="15374" max="15374" width="9.85546875" customWidth="1"/>
    <col min="15629" max="15629" width="10.7109375" bestFit="1" customWidth="1"/>
    <col min="15630" max="15630" width="9.85546875" customWidth="1"/>
    <col min="15885" max="15885" width="10.7109375" bestFit="1" customWidth="1"/>
    <col min="15886" max="15886" width="9.85546875" customWidth="1"/>
    <col min="16141" max="16141" width="10.7109375" bestFit="1" customWidth="1"/>
    <col min="16142" max="16142" width="9.85546875" customWidth="1"/>
  </cols>
  <sheetData>
    <row r="1" spans="1:26" x14ac:dyDescent="0.25">
      <c r="A1" s="91" t="s">
        <v>548</v>
      </c>
      <c r="B1" s="91"/>
      <c r="C1" s="91"/>
      <c r="K1" s="88" t="s">
        <v>438</v>
      </c>
      <c r="L1" s="64"/>
      <c r="M1" s="64"/>
      <c r="S1" s="18"/>
      <c r="T1" s="89" t="s">
        <v>439</v>
      </c>
      <c r="U1" s="60"/>
      <c r="V1" s="60"/>
      <c r="W1" s="18"/>
      <c r="X1" s="18"/>
      <c r="Y1" s="18"/>
      <c r="Z1" s="18"/>
    </row>
    <row r="2" spans="1:26" x14ac:dyDescent="0.25">
      <c r="A2" t="s">
        <v>3</v>
      </c>
      <c r="K2" s="7" t="s">
        <v>3</v>
      </c>
      <c r="S2" s="18"/>
      <c r="T2" s="78" t="s">
        <v>3</v>
      </c>
      <c r="U2" s="23"/>
      <c r="V2" s="23"/>
      <c r="W2" s="23"/>
      <c r="X2" s="23"/>
      <c r="Y2" s="23"/>
      <c r="Z2" s="23"/>
    </row>
    <row r="3" spans="1:26" x14ac:dyDescent="0.25">
      <c r="C3" s="1" t="s">
        <v>1</v>
      </c>
      <c r="D3" s="2"/>
      <c r="E3" s="2"/>
      <c r="F3" s="2"/>
      <c r="G3" s="3"/>
      <c r="H3" s="67">
        <v>2012</v>
      </c>
      <c r="I3" s="66">
        <v>2011</v>
      </c>
      <c r="J3" s="69">
        <v>2010</v>
      </c>
      <c r="M3" s="1" t="s">
        <v>1</v>
      </c>
      <c r="N3" s="2"/>
      <c r="O3" s="2"/>
      <c r="P3" s="2"/>
      <c r="Q3" s="3"/>
      <c r="R3" s="66">
        <v>2011</v>
      </c>
      <c r="S3" s="69">
        <v>2010</v>
      </c>
      <c r="T3" s="78"/>
      <c r="U3" s="23"/>
      <c r="V3" s="71" t="s">
        <v>1</v>
      </c>
      <c r="W3" s="72"/>
      <c r="X3" s="72"/>
      <c r="Y3" s="72"/>
      <c r="Z3" s="73"/>
    </row>
    <row r="4" spans="1:26" x14ac:dyDescent="0.25">
      <c r="C4" s="4" t="s">
        <v>7</v>
      </c>
      <c r="D4" s="5" t="s">
        <v>8</v>
      </c>
      <c r="E4" s="5" t="s">
        <v>9</v>
      </c>
      <c r="F4" s="5" t="s">
        <v>10</v>
      </c>
      <c r="G4" s="6" t="s">
        <v>11</v>
      </c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T4" s="78"/>
      <c r="U4" s="23"/>
      <c r="V4" s="74" t="s">
        <v>7</v>
      </c>
      <c r="W4" s="75" t="s">
        <v>8</v>
      </c>
      <c r="X4" s="75" t="s">
        <v>9</v>
      </c>
      <c r="Y4" s="75" t="s">
        <v>10</v>
      </c>
      <c r="Z4" s="76" t="s">
        <v>11</v>
      </c>
    </row>
    <row r="5" spans="1:26" x14ac:dyDescent="0.25">
      <c r="A5" s="1" t="s">
        <v>2</v>
      </c>
      <c r="B5" s="3">
        <v>1</v>
      </c>
      <c r="C5" s="57">
        <f>Eseur1KaSu!C5+Eseur2KuPe!C5+Eseur3PuolRy!C5+Eseur4RasHy!C5+Eseur5SoJy!C5+Eseur6SuomRa!C5</f>
        <v>0</v>
      </c>
      <c r="D5" s="57">
        <f>Eseur1KaSu!D5+Eseur2KuPe!D5+Eseur3PuolRy!D5+Eseur4RasHy!D5+Eseur5SoJy!D5+Eseur6SuomRa!D5</f>
        <v>0</v>
      </c>
      <c r="E5" s="57">
        <f>Eseur1KaSu!E5+Eseur2KuPe!E5+Eseur3PuolRy!E5+Eseur4RasHy!E5+Eseur5SoJy!E5+Eseur6SuomRa!E5</f>
        <v>0</v>
      </c>
      <c r="F5" s="11">
        <f>Eseur1KaSu!F5+Eseur2KuPe!F5+Eseur3PuolRy!F5+Eseur4RasHy!F5+Eseur5SoJy!F5+Eseur6SuomRa!F5</f>
        <v>1</v>
      </c>
      <c r="G5" s="11">
        <f>Eseur1KaSu!G5+Eseur2KuPe!G5+Eseur3PuolRy!G5+Eseur4RasHy!G5+Eseur5SoJy!G5+Eseur6SuomRa!G5</f>
        <v>1</v>
      </c>
      <c r="K5" s="1" t="s">
        <v>2</v>
      </c>
      <c r="L5" s="3">
        <v>1</v>
      </c>
      <c r="M5" s="54">
        <f>Eseur1KaSu!M5+Eseur2KuPe!M5+Eseur4RasHy!M5+Eseur5SoJy!M5</f>
        <v>0</v>
      </c>
      <c r="N5" s="54">
        <f>Eseur1KaSu!N5+Eseur2KuPe!N5+Eseur4RasHy!N5+Eseur5SoJy!N5</f>
        <v>0</v>
      </c>
      <c r="O5" s="54">
        <f>Eseur1KaSu!O5+Eseur2KuPe!O5+Eseur4RasHy!O5+Eseur5SoJy!O5</f>
        <v>0</v>
      </c>
      <c r="P5" s="11">
        <f>Eseur1KaSu!P5+Eseur2KuPe!P5+Eseur4RasHy!P5+Eseur5SoJy!P5</f>
        <v>0</v>
      </c>
      <c r="Q5" s="11">
        <f>Eseur1KaSu!Q5+Eseur2KuPe!Q5+Eseur4RasHy!Q5+Eseur5SoJy!Q5</f>
        <v>1</v>
      </c>
      <c r="T5" s="71" t="s">
        <v>2</v>
      </c>
      <c r="U5" s="73">
        <v>1</v>
      </c>
      <c r="V5" s="77">
        <v>0</v>
      </c>
      <c r="W5" s="77">
        <v>0</v>
      </c>
      <c r="X5" s="77">
        <v>0</v>
      </c>
      <c r="Y5" s="23">
        <v>0</v>
      </c>
      <c r="Z5" s="23">
        <v>0</v>
      </c>
    </row>
    <row r="6" spans="1:26" x14ac:dyDescent="0.25">
      <c r="A6" s="7"/>
      <c r="B6" s="8">
        <v>2</v>
      </c>
      <c r="C6" s="57">
        <f>Eseur1KaSu!C6+Eseur2KuPe!C6+Eseur3PuolRy!C6+Eseur4RasHy!C6+Eseur5SoJy!C6+Eseur6SuomRa!C6</f>
        <v>2</v>
      </c>
      <c r="D6" s="57">
        <f>Eseur1KaSu!D6+Eseur2KuPe!D6+Eseur3PuolRy!D6+Eseur4RasHy!D6+Eseur5SoJy!D6+Eseur6SuomRa!D6</f>
        <v>0</v>
      </c>
      <c r="E6" s="57">
        <f>Eseur1KaSu!E6+Eseur2KuPe!E6+Eseur3PuolRy!E6+Eseur4RasHy!E6+Eseur5SoJy!E6+Eseur6SuomRa!E6</f>
        <v>0</v>
      </c>
      <c r="F6" s="11">
        <f>Eseur1KaSu!F6+Eseur2KuPe!F6+Eseur3PuolRy!F6+Eseur4RasHy!F6+Eseur5SoJy!F6+Eseur6SuomRa!F6</f>
        <v>1</v>
      </c>
      <c r="G6" s="11">
        <f>Eseur1KaSu!G6+Eseur2KuPe!G6+Eseur3PuolRy!G6+Eseur4RasHy!G6+Eseur5SoJy!G6+Eseur6SuomRa!G6</f>
        <v>2</v>
      </c>
      <c r="L6" s="8">
        <v>2</v>
      </c>
      <c r="M6" s="54">
        <f>Eseur1KaSu!M6+Eseur2KuPe!M6+Eseur4RasHy!M6+Eseur5SoJy!M6</f>
        <v>1</v>
      </c>
      <c r="N6" s="54">
        <f>Eseur1KaSu!N6+Eseur2KuPe!N6+Eseur4RasHy!N6+Eseur5SoJy!N6</f>
        <v>1</v>
      </c>
      <c r="O6" s="54">
        <f>Eseur1KaSu!O6+Eseur2KuPe!O6+Eseur4RasHy!O6+Eseur5SoJy!O6</f>
        <v>1</v>
      </c>
      <c r="P6" s="11">
        <f>Eseur1KaSu!P6+Eseur2KuPe!P6+Eseur4RasHy!P6+Eseur5SoJy!P6</f>
        <v>1</v>
      </c>
      <c r="Q6" s="11">
        <f>Eseur1KaSu!Q6+Eseur2KuPe!Q6+Eseur4RasHy!Q6+Eseur5SoJy!Q6</f>
        <v>1</v>
      </c>
      <c r="T6" s="78"/>
      <c r="U6" s="79">
        <v>2</v>
      </c>
      <c r="V6" s="77">
        <v>0</v>
      </c>
      <c r="W6" s="77">
        <v>0</v>
      </c>
      <c r="X6" s="77">
        <v>2</v>
      </c>
      <c r="Y6" s="23">
        <v>0</v>
      </c>
      <c r="Z6" s="23">
        <v>1</v>
      </c>
    </row>
    <row r="7" spans="1:26" x14ac:dyDescent="0.25">
      <c r="A7" s="9"/>
      <c r="B7" s="10">
        <v>3</v>
      </c>
      <c r="C7" s="57">
        <f>Eseur1KaSu!C7+Eseur2KuPe!C7+Eseur3PuolRy!C7+Eseur4RasHy!C7+Eseur5SoJy!C7+Eseur6SuomRa!C7</f>
        <v>4</v>
      </c>
      <c r="D7" s="57">
        <f>Eseur1KaSu!D7+Eseur2KuPe!D7+Eseur3PuolRy!D7+Eseur4RasHy!D7+Eseur5SoJy!D7+Eseur6SuomRa!D7</f>
        <v>1</v>
      </c>
      <c r="E7" s="57">
        <f>Eseur1KaSu!E7+Eseur2KuPe!E7+Eseur3PuolRy!E7+Eseur4RasHy!E7+Eseur5SoJy!E7+Eseur6SuomRa!E7</f>
        <v>1</v>
      </c>
      <c r="F7" s="11">
        <f>Eseur1KaSu!F7+Eseur2KuPe!F7+Eseur3PuolRy!F7+Eseur4RasHy!F7+Eseur5SoJy!F7+Eseur6SuomRa!F7</f>
        <v>2</v>
      </c>
      <c r="G7" s="11">
        <f>Eseur1KaSu!G7+Eseur2KuPe!G7+Eseur3PuolRy!G7+Eseur4RasHy!G7+Eseur5SoJy!G7+Eseur6SuomRa!G7</f>
        <v>5</v>
      </c>
      <c r="K7" s="9"/>
      <c r="L7" s="10">
        <v>3</v>
      </c>
      <c r="M7" s="54">
        <f>Eseur1KaSu!M7+Eseur2KuPe!M7+Eseur4RasHy!M7+Eseur5SoJy!M7</f>
        <v>1</v>
      </c>
      <c r="N7" s="54">
        <f>Eseur1KaSu!N7+Eseur2KuPe!N7+Eseur4RasHy!N7+Eseur5SoJy!N7</f>
        <v>0</v>
      </c>
      <c r="O7" s="54">
        <f>Eseur1KaSu!O7+Eseur2KuPe!O7+Eseur4RasHy!O7+Eseur5SoJy!O7</f>
        <v>0</v>
      </c>
      <c r="P7" s="11">
        <f>Eseur1KaSu!P7+Eseur2KuPe!P7+Eseur4RasHy!P7+Eseur5SoJy!P7</f>
        <v>0</v>
      </c>
      <c r="Q7" s="11">
        <f>Eseur1KaSu!Q7+Eseur2KuPe!Q7+Eseur4RasHy!Q7+Eseur5SoJy!Q7</f>
        <v>5</v>
      </c>
      <c r="T7" s="80"/>
      <c r="U7" s="81">
        <v>3</v>
      </c>
      <c r="V7" s="77">
        <v>1</v>
      </c>
      <c r="W7" s="77">
        <v>1</v>
      </c>
      <c r="X7" s="77">
        <v>2</v>
      </c>
      <c r="Y7" s="23">
        <v>1</v>
      </c>
      <c r="Z7" s="23">
        <v>5</v>
      </c>
    </row>
    <row r="8" spans="1:26" x14ac:dyDescent="0.25">
      <c r="A8" t="s">
        <v>5</v>
      </c>
      <c r="C8" s="58">
        <f>SUM(C5:C7)</f>
        <v>6</v>
      </c>
      <c r="D8" s="59">
        <f>SUM(D5:D7)</f>
        <v>1</v>
      </c>
      <c r="E8" s="59">
        <f>SUM(E5:E7)</f>
        <v>1</v>
      </c>
      <c r="F8" s="14">
        <f>SUM(F5:F7)</f>
        <v>4</v>
      </c>
      <c r="G8" s="15">
        <f>SUM(G5:G7)</f>
        <v>8</v>
      </c>
      <c r="H8" s="68">
        <f>SUM(C8:G8)</f>
        <v>20</v>
      </c>
      <c r="I8" s="66">
        <v>12</v>
      </c>
      <c r="J8" s="69">
        <v>13</v>
      </c>
      <c r="K8" s="7" t="s">
        <v>5</v>
      </c>
      <c r="M8" s="55">
        <f>SUM(M5:M7)</f>
        <v>2</v>
      </c>
      <c r="N8" s="56">
        <f>SUM(N5:N7)</f>
        <v>1</v>
      </c>
      <c r="O8" s="56">
        <f>SUM(O5:O7)</f>
        <v>1</v>
      </c>
      <c r="P8" s="14">
        <f>SUM(P5:P7)</f>
        <v>1</v>
      </c>
      <c r="Q8" s="15">
        <f>SUM(Q5:Q7)</f>
        <v>7</v>
      </c>
      <c r="R8" s="66">
        <f>SUM(M8:Q8)</f>
        <v>12</v>
      </c>
      <c r="S8" s="69">
        <f>SUM(V8:Z8)</f>
        <v>13</v>
      </c>
      <c r="T8" s="78"/>
      <c r="U8" s="23" t="s">
        <v>5</v>
      </c>
      <c r="V8" s="82">
        <f>SUM(V5:V7)</f>
        <v>1</v>
      </c>
      <c r="W8" s="83">
        <f>SUM(W5:W7)</f>
        <v>1</v>
      </c>
      <c r="X8" s="83">
        <f>SUM(X5:X7)</f>
        <v>4</v>
      </c>
      <c r="Y8" s="84">
        <f>SUM(Y5:Y7)</f>
        <v>1</v>
      </c>
      <c r="Z8" s="85">
        <f>SUM(Z5:Z7)</f>
        <v>6</v>
      </c>
    </row>
    <row r="9" spans="1:26" x14ac:dyDescent="0.25">
      <c r="H9" t="s">
        <v>189</v>
      </c>
      <c r="R9" t="s">
        <v>189</v>
      </c>
      <c r="T9" s="78"/>
      <c r="U9" s="23"/>
      <c r="V9" s="23"/>
      <c r="W9" s="23"/>
      <c r="X9" s="23"/>
      <c r="Y9" s="23"/>
      <c r="Z9" s="23"/>
    </row>
    <row r="10" spans="1:26" x14ac:dyDescent="0.25">
      <c r="A10" t="s">
        <v>4</v>
      </c>
      <c r="K10" s="7" t="s">
        <v>4</v>
      </c>
      <c r="T10" s="78" t="s">
        <v>4</v>
      </c>
      <c r="U10" s="23"/>
      <c r="V10" s="23"/>
      <c r="W10" s="23"/>
      <c r="X10" s="23"/>
      <c r="Y10" s="23"/>
      <c r="Z10" s="23"/>
    </row>
    <row r="11" spans="1:26" x14ac:dyDescent="0.25">
      <c r="C11" s="1" t="s">
        <v>1</v>
      </c>
      <c r="D11" s="2"/>
      <c r="E11" s="2"/>
      <c r="F11" s="2"/>
      <c r="G11" s="3"/>
      <c r="M11" s="1" t="s">
        <v>1</v>
      </c>
      <c r="N11" s="2"/>
      <c r="O11" s="2"/>
      <c r="P11" s="2"/>
      <c r="Q11" s="3"/>
      <c r="T11" s="78"/>
      <c r="U11" s="23"/>
      <c r="V11" s="71" t="s">
        <v>1</v>
      </c>
      <c r="W11" s="72"/>
      <c r="X11" s="72"/>
      <c r="Y11" s="72"/>
      <c r="Z11" s="73"/>
    </row>
    <row r="12" spans="1:26" x14ac:dyDescent="0.25">
      <c r="C12" s="4" t="s">
        <v>7</v>
      </c>
      <c r="D12" s="5" t="s">
        <v>8</v>
      </c>
      <c r="E12" s="5" t="s">
        <v>9</v>
      </c>
      <c r="F12" s="5" t="s">
        <v>10</v>
      </c>
      <c r="G12" s="6" t="s">
        <v>12</v>
      </c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T12" s="78"/>
      <c r="U12" s="23"/>
      <c r="V12" s="74" t="s">
        <v>7</v>
      </c>
      <c r="W12" s="75" t="s">
        <v>8</v>
      </c>
      <c r="X12" s="75" t="s">
        <v>9</v>
      </c>
      <c r="Y12" s="75" t="s">
        <v>10</v>
      </c>
      <c r="Z12" s="76" t="s">
        <v>12</v>
      </c>
    </row>
    <row r="13" spans="1:26" x14ac:dyDescent="0.25">
      <c r="A13" s="1" t="s">
        <v>2</v>
      </c>
      <c r="B13" s="3">
        <v>1</v>
      </c>
      <c r="C13" s="57">
        <f>Eseur1KaSu!C13+Eseur2KuPe!C13+Eseur3PuolRy!C13+Eseur4RasHy!C13+Eseur5SoJy!C13+Eseur6SuomRa!C13</f>
        <v>1</v>
      </c>
      <c r="D13" s="57">
        <f>Eseur1KaSu!D13+Eseur2KuPe!D13+Eseur3PuolRy!D13+Eseur4RasHy!D13+Eseur5SoJy!D13+Eseur6SuomRa!D13</f>
        <v>2</v>
      </c>
      <c r="E13" s="57">
        <f>Eseur1KaSu!E13+Eseur2KuPe!E13+Eseur3PuolRy!E13+Eseur4RasHy!E13+Eseur5SoJy!E13+Eseur6SuomRa!E13</f>
        <v>0</v>
      </c>
      <c r="F13" s="11">
        <f>Eseur1KaSu!F13+Eseur2KuPe!F13+Eseur3PuolRy!F13+Eseur4RasHy!F13+Eseur5SoJy!F13+Eseur6SuomRa!F13</f>
        <v>0</v>
      </c>
      <c r="G13" s="11">
        <f>Eseur1KaSu!G13+Eseur2KuPe!G13+Eseur3PuolRy!G13+Eseur4RasHy!G13+Eseur5SoJy!G13+Eseur6SuomRa!G13</f>
        <v>1</v>
      </c>
      <c r="K13" s="1" t="s">
        <v>2</v>
      </c>
      <c r="L13" s="3">
        <v>1</v>
      </c>
      <c r="M13" s="54">
        <f>Eseur1KaSu!M13+Eseur2KuPe!M13+Eseur4RasHy!M13+Eseur5SoJy!M13</f>
        <v>0</v>
      </c>
      <c r="N13" s="54">
        <f>Eseur1KaSu!N13+Eseur2KuPe!N13+Eseur4RasHy!N13+Eseur5SoJy!N13</f>
        <v>1</v>
      </c>
      <c r="O13" s="54">
        <f>Eseur1KaSu!O13+Eseur2KuPe!O13+Eseur4RasHy!O13+Eseur5SoJy!O13</f>
        <v>0</v>
      </c>
      <c r="P13" s="11">
        <f>Eseur1KaSu!P13+Eseur2KuPe!P13+Eseur4RasHy!P13+Eseur5SoJy!P13</f>
        <v>0</v>
      </c>
      <c r="Q13" s="11">
        <f>Eseur1KaSu!Q13+Eseur2KuPe!Q13+Eseur4RasHy!Q13+Eseur5SoJy!Q13</f>
        <v>1</v>
      </c>
      <c r="T13" s="71" t="s">
        <v>2</v>
      </c>
      <c r="U13" s="73">
        <v>1</v>
      </c>
      <c r="V13" s="77">
        <v>1</v>
      </c>
      <c r="W13" s="77">
        <v>0</v>
      </c>
      <c r="X13" s="77">
        <v>0</v>
      </c>
      <c r="Y13" s="23">
        <v>0</v>
      </c>
      <c r="Z13" s="23">
        <v>0</v>
      </c>
    </row>
    <row r="14" spans="1:26" x14ac:dyDescent="0.25">
      <c r="A14" s="7"/>
      <c r="B14" s="8">
        <v>2</v>
      </c>
      <c r="C14" s="57">
        <f>Eseur1KaSu!C14+Eseur2KuPe!C14+Eseur3PuolRy!C14+Eseur4RasHy!C14+Eseur5SoJy!C14+Eseur6SuomRa!C14</f>
        <v>3</v>
      </c>
      <c r="D14" s="57">
        <f>Eseur1KaSu!D14+Eseur2KuPe!D14+Eseur3PuolRy!D14+Eseur4RasHy!D14+Eseur5SoJy!D14+Eseur6SuomRa!D14</f>
        <v>2</v>
      </c>
      <c r="E14" s="57">
        <f>Eseur1KaSu!E14+Eseur2KuPe!E14+Eseur3PuolRy!E14+Eseur4RasHy!E14+Eseur5SoJy!E14+Eseur6SuomRa!E14</f>
        <v>0</v>
      </c>
      <c r="F14" s="11">
        <f>Eseur1KaSu!F14+Eseur2KuPe!F14+Eseur3PuolRy!F14+Eseur4RasHy!F14+Eseur5SoJy!F14+Eseur6SuomRa!F14</f>
        <v>0</v>
      </c>
      <c r="G14" s="11">
        <f>Eseur1KaSu!G14+Eseur2KuPe!G14+Eseur3PuolRy!G14+Eseur4RasHy!G14+Eseur5SoJy!G14+Eseur6SuomRa!G14</f>
        <v>4</v>
      </c>
      <c r="L14" s="8">
        <v>2</v>
      </c>
      <c r="M14" s="54">
        <f>Eseur1KaSu!M14+Eseur2KuPe!M14+Eseur4RasHy!M14+Eseur5SoJy!M14</f>
        <v>1</v>
      </c>
      <c r="N14" s="54">
        <f>Eseur1KaSu!N14+Eseur2KuPe!N14+Eseur4RasHy!N14+Eseur5SoJy!N14</f>
        <v>0</v>
      </c>
      <c r="O14" s="54">
        <f>Eseur1KaSu!O14+Eseur2KuPe!O14+Eseur4RasHy!O14+Eseur5SoJy!O14</f>
        <v>0</v>
      </c>
      <c r="P14" s="11">
        <f>Eseur1KaSu!P14+Eseur2KuPe!P14+Eseur4RasHy!P14+Eseur5SoJy!P14</f>
        <v>0</v>
      </c>
      <c r="Q14" s="11">
        <f>Eseur1KaSu!Q14+Eseur2KuPe!Q14+Eseur4RasHy!Q14+Eseur5SoJy!Q14</f>
        <v>6</v>
      </c>
      <c r="T14" s="78"/>
      <c r="U14" s="79">
        <v>2</v>
      </c>
      <c r="V14" s="77">
        <v>4</v>
      </c>
      <c r="W14" s="77">
        <v>0</v>
      </c>
      <c r="X14" s="77">
        <v>0</v>
      </c>
      <c r="Y14" s="23">
        <v>0</v>
      </c>
      <c r="Z14" s="23">
        <v>4</v>
      </c>
    </row>
    <row r="15" spans="1:26" x14ac:dyDescent="0.25">
      <c r="A15" s="9"/>
      <c r="B15" s="10">
        <v>3</v>
      </c>
      <c r="C15" s="57">
        <f>Eseur1KaSu!C15+Eseur2KuPe!C15+Eseur3PuolRy!C15+Eseur4RasHy!C15+Eseur5SoJy!C15+Eseur6SuomRa!C15</f>
        <v>1</v>
      </c>
      <c r="D15" s="57">
        <f>Eseur1KaSu!D15+Eseur2KuPe!D15+Eseur3PuolRy!D15+Eseur4RasHy!D15+Eseur5SoJy!D15+Eseur6SuomRa!D15</f>
        <v>2</v>
      </c>
      <c r="E15" s="57">
        <f>Eseur1KaSu!E15+Eseur2KuPe!E15+Eseur3PuolRy!E15+Eseur4RasHy!E15+Eseur5SoJy!E15+Eseur6SuomRa!E15</f>
        <v>0</v>
      </c>
      <c r="F15" s="11">
        <f>Eseur1KaSu!F15+Eseur2KuPe!F15+Eseur3PuolRy!F15+Eseur4RasHy!F15+Eseur5SoJy!F15+Eseur6SuomRa!F15</f>
        <v>0</v>
      </c>
      <c r="G15" s="11">
        <f>Eseur1KaSu!G15+Eseur2KuPe!G15+Eseur3PuolRy!G15+Eseur4RasHy!G15+Eseur5SoJy!G15+Eseur6SuomRa!G15</f>
        <v>1</v>
      </c>
      <c r="K15" s="9"/>
      <c r="L15" s="10">
        <v>3</v>
      </c>
      <c r="M15" s="54">
        <f>Eseur1KaSu!M15+Eseur2KuPe!M15+Eseur4RasHy!M15+Eseur5SoJy!M15</f>
        <v>1</v>
      </c>
      <c r="N15" s="54">
        <f>Eseur1KaSu!N15+Eseur2KuPe!N15+Eseur4RasHy!N15+Eseur5SoJy!N15</f>
        <v>3</v>
      </c>
      <c r="O15" s="54">
        <f>Eseur1KaSu!O15+Eseur2KuPe!O15+Eseur4RasHy!O15+Eseur5SoJy!O15</f>
        <v>2</v>
      </c>
      <c r="P15" s="11">
        <f>Eseur1KaSu!P15+Eseur2KuPe!P15+Eseur4RasHy!P15+Eseur5SoJy!P15</f>
        <v>1</v>
      </c>
      <c r="Q15" s="11">
        <f>Eseur1KaSu!Q15+Eseur2KuPe!Q15+Eseur4RasHy!Q15+Eseur5SoJy!Q15</f>
        <v>3</v>
      </c>
      <c r="T15" s="80"/>
      <c r="U15" s="81">
        <v>3</v>
      </c>
      <c r="V15" s="77">
        <v>2</v>
      </c>
      <c r="W15" s="77">
        <v>2</v>
      </c>
      <c r="X15" s="77">
        <v>1</v>
      </c>
      <c r="Y15" s="23">
        <v>1</v>
      </c>
      <c r="Z15" s="23">
        <v>5</v>
      </c>
    </row>
    <row r="16" spans="1:26" x14ac:dyDescent="0.25">
      <c r="A16" t="s">
        <v>5</v>
      </c>
      <c r="C16" s="58">
        <f>SUM(C13:C15)</f>
        <v>5</v>
      </c>
      <c r="D16" s="59">
        <f>SUM(D13:D15)</f>
        <v>6</v>
      </c>
      <c r="E16" s="59">
        <f>SUM(E13:E15)</f>
        <v>0</v>
      </c>
      <c r="F16" s="14">
        <f>SUM(F13:F15)</f>
        <v>0</v>
      </c>
      <c r="G16" s="15">
        <f>SUM(G13:G15)</f>
        <v>6</v>
      </c>
      <c r="H16" s="68">
        <f>SUM(C16:G16)</f>
        <v>17</v>
      </c>
      <c r="I16" s="66">
        <v>19</v>
      </c>
      <c r="J16" s="69">
        <v>20</v>
      </c>
      <c r="K16" s="7" t="s">
        <v>5</v>
      </c>
      <c r="M16" s="55">
        <f>SUM(M13:M15)</f>
        <v>2</v>
      </c>
      <c r="N16" s="56">
        <f>SUM(N13:N15)</f>
        <v>4</v>
      </c>
      <c r="O16" s="56">
        <f>SUM(O13:O15)</f>
        <v>2</v>
      </c>
      <c r="P16" s="14">
        <f>SUM(P13:P15)</f>
        <v>1</v>
      </c>
      <c r="Q16" s="15">
        <f>SUM(Q13:Q15)</f>
        <v>10</v>
      </c>
      <c r="R16" s="66">
        <f>SUM(M16:Q16)</f>
        <v>19</v>
      </c>
      <c r="S16" s="69">
        <f>SUM(V16:Z16)</f>
        <v>20</v>
      </c>
      <c r="T16" s="78"/>
      <c r="U16" s="23" t="s">
        <v>5</v>
      </c>
      <c r="V16" s="82">
        <f>SUM(V13:V15)</f>
        <v>7</v>
      </c>
      <c r="W16" s="83">
        <f>SUM(W13:W15)</f>
        <v>2</v>
      </c>
      <c r="X16" s="83">
        <f>SUM(X13:X15)</f>
        <v>1</v>
      </c>
      <c r="Y16" s="84">
        <f>SUM(Y13:Y15)</f>
        <v>1</v>
      </c>
      <c r="Z16" s="85">
        <f>SUM(Z13:Z15)</f>
        <v>9</v>
      </c>
    </row>
    <row r="17" spans="1:26" x14ac:dyDescent="0.25">
      <c r="H17" t="s">
        <v>190</v>
      </c>
      <c r="R17" t="s">
        <v>190</v>
      </c>
      <c r="T17" s="78"/>
      <c r="U17" s="23"/>
      <c r="V17" s="23"/>
      <c r="W17" s="23"/>
      <c r="X17" s="23"/>
      <c r="Y17" s="23"/>
      <c r="Z17" s="23"/>
    </row>
    <row r="18" spans="1:26" x14ac:dyDescent="0.25">
      <c r="T18" s="78"/>
      <c r="U18" s="23"/>
      <c r="V18" s="23"/>
      <c r="W18" s="23"/>
      <c r="X18" s="23"/>
      <c r="Y18" s="23"/>
      <c r="Z18" s="23"/>
    </row>
    <row r="19" spans="1:26" s="16" customFormat="1" x14ac:dyDescent="0.25">
      <c r="C19" s="94">
        <f t="shared" ref="C19:H19" si="0">SUM(C16)+C8</f>
        <v>11</v>
      </c>
      <c r="D19" s="95">
        <f t="shared" si="0"/>
        <v>7</v>
      </c>
      <c r="E19" s="96">
        <f t="shared" si="0"/>
        <v>1</v>
      </c>
      <c r="F19" s="52">
        <f t="shared" si="0"/>
        <v>4</v>
      </c>
      <c r="G19" s="52">
        <f t="shared" si="0"/>
        <v>14</v>
      </c>
      <c r="H19" s="67">
        <f t="shared" si="0"/>
        <v>37</v>
      </c>
      <c r="I19" s="65">
        <v>31</v>
      </c>
      <c r="J19" s="70">
        <v>33</v>
      </c>
      <c r="K19" s="30"/>
      <c r="M19" s="98">
        <f t="shared" ref="M19:S19" si="1">SUM(M16)+M8</f>
        <v>4</v>
      </c>
      <c r="N19" s="99">
        <f t="shared" si="1"/>
        <v>5</v>
      </c>
      <c r="O19" s="100">
        <f t="shared" si="1"/>
        <v>3</v>
      </c>
      <c r="P19" s="52">
        <f t="shared" si="1"/>
        <v>2</v>
      </c>
      <c r="Q19" s="52">
        <f t="shared" si="1"/>
        <v>17</v>
      </c>
      <c r="R19" s="65">
        <f t="shared" si="1"/>
        <v>31</v>
      </c>
      <c r="S19" s="70">
        <f t="shared" si="1"/>
        <v>33</v>
      </c>
      <c r="T19" s="90"/>
      <c r="U19" s="52"/>
      <c r="V19" s="82">
        <f>SUM(V16)+V8</f>
        <v>8</v>
      </c>
      <c r="W19" s="83">
        <f>SUM(W16)+W8</f>
        <v>3</v>
      </c>
      <c r="X19" s="101">
        <f>SUM(X16)+X8</f>
        <v>5</v>
      </c>
      <c r="Y19" s="52">
        <f>SUM(Y16)+Y8</f>
        <v>2</v>
      </c>
      <c r="Z19" s="52">
        <f>SUM(Z16)+Z8</f>
        <v>15</v>
      </c>
    </row>
    <row r="20" spans="1:26" s="23" customFormat="1" x14ac:dyDescent="0.25">
      <c r="A20" s="97" t="s">
        <v>454</v>
      </c>
      <c r="B20" s="97"/>
      <c r="C20" s="97"/>
      <c r="D20" s="97" t="s">
        <v>554</v>
      </c>
      <c r="E20" s="97">
        <f>SUM(C19:E19)</f>
        <v>19</v>
      </c>
      <c r="F20" s="52"/>
      <c r="G20" s="52"/>
      <c r="H20" s="52"/>
      <c r="I20" s="52"/>
      <c r="J20" s="52"/>
      <c r="K20" s="93" t="s">
        <v>454</v>
      </c>
      <c r="L20" s="62"/>
      <c r="M20" s="62"/>
      <c r="N20" s="62" t="s">
        <v>555</v>
      </c>
      <c r="O20" s="62">
        <f>SUM(M19:O19)</f>
        <v>12</v>
      </c>
      <c r="T20" s="92" t="s">
        <v>454</v>
      </c>
      <c r="U20" s="61"/>
      <c r="V20" s="61"/>
      <c r="W20" s="61" t="s">
        <v>556</v>
      </c>
      <c r="X20" s="61">
        <f>SUM(V19:X19)</f>
        <v>16</v>
      </c>
    </row>
    <row r="21" spans="1:26" x14ac:dyDescent="0.25">
      <c r="C21" s="67" t="s">
        <v>561</v>
      </c>
      <c r="D21" s="67"/>
      <c r="E21" s="67"/>
      <c r="F21" s="67"/>
      <c r="G21" s="67"/>
      <c r="H21" s="67"/>
      <c r="I21" s="68"/>
      <c r="J21" s="68"/>
    </row>
    <row r="22" spans="1:26" x14ac:dyDescent="0.25">
      <c r="C22" s="67" t="s">
        <v>535</v>
      </c>
      <c r="D22" s="67"/>
      <c r="E22" s="67"/>
      <c r="F22" s="67"/>
      <c r="G22" s="67"/>
      <c r="H22" s="67"/>
      <c r="I22" s="68"/>
      <c r="J22" s="68"/>
    </row>
    <row r="24" spans="1:26" x14ac:dyDescent="0.25">
      <c r="C24">
        <v>2012</v>
      </c>
      <c r="M24">
        <v>2011</v>
      </c>
    </row>
    <row r="25" spans="1:26" x14ac:dyDescent="0.25">
      <c r="A25" s="7"/>
      <c r="C25" s="1" t="s">
        <v>461</v>
      </c>
      <c r="D25" s="2"/>
      <c r="E25" s="2"/>
      <c r="F25" s="3"/>
      <c r="M25" s="1" t="s">
        <v>461</v>
      </c>
      <c r="N25" s="2"/>
      <c r="O25" s="2"/>
      <c r="P25" s="3"/>
    </row>
    <row r="26" spans="1:26" x14ac:dyDescent="0.25">
      <c r="A26" s="7"/>
      <c r="C26" s="30" t="s">
        <v>456</v>
      </c>
      <c r="D26" s="28" t="s">
        <v>457</v>
      </c>
      <c r="E26" s="28" t="s">
        <v>458</v>
      </c>
      <c r="F26" s="29" t="s">
        <v>460</v>
      </c>
      <c r="M26" s="30" t="s">
        <v>456</v>
      </c>
      <c r="N26" s="28" t="s">
        <v>457</v>
      </c>
      <c r="O26" s="28" t="s">
        <v>458</v>
      </c>
      <c r="P26" s="29" t="s">
        <v>460</v>
      </c>
    </row>
    <row r="27" spans="1:26" x14ac:dyDescent="0.25">
      <c r="A27" s="7"/>
      <c r="B27" t="s">
        <v>459</v>
      </c>
      <c r="C27" s="86">
        <f>Eseur1KaSu!C23+Eseur2KuPe!C23+Eseur3PuolRy!C23+Eseur4RasHy!C23+Eseur5SoJy!C23+Eseur6SuomRa!C23</f>
        <v>25</v>
      </c>
      <c r="D27" s="86">
        <f>Eseur1KaSu!D23+Eseur2KuPe!D23+Eseur3PuolRy!D23+Eseur4RasHy!D23+Eseur5SoJy!D23+Eseur6SuomRa!D23</f>
        <v>21</v>
      </c>
      <c r="E27" s="86">
        <f>Eseur1KaSu!E23+Eseur2KuPe!E23+Eseur3PuolRy!E23+Eseur4RasHy!E23+Eseur5SoJy!E23+Eseur6SuomRa!E23</f>
        <v>17</v>
      </c>
      <c r="F27" s="87">
        <f>SUM(C27:E27)</f>
        <v>63</v>
      </c>
      <c r="L27" t="s">
        <v>459</v>
      </c>
      <c r="M27" s="86">
        <f>SUM(Eseur1KaSu!M23+Eseur2KuPe!M23+Eseur4RasHy!M23+Eseur5SoJy!M23+Eseur6SuomRa!M23)</f>
        <v>15</v>
      </c>
      <c r="N27" s="86">
        <f>SUM(Eseur1KaSu!N23+Eseur2KuPe!N23+Eseur4RasHy!N23+Eseur5SoJy!N23+Eseur6SuomRa!N23)</f>
        <v>19</v>
      </c>
      <c r="O27" s="86">
        <f>SUM(Eseur1KaSu!O23+Eseur2KuPe!O23+Eseur4RasHy!O23+Eseur5SoJy!O23+Eseur6SuomRa!O23)</f>
        <v>12</v>
      </c>
      <c r="P27" s="87">
        <f>SUM(M27:O27)</f>
        <v>46</v>
      </c>
    </row>
    <row r="28" spans="1:26" x14ac:dyDescent="0.25">
      <c r="A28" s="7"/>
      <c r="C28" t="s">
        <v>473</v>
      </c>
      <c r="M28" t="s">
        <v>473</v>
      </c>
    </row>
    <row r="29" spans="1:26" x14ac:dyDescent="0.25">
      <c r="A29" s="7"/>
      <c r="C29" t="s">
        <v>609</v>
      </c>
      <c r="M29" t="s">
        <v>462</v>
      </c>
    </row>
  </sheetData>
  <pageMargins left="0.7" right="0.7" top="0.75" bottom="0.75" header="0.3" footer="0.3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Q21" sqref="Q21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23</v>
      </c>
      <c r="D1" s="31"/>
      <c r="E1" s="31"/>
      <c r="F1" s="31"/>
      <c r="G1" s="31"/>
      <c r="H1" s="32"/>
      <c r="K1" s="119" t="s">
        <v>348</v>
      </c>
      <c r="L1" s="111"/>
      <c r="M1" t="s">
        <v>23</v>
      </c>
      <c r="R1" s="16"/>
      <c r="S1" s="16"/>
      <c r="T1" t="s">
        <v>6</v>
      </c>
      <c r="V1" t="s">
        <v>23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1</v>
      </c>
      <c r="Z7" s="12">
        <v>1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2</v>
      </c>
      <c r="H8" s="32">
        <f>SUM(C8:G8)</f>
        <v>2</v>
      </c>
      <c r="I8">
        <v>1</v>
      </c>
      <c r="J8">
        <v>2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1</v>
      </c>
      <c r="R8" s="16">
        <f>SUM(M8:Q8)</f>
        <v>1</v>
      </c>
      <c r="S8" s="16">
        <v>2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1</v>
      </c>
      <c r="Z8" s="15">
        <f>SUM(Z5:Z7)</f>
        <v>1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1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1</v>
      </c>
      <c r="H16" s="32">
        <f>SUM(C16:G16)</f>
        <v>1</v>
      </c>
      <c r="I16">
        <v>2</v>
      </c>
      <c r="J16">
        <v>2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1</v>
      </c>
      <c r="R16" s="16">
        <f>SUM(M16:Q16)</f>
        <v>2</v>
      </c>
      <c r="S16" s="16">
        <v>2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3</v>
      </c>
      <c r="H19" s="32">
        <f>SUM(H16)+H8</f>
        <v>3</v>
      </c>
      <c r="I19">
        <v>3</v>
      </c>
      <c r="J19">
        <v>4</v>
      </c>
      <c r="M19" s="115">
        <f>SUM(M16)+M8</f>
        <v>0</v>
      </c>
      <c r="N19" s="116">
        <f>SUM(N16)+N8</f>
        <v>0</v>
      </c>
      <c r="O19" s="117">
        <f t="shared" ref="O19:Q19" si="3">SUM(O16)+O8</f>
        <v>1</v>
      </c>
      <c r="P19" s="16">
        <f t="shared" si="3"/>
        <v>0</v>
      </c>
      <c r="Q19" s="16">
        <f t="shared" si="3"/>
        <v>2</v>
      </c>
      <c r="R19" s="16">
        <f>SUM(R16)+R8</f>
        <v>3</v>
      </c>
      <c r="S19" s="16">
        <f>SUM(S16)+S8</f>
        <v>4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2</v>
      </c>
      <c r="E23" s="51">
        <v>4</v>
      </c>
      <c r="F23" s="51">
        <f>SUM(C23:E23)</f>
        <v>7</v>
      </c>
      <c r="G23" s="31"/>
      <c r="H23" s="109"/>
      <c r="K23" s="7" t="s">
        <v>459</v>
      </c>
      <c r="M23" s="27">
        <v>1</v>
      </c>
      <c r="N23" s="27">
        <v>1</v>
      </c>
      <c r="O23" s="27">
        <v>0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5" sqref="H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508</v>
      </c>
      <c r="D1" s="31"/>
      <c r="E1" s="31"/>
      <c r="F1" s="31"/>
      <c r="G1" s="31"/>
      <c r="H1" s="32"/>
      <c r="K1" s="119" t="s">
        <v>348</v>
      </c>
      <c r="L1" s="111"/>
      <c r="M1" t="s">
        <v>29</v>
      </c>
      <c r="R1" s="16"/>
      <c r="S1" s="16"/>
      <c r="T1" t="s">
        <v>6</v>
      </c>
      <c r="V1" t="s">
        <v>29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2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1</v>
      </c>
      <c r="E7" s="39">
        <v>1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1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1</v>
      </c>
      <c r="E8" s="45">
        <f t="shared" si="0"/>
        <v>1</v>
      </c>
      <c r="F8" s="45">
        <f t="shared" si="0"/>
        <v>0</v>
      </c>
      <c r="G8" s="46">
        <f t="shared" si="0"/>
        <v>0</v>
      </c>
      <c r="H8" s="32">
        <f>SUM(C8:G8)</f>
        <v>3</v>
      </c>
      <c r="I8">
        <v>5</v>
      </c>
      <c r="J8">
        <v>3</v>
      </c>
      <c r="K8" s="7" t="s">
        <v>5</v>
      </c>
      <c r="M8" s="13">
        <f>SUM(M5:M7)</f>
        <v>2</v>
      </c>
      <c r="N8" s="14">
        <f>SUM(N5:N7)</f>
        <v>1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5</v>
      </c>
      <c r="S8" s="16">
        <v>3</v>
      </c>
      <c r="T8" t="s">
        <v>5</v>
      </c>
      <c r="V8" s="13">
        <f>SUM(V5:V7)</f>
        <v>1</v>
      </c>
      <c r="W8" s="14">
        <f>SUM(W5:W7)</f>
        <v>2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0</v>
      </c>
      <c r="Y15" s="12">
        <v>0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2</v>
      </c>
      <c r="H16" s="32">
        <f>SUM(C16:G16)</f>
        <v>2</v>
      </c>
      <c r="I16">
        <v>2</v>
      </c>
      <c r="J16">
        <v>2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2</v>
      </c>
      <c r="S16" s="16">
        <v>2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1</v>
      </c>
      <c r="E19" s="114">
        <f t="shared" ref="E19:G19" si="2">SUM(E16)+E8</f>
        <v>1</v>
      </c>
      <c r="F19" s="47">
        <f t="shared" si="2"/>
        <v>0</v>
      </c>
      <c r="G19" s="47">
        <f t="shared" si="2"/>
        <v>2</v>
      </c>
      <c r="H19" s="32">
        <f>SUM(H16)+H8</f>
        <v>5</v>
      </c>
      <c r="I19">
        <v>7</v>
      </c>
      <c r="J19">
        <v>5</v>
      </c>
      <c r="M19" s="115">
        <f t="shared" ref="M19:Q19" si="3">SUM(M16)+M8</f>
        <v>2</v>
      </c>
      <c r="N19" s="116">
        <f t="shared" si="3"/>
        <v>2</v>
      </c>
      <c r="O19" s="117">
        <f t="shared" si="3"/>
        <v>0</v>
      </c>
      <c r="P19" s="16">
        <f t="shared" si="3"/>
        <v>0</v>
      </c>
      <c r="Q19" s="16">
        <f t="shared" si="3"/>
        <v>3</v>
      </c>
      <c r="R19" s="16">
        <f>SUM(R16)+R8</f>
        <v>7</v>
      </c>
      <c r="S19" s="16">
        <f>SUM(S16)+S8</f>
        <v>5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1</v>
      </c>
      <c r="E23" s="51">
        <v>5</v>
      </c>
      <c r="F23" s="51">
        <f>SUM(C23:E23)</f>
        <v>6</v>
      </c>
      <c r="G23" s="31"/>
      <c r="H23" s="109"/>
      <c r="K23" s="7" t="s">
        <v>459</v>
      </c>
      <c r="M23" s="27">
        <v>0</v>
      </c>
      <c r="N23" s="27">
        <v>4</v>
      </c>
      <c r="O23" s="27">
        <v>3</v>
      </c>
      <c r="P23" s="27">
        <f>SUM(M23:O23)</f>
        <v>7</v>
      </c>
    </row>
    <row r="24" spans="1:19" x14ac:dyDescent="0.25">
      <c r="H24" s="120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5" sqref="F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55</v>
      </c>
      <c r="D1" s="31"/>
      <c r="E1" s="31"/>
      <c r="F1" s="31"/>
      <c r="G1" s="31"/>
      <c r="H1" s="32"/>
      <c r="K1" s="119" t="s">
        <v>348</v>
      </c>
      <c r="L1" s="111"/>
      <c r="M1" t="s">
        <v>55</v>
      </c>
      <c r="R1" s="16"/>
      <c r="S1" s="16"/>
      <c r="T1" t="s">
        <v>6</v>
      </c>
      <c r="V1" t="s">
        <v>55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1</v>
      </c>
      <c r="D6" s="39">
        <v>0</v>
      </c>
      <c r="E6" s="39">
        <v>0</v>
      </c>
      <c r="F6" s="39">
        <v>0</v>
      </c>
      <c r="G6" s="39">
        <v>2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2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1</v>
      </c>
      <c r="Z7" s="12">
        <v>0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3</v>
      </c>
      <c r="H8" s="32">
        <f>SUM(C8:G8)</f>
        <v>4</v>
      </c>
      <c r="I8">
        <v>4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4</v>
      </c>
      <c r="R8" s="16">
        <f>SUM(M8:Q8)</f>
        <v>4</v>
      </c>
      <c r="S8" s="16">
        <v>1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1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1</v>
      </c>
      <c r="F15" s="39">
        <v>0</v>
      </c>
      <c r="G15" s="39">
        <v>2</v>
      </c>
      <c r="H15" s="32"/>
      <c r="K15" s="9"/>
      <c r="L15" s="10">
        <v>3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1</v>
      </c>
      <c r="W15" s="12">
        <v>2</v>
      </c>
      <c r="X15" s="12">
        <v>0</v>
      </c>
      <c r="Y15" s="12">
        <v>1</v>
      </c>
      <c r="Z15" s="12">
        <v>1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1</v>
      </c>
      <c r="F16" s="45">
        <f t="shared" si="1"/>
        <v>0</v>
      </c>
      <c r="G16" s="46">
        <f t="shared" si="1"/>
        <v>2</v>
      </c>
      <c r="H16" s="32">
        <f>SUM(C16:G16)</f>
        <v>3</v>
      </c>
      <c r="I16">
        <v>1</v>
      </c>
      <c r="J16">
        <v>5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1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5</v>
      </c>
      <c r="T16" t="s">
        <v>5</v>
      </c>
      <c r="V16" s="13">
        <f>SUM(V13:V15)</f>
        <v>1</v>
      </c>
      <c r="W16" s="14">
        <f>SUM(W13:W15)</f>
        <v>2</v>
      </c>
      <c r="X16" s="14">
        <f>SUM(X13:X15)</f>
        <v>0</v>
      </c>
      <c r="Y16" s="14">
        <f>SUM(Y13:Y15)</f>
        <v>1</v>
      </c>
      <c r="Z16" s="15">
        <f>SUM(Z13:Z15)</f>
        <v>1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0</v>
      </c>
      <c r="E19" s="114">
        <f t="shared" ref="E19:G19" si="2">SUM(E16)+E8</f>
        <v>1</v>
      </c>
      <c r="F19" s="47">
        <f t="shared" si="2"/>
        <v>0</v>
      </c>
      <c r="G19" s="47">
        <f t="shared" si="2"/>
        <v>5</v>
      </c>
      <c r="H19" s="32">
        <f>SUM(H16)+H8</f>
        <v>7</v>
      </c>
      <c r="I19">
        <v>5</v>
      </c>
      <c r="J19">
        <v>6</v>
      </c>
      <c r="M19" s="115">
        <f t="shared" ref="M19:Q19" si="3">SUM(M16)+M8</f>
        <v>0</v>
      </c>
      <c r="N19" s="116">
        <f t="shared" si="3"/>
        <v>0</v>
      </c>
      <c r="O19" s="117">
        <f t="shared" si="3"/>
        <v>1</v>
      </c>
      <c r="P19" s="16">
        <f t="shared" si="3"/>
        <v>0</v>
      </c>
      <c r="Q19" s="16">
        <f t="shared" si="3"/>
        <v>4</v>
      </c>
      <c r="R19" s="16">
        <f>SUM(R16)+R8</f>
        <v>5</v>
      </c>
      <c r="S19" s="16">
        <f>SUM(S16)+S8</f>
        <v>6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3</v>
      </c>
      <c r="E23" s="51">
        <v>0</v>
      </c>
      <c r="F23" s="51">
        <f>SUM(C23:E23)</f>
        <v>4</v>
      </c>
      <c r="G23" s="31"/>
      <c r="H23" s="109"/>
      <c r="K23" s="7" t="s">
        <v>459</v>
      </c>
      <c r="M23" s="27">
        <v>0</v>
      </c>
      <c r="N23" s="27">
        <v>2</v>
      </c>
      <c r="O23" s="27">
        <v>1</v>
      </c>
      <c r="P23" s="27">
        <f>SUM(M23:O23)</f>
        <v>3</v>
      </c>
    </row>
    <row r="24" spans="1:19" x14ac:dyDescent="0.25">
      <c r="H24" s="120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F25" sqref="F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60</v>
      </c>
      <c r="D1" s="31"/>
      <c r="E1" s="31"/>
      <c r="F1" s="31"/>
      <c r="G1" s="31"/>
      <c r="H1" s="32"/>
      <c r="K1" s="119" t="s">
        <v>348</v>
      </c>
      <c r="L1" s="111"/>
      <c r="M1" t="s">
        <v>60</v>
      </c>
      <c r="R1" s="16"/>
      <c r="S1" s="16"/>
      <c r="T1" t="s">
        <v>6</v>
      </c>
      <c r="V1" t="s">
        <v>60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0</v>
      </c>
      <c r="E8" s="45">
        <f t="shared" si="0"/>
        <v>0</v>
      </c>
      <c r="F8" s="45">
        <f t="shared" si="0"/>
        <v>0</v>
      </c>
      <c r="G8" s="46">
        <f t="shared" si="0"/>
        <v>0</v>
      </c>
      <c r="H8" s="32">
        <f>SUM(C8:G8)</f>
        <v>0</v>
      </c>
      <c r="I8">
        <v>0</v>
      </c>
      <c r="J8">
        <v>0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0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 t="shared" ref="C16:G16" si="1">SUM(C13:C15)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6">
        <f t="shared" si="1"/>
        <v>1</v>
      </c>
      <c r="H16" s="32">
        <f>SUM(C16:G16)</f>
        <v>1</v>
      </c>
      <c r="I16">
        <v>2</v>
      </c>
      <c r="J16">
        <v>3</v>
      </c>
      <c r="K16" s="7" t="s">
        <v>5</v>
      </c>
      <c r="M16" s="13">
        <f>SUM(M13:M15)</f>
        <v>0</v>
      </c>
      <c r="N16" s="14">
        <f>SUM(N13:N15)</f>
        <v>1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2</v>
      </c>
      <c r="S16" s="16">
        <v>3</v>
      </c>
      <c r="T16" t="s">
        <v>5</v>
      </c>
      <c r="V16" s="13">
        <f>SUM(V13:V15)</f>
        <v>1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0</v>
      </c>
      <c r="D19" s="113">
        <f>SUM(D16)+D8</f>
        <v>0</v>
      </c>
      <c r="E19" s="114">
        <f t="shared" ref="E19:G19" si="2">SUM(E16)+E8</f>
        <v>0</v>
      </c>
      <c r="F19" s="47">
        <f t="shared" si="2"/>
        <v>0</v>
      </c>
      <c r="G19" s="47">
        <f t="shared" si="2"/>
        <v>1</v>
      </c>
      <c r="H19" s="32">
        <f>SUM(H16)+H8</f>
        <v>1</v>
      </c>
      <c r="I19">
        <v>2</v>
      </c>
      <c r="J19">
        <v>3</v>
      </c>
      <c r="M19" s="115">
        <f t="shared" ref="M19:Q19" si="3">SUM(M16)+M8</f>
        <v>0</v>
      </c>
      <c r="N19" s="116">
        <f t="shared" si="3"/>
        <v>1</v>
      </c>
      <c r="O19" s="117">
        <f t="shared" si="3"/>
        <v>0</v>
      </c>
      <c r="P19" s="16">
        <f t="shared" si="3"/>
        <v>0</v>
      </c>
      <c r="Q19" s="16">
        <f t="shared" si="3"/>
        <v>1</v>
      </c>
      <c r="R19" s="16">
        <f>SUM(R16)+R8</f>
        <v>2</v>
      </c>
      <c r="S19" s="16">
        <f>SUM(S16)+S8</f>
        <v>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0</v>
      </c>
      <c r="F23" s="51">
        <f>SUM(C23:E23)</f>
        <v>0</v>
      </c>
      <c r="G23" s="31"/>
      <c r="H23" s="109"/>
      <c r="K23" s="7" t="s">
        <v>459</v>
      </c>
      <c r="M23" s="27">
        <v>0</v>
      </c>
      <c r="N23" s="27">
        <v>0</v>
      </c>
      <c r="O23" s="27">
        <v>0</v>
      </c>
      <c r="P23" s="27">
        <f>SUM(M23:O23)</f>
        <v>0</v>
      </c>
    </row>
    <row r="24" spans="1:19" x14ac:dyDescent="0.25">
      <c r="H24" s="120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5" sqref="H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64</v>
      </c>
      <c r="D1" s="31"/>
      <c r="E1" s="31"/>
      <c r="F1" s="31"/>
      <c r="G1" s="31"/>
      <c r="H1" s="32"/>
      <c r="K1" s="119" t="s">
        <v>348</v>
      </c>
      <c r="L1" s="111"/>
      <c r="M1" t="s">
        <v>64</v>
      </c>
      <c r="R1" s="16"/>
      <c r="S1" s="16"/>
      <c r="T1" t="s">
        <v>6</v>
      </c>
      <c r="V1" t="s">
        <v>64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2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3</v>
      </c>
      <c r="E7" s="39">
        <v>0</v>
      </c>
      <c r="F7" s="39">
        <v>0</v>
      </c>
      <c r="G7" s="39">
        <v>3</v>
      </c>
      <c r="H7" s="32"/>
      <c r="K7" s="9"/>
      <c r="L7" s="10">
        <v>3</v>
      </c>
      <c r="M7" s="12">
        <v>1</v>
      </c>
      <c r="N7" s="12">
        <v>2</v>
      </c>
      <c r="O7" s="12">
        <v>0</v>
      </c>
      <c r="P7" s="12">
        <v>0</v>
      </c>
      <c r="Q7" s="12">
        <v>4</v>
      </c>
      <c r="R7" s="16"/>
      <c r="S7" s="16"/>
      <c r="T7" s="9"/>
      <c r="U7" s="10">
        <v>3</v>
      </c>
      <c r="V7" s="12">
        <v>2</v>
      </c>
      <c r="W7" s="12">
        <v>0</v>
      </c>
      <c r="X7" s="12">
        <v>0</v>
      </c>
      <c r="Y7" s="12">
        <v>2</v>
      </c>
      <c r="Z7" s="12">
        <v>2</v>
      </c>
    </row>
    <row r="8" spans="1:26" x14ac:dyDescent="0.25">
      <c r="A8" s="31" t="s">
        <v>5</v>
      </c>
      <c r="B8" s="31"/>
      <c r="C8" s="44">
        <f>SUM(C5:C7)</f>
        <v>0</v>
      </c>
      <c r="D8" s="45">
        <f t="shared" ref="D8:G8" si="0">SUM(D5:D7)</f>
        <v>3</v>
      </c>
      <c r="E8" s="45">
        <f t="shared" si="0"/>
        <v>0</v>
      </c>
      <c r="F8" s="45">
        <f t="shared" si="0"/>
        <v>0</v>
      </c>
      <c r="G8" s="46">
        <f t="shared" si="0"/>
        <v>3</v>
      </c>
      <c r="H8" s="32">
        <f>SUM(C8:G8)</f>
        <v>6</v>
      </c>
      <c r="I8">
        <v>8</v>
      </c>
      <c r="J8">
        <v>8</v>
      </c>
      <c r="K8" s="7" t="s">
        <v>5</v>
      </c>
      <c r="M8" s="13">
        <f>SUM(M5:M7)</f>
        <v>2</v>
      </c>
      <c r="N8" s="14">
        <f>SUM(N5:N7)</f>
        <v>2</v>
      </c>
      <c r="O8" s="14">
        <f>SUM(O5:O7)</f>
        <v>0</v>
      </c>
      <c r="P8" s="14">
        <f>SUM(P5:P7)</f>
        <v>0</v>
      </c>
      <c r="Q8" s="15">
        <f>SUM(Q5:Q7)</f>
        <v>4</v>
      </c>
      <c r="R8" s="16">
        <f>SUM(M8:Q8)</f>
        <v>8</v>
      </c>
      <c r="S8" s="16">
        <v>8</v>
      </c>
      <c r="T8" t="s">
        <v>5</v>
      </c>
      <c r="V8" s="13">
        <f>SUM(V5:V7)</f>
        <v>4</v>
      </c>
      <c r="W8" s="14">
        <f>SUM(W5:W7)</f>
        <v>0</v>
      </c>
      <c r="X8" s="14">
        <f>SUM(X5:X7)</f>
        <v>0</v>
      </c>
      <c r="Y8" s="14">
        <f>SUM(Y5:Y7)</f>
        <v>2</v>
      </c>
      <c r="Z8" s="15">
        <f>SUM(Z5:Z7)</f>
        <v>2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1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2</v>
      </c>
      <c r="N14" s="12">
        <v>1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1</v>
      </c>
      <c r="F15" s="39">
        <v>0</v>
      </c>
      <c r="G15" s="39">
        <v>1</v>
      </c>
      <c r="H15" s="32"/>
      <c r="K15" s="9"/>
      <c r="L15" s="10">
        <v>3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6"/>
      <c r="S15" s="16"/>
      <c r="T15" s="9"/>
      <c r="U15" s="10">
        <v>3</v>
      </c>
      <c r="V15" s="12">
        <v>1</v>
      </c>
      <c r="W15" s="12">
        <v>1</v>
      </c>
      <c r="X15" s="12">
        <v>0</v>
      </c>
      <c r="Y15" s="12">
        <v>0</v>
      </c>
      <c r="Z15" s="12">
        <v>2</v>
      </c>
    </row>
    <row r="16" spans="1:26" x14ac:dyDescent="0.25">
      <c r="A16" s="31" t="s">
        <v>5</v>
      </c>
      <c r="B16" s="31"/>
      <c r="C16" s="44">
        <f t="shared" ref="C16:G16" si="1">SUM(C13:C15)</f>
        <v>1</v>
      </c>
      <c r="D16" s="45">
        <f t="shared" si="1"/>
        <v>2</v>
      </c>
      <c r="E16" s="45">
        <f t="shared" si="1"/>
        <v>1</v>
      </c>
      <c r="F16" s="45">
        <f t="shared" si="1"/>
        <v>0</v>
      </c>
      <c r="G16" s="46">
        <f t="shared" si="1"/>
        <v>1</v>
      </c>
      <c r="H16" s="32">
        <f>SUM(C16:G16)</f>
        <v>5</v>
      </c>
      <c r="I16">
        <v>5</v>
      </c>
      <c r="J16">
        <v>5</v>
      </c>
      <c r="K16" s="7" t="s">
        <v>5</v>
      </c>
      <c r="M16" s="13">
        <f>SUM(M13:M15)</f>
        <v>2</v>
      </c>
      <c r="N16" s="14">
        <f>SUM(N13:N15)</f>
        <v>2</v>
      </c>
      <c r="O16" s="14">
        <f>SUM(O13:O15)</f>
        <v>0</v>
      </c>
      <c r="P16" s="14">
        <f>SUM(P13:P15)</f>
        <v>0</v>
      </c>
      <c r="Q16" s="15">
        <f>SUM(Q13:Q15)</f>
        <v>1</v>
      </c>
      <c r="R16" s="16">
        <f>SUM(M16:Q16)</f>
        <v>5</v>
      </c>
      <c r="S16" s="16">
        <v>5</v>
      </c>
      <c r="T16" t="s">
        <v>5</v>
      </c>
      <c r="V16" s="13">
        <f>SUM(V13:V15)</f>
        <v>2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2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1</v>
      </c>
      <c r="D19" s="113">
        <f>SUM(D16)+D8</f>
        <v>5</v>
      </c>
      <c r="E19" s="114">
        <f t="shared" ref="E19:G19" si="2">SUM(E16)+E8</f>
        <v>1</v>
      </c>
      <c r="F19" s="47">
        <f t="shared" si="2"/>
        <v>0</v>
      </c>
      <c r="G19" s="47">
        <f t="shared" si="2"/>
        <v>4</v>
      </c>
      <c r="H19" s="32">
        <f>SUM(H16)+H8</f>
        <v>11</v>
      </c>
      <c r="I19">
        <v>13</v>
      </c>
      <c r="J19">
        <v>13</v>
      </c>
      <c r="M19" s="115">
        <f t="shared" ref="M19:Q19" si="3">SUM(M16)+M8</f>
        <v>4</v>
      </c>
      <c r="N19" s="116">
        <f t="shared" si="3"/>
        <v>4</v>
      </c>
      <c r="O19" s="117">
        <f t="shared" si="3"/>
        <v>0</v>
      </c>
      <c r="P19" s="16">
        <f t="shared" si="3"/>
        <v>0</v>
      </c>
      <c r="Q19" s="16">
        <f t="shared" si="3"/>
        <v>5</v>
      </c>
      <c r="R19" s="16">
        <f>SUM(R16)+R8</f>
        <v>13</v>
      </c>
      <c r="S19" s="16">
        <f>SUM(S16)+S8</f>
        <v>13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2</v>
      </c>
      <c r="E23" s="51">
        <v>1</v>
      </c>
      <c r="F23" s="51">
        <f>SUM(C23:E23)</f>
        <v>3</v>
      </c>
      <c r="G23" s="31"/>
      <c r="H23" s="109"/>
      <c r="K23" s="7" t="s">
        <v>459</v>
      </c>
      <c r="M23" s="27">
        <v>2</v>
      </c>
      <c r="N23" s="27">
        <v>2</v>
      </c>
      <c r="O23" s="27">
        <v>1</v>
      </c>
      <c r="P23" s="27">
        <f>SUM(M23:O23)</f>
        <v>5</v>
      </c>
    </row>
    <row r="24" spans="1:19" x14ac:dyDescent="0.25">
      <c r="H24" s="120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25" sqref="I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69</v>
      </c>
      <c r="D1" s="31"/>
      <c r="E1" s="31"/>
      <c r="F1" s="31"/>
      <c r="G1" s="31"/>
      <c r="H1" s="32"/>
      <c r="K1" s="119" t="s">
        <v>348</v>
      </c>
      <c r="L1" s="111"/>
      <c r="M1" t="s">
        <v>69</v>
      </c>
      <c r="R1" s="16"/>
      <c r="S1" s="16"/>
      <c r="T1" t="s">
        <v>6</v>
      </c>
      <c r="V1" t="s">
        <v>69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1</v>
      </c>
      <c r="F5" s="39">
        <v>0</v>
      </c>
      <c r="G5" s="39">
        <v>1</v>
      </c>
      <c r="H5" s="32"/>
      <c r="K5" s="1" t="s">
        <v>2</v>
      </c>
      <c r="L5" s="3">
        <v>1</v>
      </c>
      <c r="M5" s="12">
        <v>0</v>
      </c>
      <c r="N5" s="12">
        <v>1</v>
      </c>
      <c r="O5" s="12">
        <v>2</v>
      </c>
      <c r="P5" s="12">
        <v>0</v>
      </c>
      <c r="Q5" s="12">
        <v>1</v>
      </c>
      <c r="R5" s="16"/>
      <c r="S5" s="16"/>
      <c r="T5" s="1" t="s">
        <v>2</v>
      </c>
      <c r="U5" s="3">
        <v>1</v>
      </c>
      <c r="V5" s="12">
        <v>0</v>
      </c>
      <c r="W5" s="12">
        <v>2</v>
      </c>
      <c r="X5" s="12">
        <v>1</v>
      </c>
      <c r="Y5" s="12">
        <v>0</v>
      </c>
      <c r="Z5" s="12">
        <v>1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2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3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1</v>
      </c>
      <c r="X6" s="12">
        <v>0</v>
      </c>
      <c r="Y6" s="12">
        <v>0</v>
      </c>
      <c r="Z6" s="12">
        <v>4</v>
      </c>
    </row>
    <row r="7" spans="1:26" x14ac:dyDescent="0.25">
      <c r="A7" s="42"/>
      <c r="B7" s="43">
        <v>3</v>
      </c>
      <c r="C7" s="39">
        <v>1</v>
      </c>
      <c r="D7" s="39">
        <v>1</v>
      </c>
      <c r="E7" s="39">
        <v>1</v>
      </c>
      <c r="F7" s="39">
        <v>1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1</v>
      </c>
      <c r="Q7" s="12">
        <v>3</v>
      </c>
      <c r="R7" s="16"/>
      <c r="S7" s="16"/>
      <c r="T7" s="9"/>
      <c r="U7" s="10">
        <v>3</v>
      </c>
      <c r="V7" s="12">
        <v>1</v>
      </c>
      <c r="W7" s="12">
        <v>1</v>
      </c>
      <c r="X7" s="12">
        <v>1</v>
      </c>
      <c r="Y7" s="12">
        <v>1</v>
      </c>
      <c r="Z7" s="12">
        <v>2</v>
      </c>
    </row>
    <row r="8" spans="1:26" x14ac:dyDescent="0.25">
      <c r="A8" s="31" t="s">
        <v>5</v>
      </c>
      <c r="B8" s="31"/>
      <c r="C8" s="44">
        <f>SUM(C5:C7)</f>
        <v>1</v>
      </c>
      <c r="D8" s="45">
        <f t="shared" ref="D8:G8" si="0">SUM(D5:D7)</f>
        <v>1</v>
      </c>
      <c r="E8" s="45">
        <f t="shared" si="0"/>
        <v>4</v>
      </c>
      <c r="F8" s="45">
        <f t="shared" si="0"/>
        <v>1</v>
      </c>
      <c r="G8" s="46">
        <f t="shared" si="0"/>
        <v>3</v>
      </c>
      <c r="H8" s="32">
        <f>SUM(C8:G8)</f>
        <v>10</v>
      </c>
      <c r="I8">
        <v>12</v>
      </c>
      <c r="J8">
        <v>15</v>
      </c>
      <c r="K8" s="7" t="s">
        <v>5</v>
      </c>
      <c r="M8" s="13">
        <f>SUM(M5:M7)</f>
        <v>0</v>
      </c>
      <c r="N8" s="14">
        <f>SUM(N5:N7)</f>
        <v>4</v>
      </c>
      <c r="O8" s="14">
        <f>SUM(O5:O7)</f>
        <v>2</v>
      </c>
      <c r="P8" s="14">
        <f>SUM(P5:P7)</f>
        <v>1</v>
      </c>
      <c r="Q8" s="15">
        <f>SUM(Q5:Q7)</f>
        <v>5</v>
      </c>
      <c r="R8" s="16">
        <f>SUM(M8:Q8)</f>
        <v>12</v>
      </c>
      <c r="S8" s="16">
        <v>15</v>
      </c>
      <c r="T8" t="s">
        <v>5</v>
      </c>
      <c r="V8" s="13">
        <f>SUM(V5:V7)</f>
        <v>1</v>
      </c>
      <c r="W8" s="14">
        <f>SUM(W5:W7)</f>
        <v>4</v>
      </c>
      <c r="X8" s="14">
        <f>SUM(X5:X7)</f>
        <v>2</v>
      </c>
      <c r="Y8" s="14">
        <f>SUM(Y5:Y7)</f>
        <v>1</v>
      </c>
      <c r="Z8" s="15">
        <f>SUM(Z5:Z7)</f>
        <v>7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2</v>
      </c>
      <c r="D13" s="39">
        <v>0</v>
      </c>
      <c r="E13" s="39">
        <v>2</v>
      </c>
      <c r="F13" s="39">
        <v>0</v>
      </c>
      <c r="G13" s="39">
        <v>1</v>
      </c>
      <c r="H13" s="32"/>
      <c r="K13" s="1" t="s">
        <v>2</v>
      </c>
      <c r="L13" s="3">
        <v>1</v>
      </c>
      <c r="M13" s="12">
        <v>1</v>
      </c>
      <c r="N13" s="12">
        <v>0</v>
      </c>
      <c r="O13" s="12">
        <v>1</v>
      </c>
      <c r="P13" s="12">
        <v>0</v>
      </c>
      <c r="Q13" s="12">
        <v>1</v>
      </c>
      <c r="R13" s="16"/>
      <c r="S13" s="16"/>
      <c r="T13" s="1" t="s">
        <v>2</v>
      </c>
      <c r="U13" s="3">
        <v>1</v>
      </c>
      <c r="V13" s="12">
        <v>2</v>
      </c>
      <c r="W13" s="12">
        <v>2</v>
      </c>
      <c r="X13" s="12">
        <v>0</v>
      </c>
      <c r="Y13" s="12">
        <v>0</v>
      </c>
      <c r="Z13" s="12">
        <v>1</v>
      </c>
    </row>
    <row r="14" spans="1:26" x14ac:dyDescent="0.25">
      <c r="A14" s="40"/>
      <c r="B14" s="41">
        <v>2</v>
      </c>
      <c r="C14" s="39">
        <v>2</v>
      </c>
      <c r="D14" s="39">
        <v>2</v>
      </c>
      <c r="E14" s="39">
        <v>0</v>
      </c>
      <c r="F14" s="39">
        <v>0</v>
      </c>
      <c r="G14" s="39">
        <v>5</v>
      </c>
      <c r="H14" s="32"/>
      <c r="L14" s="8">
        <v>2</v>
      </c>
      <c r="M14" s="12">
        <v>1</v>
      </c>
      <c r="N14" s="12">
        <v>1</v>
      </c>
      <c r="O14" s="12">
        <v>1</v>
      </c>
      <c r="P14" s="12">
        <v>0</v>
      </c>
      <c r="Q14" s="12">
        <v>4</v>
      </c>
      <c r="R14" s="16"/>
      <c r="S14" s="16"/>
      <c r="T14" s="7"/>
      <c r="U14" s="8">
        <v>2</v>
      </c>
      <c r="V14" s="12">
        <v>1</v>
      </c>
      <c r="W14" s="12">
        <v>0</v>
      </c>
      <c r="X14" s="12">
        <v>0</v>
      </c>
      <c r="Y14" s="12">
        <v>0</v>
      </c>
      <c r="Z14" s="12">
        <v>4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3</v>
      </c>
      <c r="H15" s="32"/>
      <c r="K15" s="9"/>
      <c r="L15" s="10">
        <v>3</v>
      </c>
      <c r="M15" s="12">
        <v>0</v>
      </c>
      <c r="N15" s="12">
        <v>1</v>
      </c>
      <c r="O15" s="12">
        <v>1</v>
      </c>
      <c r="P15" s="12">
        <v>1</v>
      </c>
      <c r="Q15" s="12">
        <v>3</v>
      </c>
      <c r="R15" s="16"/>
      <c r="S15" s="16"/>
      <c r="T15" s="9"/>
      <c r="U15" s="10">
        <v>3</v>
      </c>
      <c r="V15" s="12">
        <v>1</v>
      </c>
      <c r="W15" s="12">
        <v>0</v>
      </c>
      <c r="X15" s="12">
        <v>1</v>
      </c>
      <c r="Y15" s="12">
        <v>1</v>
      </c>
      <c r="Z15" s="12">
        <v>5</v>
      </c>
    </row>
    <row r="16" spans="1:26" x14ac:dyDescent="0.25">
      <c r="A16" s="31" t="s">
        <v>5</v>
      </c>
      <c r="B16" s="31"/>
      <c r="C16" s="44">
        <f t="shared" ref="C16:G16" si="1">SUM(C13:C15)</f>
        <v>4</v>
      </c>
      <c r="D16" s="45">
        <f t="shared" si="1"/>
        <v>3</v>
      </c>
      <c r="E16" s="45">
        <f t="shared" si="1"/>
        <v>2</v>
      </c>
      <c r="F16" s="45">
        <f t="shared" si="1"/>
        <v>0</v>
      </c>
      <c r="G16" s="46">
        <f t="shared" si="1"/>
        <v>9</v>
      </c>
      <c r="H16" s="32">
        <f>SUM(C16:G16)</f>
        <v>18</v>
      </c>
      <c r="I16">
        <v>16</v>
      </c>
      <c r="J16">
        <v>18</v>
      </c>
      <c r="K16" s="7" t="s">
        <v>5</v>
      </c>
      <c r="M16" s="13">
        <f>SUM(M13:M15)</f>
        <v>2</v>
      </c>
      <c r="N16" s="14">
        <f>SUM(N13:N15)</f>
        <v>2</v>
      </c>
      <c r="O16" s="14">
        <f>SUM(O13:O15)</f>
        <v>3</v>
      </c>
      <c r="P16" s="14">
        <f>SUM(P13:P15)</f>
        <v>1</v>
      </c>
      <c r="Q16" s="15">
        <f>SUM(Q13:Q15)</f>
        <v>8</v>
      </c>
      <c r="R16" s="16">
        <f>SUM(M16:Q16)</f>
        <v>16</v>
      </c>
      <c r="S16" s="16">
        <v>18</v>
      </c>
      <c r="T16" t="s">
        <v>5</v>
      </c>
      <c r="V16" s="13">
        <f>SUM(V13:V15)</f>
        <v>4</v>
      </c>
      <c r="W16" s="14">
        <f>SUM(W13:W15)</f>
        <v>2</v>
      </c>
      <c r="X16" s="14">
        <f>SUM(X13:X15)</f>
        <v>1</v>
      </c>
      <c r="Y16" s="14">
        <f>SUM(Y13:Y15)</f>
        <v>1</v>
      </c>
      <c r="Z16" s="15">
        <f>SUM(Z13:Z15)</f>
        <v>10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>SUM(C16)+C8</f>
        <v>5</v>
      </c>
      <c r="D19" s="113">
        <f>SUM(D16)+D8</f>
        <v>4</v>
      </c>
      <c r="E19" s="114">
        <f t="shared" ref="E19:G19" si="2">SUM(E16)+E8</f>
        <v>6</v>
      </c>
      <c r="F19" s="47">
        <f t="shared" si="2"/>
        <v>1</v>
      </c>
      <c r="G19" s="47">
        <f t="shared" si="2"/>
        <v>12</v>
      </c>
      <c r="H19" s="32">
        <f>SUM(H16)+H8</f>
        <v>28</v>
      </c>
      <c r="I19">
        <v>28</v>
      </c>
      <c r="J19">
        <v>33</v>
      </c>
      <c r="M19" s="115">
        <f t="shared" ref="M19:Q19" si="3">SUM(M16)+M8</f>
        <v>2</v>
      </c>
      <c r="N19" s="116">
        <f t="shared" si="3"/>
        <v>6</v>
      </c>
      <c r="O19" s="117">
        <f t="shared" si="3"/>
        <v>5</v>
      </c>
      <c r="P19" s="16">
        <f t="shared" si="3"/>
        <v>2</v>
      </c>
      <c r="Q19" s="16">
        <f t="shared" si="3"/>
        <v>13</v>
      </c>
      <c r="R19" s="16">
        <f>SUM(R16)+R8</f>
        <v>28</v>
      </c>
      <c r="S19" s="16">
        <f>SUM(S16)+S8</f>
        <v>33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3</v>
      </c>
      <c r="D23" s="51">
        <v>6</v>
      </c>
      <c r="E23" s="51">
        <v>7</v>
      </c>
      <c r="F23" s="51">
        <f>SUM(C23:E23)</f>
        <v>16</v>
      </c>
      <c r="G23" s="31"/>
      <c r="H23" s="109"/>
      <c r="K23" s="7" t="s">
        <v>459</v>
      </c>
      <c r="M23" s="27">
        <v>2</v>
      </c>
      <c r="N23" s="27">
        <v>6</v>
      </c>
      <c r="O23" s="27">
        <v>9</v>
      </c>
      <c r="P23" s="27">
        <f>SUM(M23:O23)</f>
        <v>17</v>
      </c>
    </row>
    <row r="24" spans="1:19" x14ac:dyDescent="0.25">
      <c r="H24" s="120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J25" sqref="J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393</v>
      </c>
      <c r="D1" s="31"/>
      <c r="E1" s="31"/>
      <c r="F1" s="31"/>
      <c r="G1" s="31"/>
      <c r="H1" s="32"/>
      <c r="K1" s="119" t="s">
        <v>348</v>
      </c>
      <c r="L1" s="111"/>
      <c r="M1" t="s">
        <v>393</v>
      </c>
      <c r="R1" s="16"/>
      <c r="S1" s="16"/>
      <c r="T1" t="s">
        <v>6</v>
      </c>
      <c r="V1" t="s">
        <v>393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2"/>
      <c r="K7" s="9"/>
      <c r="L7" s="10">
        <v>3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0</v>
      </c>
      <c r="H8" s="32">
        <f>SUM(C8:G8)</f>
        <v>0</v>
      </c>
      <c r="I8">
        <v>1</v>
      </c>
      <c r="J8">
        <v>0</v>
      </c>
      <c r="K8" s="7" t="s">
        <v>5</v>
      </c>
      <c r="M8" s="13">
        <f>SUM(M5:M7)</f>
        <v>1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0</v>
      </c>
      <c r="R8" s="16">
        <f>SUM(M8:Q8)</f>
        <v>1</v>
      </c>
      <c r="S8" s="16">
        <v>0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0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1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1</v>
      </c>
      <c r="I16">
        <v>1</v>
      </c>
      <c r="J16">
        <v>0</v>
      </c>
      <c r="K16" s="7" t="s">
        <v>5</v>
      </c>
      <c r="M16" s="13">
        <f>SUM(M13:M15)</f>
        <v>1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1</v>
      </c>
      <c r="S16" s="16">
        <v>0</v>
      </c>
      <c r="T16" t="s">
        <v>5</v>
      </c>
      <c r="V16" s="13">
        <f>SUM(V13:V15)</f>
        <v>0</v>
      </c>
      <c r="W16" s="14">
        <f>SUM(W13:W15)</f>
        <v>0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1</v>
      </c>
      <c r="E19" s="114">
        <f t="shared" si="0"/>
        <v>0</v>
      </c>
      <c r="F19" s="47">
        <f t="shared" si="0"/>
        <v>0</v>
      </c>
      <c r="G19" s="47">
        <f t="shared" si="0"/>
        <v>0</v>
      </c>
      <c r="H19" s="32">
        <f t="shared" si="0"/>
        <v>1</v>
      </c>
      <c r="I19">
        <v>2</v>
      </c>
      <c r="J19">
        <v>0</v>
      </c>
      <c r="M19" s="115">
        <f t="shared" ref="M19:Q19" si="1">SUM(M16)+M8</f>
        <v>2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0</v>
      </c>
      <c r="R19" s="16">
        <f>SUM(R16)+R8</f>
        <v>2</v>
      </c>
      <c r="S19" s="16">
        <f>SUM(S16)+S8</f>
        <v>0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J20" t="s">
        <v>394</v>
      </c>
      <c r="S20" t="s">
        <v>394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0</v>
      </c>
      <c r="D23" s="51">
        <v>0</v>
      </c>
      <c r="E23" s="51">
        <v>1</v>
      </c>
      <c r="F23" s="51">
        <f>SUM(C23:E23)</f>
        <v>1</v>
      </c>
      <c r="G23" s="31"/>
      <c r="H23" s="109"/>
      <c r="K23" s="7" t="s">
        <v>459</v>
      </c>
      <c r="M23" s="27">
        <v>0</v>
      </c>
      <c r="N23" s="27">
        <v>0</v>
      </c>
      <c r="O23" s="27">
        <v>1</v>
      </c>
      <c r="P23" s="27">
        <f>SUM(M23:O23)</f>
        <v>1</v>
      </c>
    </row>
    <row r="24" spans="1:19" x14ac:dyDescent="0.25">
      <c r="H24" s="120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K25" sqref="K25"/>
    </sheetView>
  </sheetViews>
  <sheetFormatPr defaultRowHeight="15" x14ac:dyDescent="0.25"/>
  <cols>
    <col min="11" max="11" width="9.140625" style="7"/>
  </cols>
  <sheetData>
    <row r="1" spans="1:26" x14ac:dyDescent="0.25">
      <c r="A1" s="108" t="s">
        <v>505</v>
      </c>
      <c r="B1" s="108"/>
      <c r="C1" s="47" t="s">
        <v>106</v>
      </c>
      <c r="D1" s="31"/>
      <c r="E1" s="31"/>
      <c r="F1" s="31"/>
      <c r="G1" s="31"/>
      <c r="H1" s="32"/>
      <c r="K1" s="119" t="s">
        <v>348</v>
      </c>
      <c r="L1" s="111"/>
      <c r="M1" t="s">
        <v>106</v>
      </c>
      <c r="R1" s="16"/>
      <c r="S1" s="16"/>
      <c r="T1" t="s">
        <v>6</v>
      </c>
      <c r="V1" t="s">
        <v>106</v>
      </c>
    </row>
    <row r="2" spans="1:26" x14ac:dyDescent="0.25">
      <c r="A2" s="31" t="s">
        <v>3</v>
      </c>
      <c r="B2" s="31"/>
      <c r="C2" s="31"/>
      <c r="D2" s="31"/>
      <c r="E2" s="31"/>
      <c r="F2" s="31"/>
      <c r="G2" s="31"/>
      <c r="H2" s="32"/>
      <c r="K2" s="7" t="s">
        <v>3</v>
      </c>
      <c r="R2" s="16"/>
      <c r="S2" s="16"/>
      <c r="T2" t="s">
        <v>3</v>
      </c>
    </row>
    <row r="3" spans="1:26" x14ac:dyDescent="0.25">
      <c r="A3" s="31"/>
      <c r="B3" s="31"/>
      <c r="C3" s="33" t="s">
        <v>1</v>
      </c>
      <c r="D3" s="34"/>
      <c r="E3" s="34"/>
      <c r="F3" s="34"/>
      <c r="G3" s="35"/>
      <c r="H3" s="32">
        <v>2012</v>
      </c>
      <c r="I3">
        <v>2011</v>
      </c>
      <c r="J3">
        <v>2010</v>
      </c>
      <c r="M3" s="1" t="s">
        <v>1</v>
      </c>
      <c r="N3" s="2"/>
      <c r="O3" s="2"/>
      <c r="P3" s="2"/>
      <c r="Q3" s="3"/>
      <c r="R3" s="16">
        <v>2011</v>
      </c>
      <c r="S3" s="16">
        <v>2010</v>
      </c>
      <c r="V3" s="1" t="s">
        <v>1</v>
      </c>
      <c r="W3" s="2"/>
      <c r="X3" s="2"/>
      <c r="Y3" s="2"/>
      <c r="Z3" s="3"/>
    </row>
    <row r="4" spans="1:26" x14ac:dyDescent="0.25">
      <c r="A4" s="31"/>
      <c r="B4" s="31"/>
      <c r="C4" s="36" t="s">
        <v>7</v>
      </c>
      <c r="D4" s="37" t="s">
        <v>8</v>
      </c>
      <c r="E4" s="37" t="s">
        <v>9</v>
      </c>
      <c r="F4" s="37" t="s">
        <v>10</v>
      </c>
      <c r="G4" s="38" t="s">
        <v>11</v>
      </c>
      <c r="H4" s="32"/>
      <c r="M4" s="4" t="s">
        <v>7</v>
      </c>
      <c r="N4" s="5" t="s">
        <v>8</v>
      </c>
      <c r="O4" s="5" t="s">
        <v>9</v>
      </c>
      <c r="P4" s="5" t="s">
        <v>10</v>
      </c>
      <c r="Q4" s="6" t="s">
        <v>11</v>
      </c>
      <c r="R4" s="16"/>
      <c r="S4" s="16"/>
      <c r="V4" s="4" t="s">
        <v>7</v>
      </c>
      <c r="W4" s="5" t="s">
        <v>8</v>
      </c>
      <c r="X4" s="5" t="s">
        <v>9</v>
      </c>
      <c r="Y4" s="5" t="s">
        <v>10</v>
      </c>
      <c r="Z4" s="6" t="s">
        <v>11</v>
      </c>
    </row>
    <row r="5" spans="1:26" x14ac:dyDescent="0.25">
      <c r="A5" s="33" t="s">
        <v>2</v>
      </c>
      <c r="B5" s="35">
        <v>1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2"/>
      <c r="K5" s="1" t="s">
        <v>2</v>
      </c>
      <c r="L5" s="3">
        <v>1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6"/>
      <c r="S5" s="16"/>
      <c r="T5" s="1" t="s">
        <v>2</v>
      </c>
      <c r="U5" s="3">
        <v>1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x14ac:dyDescent="0.25">
      <c r="A6" s="40"/>
      <c r="B6" s="41">
        <v>2</v>
      </c>
      <c r="C6" s="39">
        <v>0</v>
      </c>
      <c r="D6" s="39">
        <v>0</v>
      </c>
      <c r="E6" s="39">
        <v>0</v>
      </c>
      <c r="F6" s="39">
        <v>0</v>
      </c>
      <c r="G6" s="39">
        <v>1</v>
      </c>
      <c r="H6" s="32"/>
      <c r="L6" s="8">
        <v>2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6"/>
      <c r="S6" s="16"/>
      <c r="T6" s="7"/>
      <c r="U6" s="8">
        <v>2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x14ac:dyDescent="0.25">
      <c r="A7" s="42"/>
      <c r="B7" s="43">
        <v>3</v>
      </c>
      <c r="C7" s="39">
        <v>0</v>
      </c>
      <c r="D7" s="39">
        <v>0</v>
      </c>
      <c r="E7" s="39">
        <v>0</v>
      </c>
      <c r="F7" s="39">
        <v>0</v>
      </c>
      <c r="G7" s="39">
        <v>1</v>
      </c>
      <c r="H7" s="32"/>
      <c r="K7" s="9"/>
      <c r="L7" s="10">
        <v>3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6"/>
      <c r="S7" s="16"/>
      <c r="T7" s="9"/>
      <c r="U7" s="10">
        <v>3</v>
      </c>
      <c r="V7" s="12">
        <v>0</v>
      </c>
      <c r="W7" s="12">
        <v>0</v>
      </c>
      <c r="X7" s="12">
        <v>1</v>
      </c>
      <c r="Y7" s="12">
        <v>0</v>
      </c>
      <c r="Z7" s="12">
        <v>0</v>
      </c>
    </row>
    <row r="8" spans="1:26" x14ac:dyDescent="0.25">
      <c r="A8" s="31" t="s">
        <v>5</v>
      </c>
      <c r="B8" s="31"/>
      <c r="C8" s="44">
        <f>SUM(C5:C7)</f>
        <v>0</v>
      </c>
      <c r="D8" s="45">
        <f>SUM(D5:D7)</f>
        <v>0</v>
      </c>
      <c r="E8" s="45">
        <f>SUM(E5:E7)</f>
        <v>0</v>
      </c>
      <c r="F8" s="45">
        <f>SUM(F5:F7)</f>
        <v>0</v>
      </c>
      <c r="G8" s="46">
        <f>SUM(G5:G7)</f>
        <v>2</v>
      </c>
      <c r="H8" s="32">
        <f>SUM(C8:G8)</f>
        <v>2</v>
      </c>
      <c r="I8">
        <v>2</v>
      </c>
      <c r="J8">
        <v>1</v>
      </c>
      <c r="K8" s="7" t="s">
        <v>5</v>
      </c>
      <c r="M8" s="13">
        <f>SUM(M5:M7)</f>
        <v>0</v>
      </c>
      <c r="N8" s="14">
        <f>SUM(N5:N7)</f>
        <v>0</v>
      </c>
      <c r="O8" s="14">
        <f>SUM(O5:O7)</f>
        <v>0</v>
      </c>
      <c r="P8" s="14">
        <f>SUM(P5:P7)</f>
        <v>0</v>
      </c>
      <c r="Q8" s="15">
        <f>SUM(Q5:Q7)</f>
        <v>2</v>
      </c>
      <c r="R8" s="16">
        <f>SUM(M8:Q8)</f>
        <v>2</v>
      </c>
      <c r="S8" s="16">
        <v>1</v>
      </c>
      <c r="T8" t="s">
        <v>5</v>
      </c>
      <c r="V8" s="13">
        <f>SUM(V5:V7)</f>
        <v>0</v>
      </c>
      <c r="W8" s="14">
        <f>SUM(W5:W7)</f>
        <v>0</v>
      </c>
      <c r="X8" s="14">
        <f>SUM(X5:X7)</f>
        <v>1</v>
      </c>
      <c r="Y8" s="14">
        <f>SUM(Y5:Y7)</f>
        <v>0</v>
      </c>
      <c r="Z8" s="15">
        <f>SUM(Z5:Z7)</f>
        <v>0</v>
      </c>
    </row>
    <row r="9" spans="1:26" x14ac:dyDescent="0.25">
      <c r="A9" s="31"/>
      <c r="B9" s="31"/>
      <c r="C9" s="31"/>
      <c r="D9" s="31"/>
      <c r="E9" s="31"/>
      <c r="F9" s="31"/>
      <c r="G9" s="31"/>
      <c r="H9" s="32"/>
      <c r="R9" s="16"/>
      <c r="S9" s="16"/>
    </row>
    <row r="10" spans="1:26" x14ac:dyDescent="0.25">
      <c r="A10" s="31" t="s">
        <v>4</v>
      </c>
      <c r="B10" s="31"/>
      <c r="C10" s="31"/>
      <c r="D10" s="31"/>
      <c r="E10" s="31"/>
      <c r="F10" s="31"/>
      <c r="G10" s="31"/>
      <c r="H10" s="32"/>
      <c r="K10" s="7" t="s">
        <v>4</v>
      </c>
      <c r="R10" s="16"/>
      <c r="S10" s="16"/>
      <c r="T10" t="s">
        <v>4</v>
      </c>
    </row>
    <row r="11" spans="1:26" x14ac:dyDescent="0.25">
      <c r="A11" s="31"/>
      <c r="B11" s="31"/>
      <c r="C11" s="33" t="s">
        <v>1</v>
      </c>
      <c r="D11" s="34"/>
      <c r="E11" s="34"/>
      <c r="F11" s="34"/>
      <c r="G11" s="35"/>
      <c r="H11" s="32"/>
      <c r="M11" s="1" t="s">
        <v>1</v>
      </c>
      <c r="N11" s="2"/>
      <c r="O11" s="2"/>
      <c r="P11" s="2"/>
      <c r="Q11" s="3"/>
      <c r="R11" s="16"/>
      <c r="S11" s="16"/>
      <c r="V11" s="1" t="s">
        <v>1</v>
      </c>
      <c r="W11" s="2"/>
      <c r="X11" s="2"/>
      <c r="Y11" s="2"/>
      <c r="Z11" s="3"/>
    </row>
    <row r="12" spans="1:26" x14ac:dyDescent="0.25">
      <c r="A12" s="31"/>
      <c r="B12" s="31"/>
      <c r="C12" s="36" t="s">
        <v>7</v>
      </c>
      <c r="D12" s="37" t="s">
        <v>8</v>
      </c>
      <c r="E12" s="37" t="s">
        <v>9</v>
      </c>
      <c r="F12" s="37" t="s">
        <v>10</v>
      </c>
      <c r="G12" s="38" t="s">
        <v>12</v>
      </c>
      <c r="H12" s="32"/>
      <c r="M12" s="4" t="s">
        <v>7</v>
      </c>
      <c r="N12" s="5" t="s">
        <v>8</v>
      </c>
      <c r="O12" s="5" t="s">
        <v>9</v>
      </c>
      <c r="P12" s="5" t="s">
        <v>10</v>
      </c>
      <c r="Q12" s="6" t="s">
        <v>12</v>
      </c>
      <c r="R12" s="16"/>
      <c r="S12" s="16"/>
      <c r="V12" s="4" t="s">
        <v>7</v>
      </c>
      <c r="W12" s="5" t="s">
        <v>8</v>
      </c>
      <c r="X12" s="5" t="s">
        <v>9</v>
      </c>
      <c r="Y12" s="5" t="s">
        <v>10</v>
      </c>
      <c r="Z12" s="6" t="s">
        <v>12</v>
      </c>
    </row>
    <row r="13" spans="1:26" x14ac:dyDescent="0.25">
      <c r="A13" s="33" t="s">
        <v>2</v>
      </c>
      <c r="B13" s="35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2"/>
      <c r="K13" s="1" t="s">
        <v>2</v>
      </c>
      <c r="L13" s="3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/>
      <c r="S13" s="16"/>
      <c r="T13" s="1" t="s">
        <v>2</v>
      </c>
      <c r="U13" s="3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x14ac:dyDescent="0.25">
      <c r="A14" s="40"/>
      <c r="B14" s="41">
        <v>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2"/>
      <c r="L14" s="8">
        <v>2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6"/>
      <c r="S14" s="16"/>
      <c r="T14" s="7"/>
      <c r="U14" s="8">
        <v>2</v>
      </c>
      <c r="V14" s="12">
        <v>0</v>
      </c>
      <c r="W14" s="12">
        <v>1</v>
      </c>
      <c r="X14" s="12">
        <v>0</v>
      </c>
      <c r="Y14" s="12">
        <v>0</v>
      </c>
      <c r="Z14" s="12">
        <v>0</v>
      </c>
    </row>
    <row r="15" spans="1:26" x14ac:dyDescent="0.25">
      <c r="A15" s="42"/>
      <c r="B15" s="43">
        <v>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2"/>
      <c r="K15" s="9"/>
      <c r="L15" s="10">
        <v>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6"/>
      <c r="S15" s="16"/>
      <c r="T15" s="9"/>
      <c r="U15" s="10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1" t="s">
        <v>5</v>
      </c>
      <c r="B16" s="31"/>
      <c r="C16" s="44">
        <f>SUM(C13:C15)</f>
        <v>0</v>
      </c>
      <c r="D16" s="45">
        <f>SUM(D13:D15)</f>
        <v>0</v>
      </c>
      <c r="E16" s="45">
        <f>SUM(E13:E15)</f>
        <v>0</v>
      </c>
      <c r="F16" s="45">
        <f>SUM(F13:F15)</f>
        <v>0</v>
      </c>
      <c r="G16" s="46">
        <f>SUM(G13:G15)</f>
        <v>0</v>
      </c>
      <c r="H16" s="32">
        <f>SUM(C16:G16)</f>
        <v>0</v>
      </c>
      <c r="I16">
        <v>0</v>
      </c>
      <c r="J16">
        <v>1</v>
      </c>
      <c r="K16" s="7" t="s">
        <v>5</v>
      </c>
      <c r="M16" s="13">
        <f>SUM(M13:M15)</f>
        <v>0</v>
      </c>
      <c r="N16" s="14">
        <f>SUM(N13:N15)</f>
        <v>0</v>
      </c>
      <c r="O16" s="14">
        <f>SUM(O13:O15)</f>
        <v>0</v>
      </c>
      <c r="P16" s="14">
        <f>SUM(P13:P15)</f>
        <v>0</v>
      </c>
      <c r="Q16" s="15">
        <f>SUM(Q13:Q15)</f>
        <v>0</v>
      </c>
      <c r="R16" s="16">
        <f>SUM(M16:Q16)</f>
        <v>0</v>
      </c>
      <c r="S16" s="16">
        <v>1</v>
      </c>
      <c r="T16" t="s">
        <v>5</v>
      </c>
      <c r="V16" s="13">
        <f>SUM(V13:V15)</f>
        <v>0</v>
      </c>
      <c r="W16" s="14">
        <f>SUM(W13:W15)</f>
        <v>1</v>
      </c>
      <c r="X16" s="14">
        <f>SUM(X13:X15)</f>
        <v>0</v>
      </c>
      <c r="Y16" s="14">
        <f>SUM(Y13:Y15)</f>
        <v>0</v>
      </c>
      <c r="Z16" s="15">
        <f>SUM(Z13:Z15)</f>
        <v>0</v>
      </c>
    </row>
    <row r="17" spans="1:19" x14ac:dyDescent="0.25">
      <c r="A17" s="31"/>
      <c r="B17" s="31"/>
      <c r="C17" s="31"/>
      <c r="D17" s="31"/>
      <c r="E17" s="31"/>
      <c r="F17" s="31"/>
      <c r="G17" s="31"/>
      <c r="H17" s="32"/>
      <c r="R17" s="16"/>
      <c r="S17" s="16"/>
    </row>
    <row r="18" spans="1:19" x14ac:dyDescent="0.25">
      <c r="A18" s="47"/>
      <c r="B18" s="31"/>
      <c r="C18" s="5" t="s">
        <v>7</v>
      </c>
      <c r="D18" s="5" t="s">
        <v>8</v>
      </c>
      <c r="E18" s="5" t="s">
        <v>9</v>
      </c>
      <c r="F18" s="28" t="s">
        <v>10</v>
      </c>
      <c r="G18" s="121">
        <v>21</v>
      </c>
      <c r="H18" s="32"/>
      <c r="M18" s="5" t="s">
        <v>7</v>
      </c>
      <c r="N18" s="5" t="s">
        <v>8</v>
      </c>
      <c r="O18" s="5" t="s">
        <v>9</v>
      </c>
      <c r="P18" s="28" t="s">
        <v>10</v>
      </c>
      <c r="Q18" s="121">
        <v>21</v>
      </c>
      <c r="R18" s="16"/>
      <c r="S18" s="16"/>
    </row>
    <row r="19" spans="1:19" x14ac:dyDescent="0.25">
      <c r="A19" s="47" t="s">
        <v>5</v>
      </c>
      <c r="B19" s="47"/>
      <c r="C19" s="112">
        <f t="shared" ref="C19:H19" si="0">SUM(C16)+C8</f>
        <v>0</v>
      </c>
      <c r="D19" s="113">
        <f t="shared" si="0"/>
        <v>0</v>
      </c>
      <c r="E19" s="114">
        <f t="shared" si="0"/>
        <v>0</v>
      </c>
      <c r="F19" s="47">
        <f t="shared" si="0"/>
        <v>0</v>
      </c>
      <c r="G19" s="47">
        <f t="shared" si="0"/>
        <v>2</v>
      </c>
      <c r="H19" s="32">
        <f t="shared" si="0"/>
        <v>2</v>
      </c>
      <c r="I19">
        <v>2</v>
      </c>
      <c r="J19">
        <v>2</v>
      </c>
      <c r="M19" s="115">
        <f t="shared" ref="M19:Q19" si="1">SUM(M16)+M8</f>
        <v>0</v>
      </c>
      <c r="N19" s="116">
        <f t="shared" si="1"/>
        <v>0</v>
      </c>
      <c r="O19" s="117">
        <f t="shared" si="1"/>
        <v>0</v>
      </c>
      <c r="P19" s="16">
        <f t="shared" si="1"/>
        <v>0</v>
      </c>
      <c r="Q19" s="16">
        <f t="shared" si="1"/>
        <v>2</v>
      </c>
      <c r="R19" s="16">
        <f>SUM(R16)+R8</f>
        <v>2</v>
      </c>
      <c r="S19" s="16">
        <f>SUM(S16)+S8</f>
        <v>2</v>
      </c>
    </row>
    <row r="20" spans="1:19" x14ac:dyDescent="0.25">
      <c r="A20" s="31"/>
      <c r="B20" s="31"/>
      <c r="C20" s="31"/>
      <c r="D20" s="31"/>
      <c r="E20" s="31"/>
      <c r="F20" s="31"/>
      <c r="G20" s="31"/>
      <c r="H20" s="109"/>
      <c r="P20" t="s">
        <v>392</v>
      </c>
    </row>
    <row r="21" spans="1:19" x14ac:dyDescent="0.25">
      <c r="A21" s="31"/>
      <c r="B21" s="31"/>
      <c r="C21" s="33" t="s">
        <v>461</v>
      </c>
      <c r="D21" s="34"/>
      <c r="E21" s="34"/>
      <c r="F21" s="35"/>
      <c r="G21" s="31"/>
      <c r="H21" s="109"/>
      <c r="M21" s="1" t="s">
        <v>461</v>
      </c>
      <c r="N21" s="2"/>
      <c r="O21" s="2"/>
      <c r="P21" s="3"/>
    </row>
    <row r="22" spans="1:19" x14ac:dyDescent="0.25">
      <c r="A22" s="31"/>
      <c r="B22" s="31"/>
      <c r="C22" s="48" t="s">
        <v>456</v>
      </c>
      <c r="D22" s="49" t="s">
        <v>457</v>
      </c>
      <c r="E22" s="49" t="s">
        <v>458</v>
      </c>
      <c r="F22" s="50" t="s">
        <v>460</v>
      </c>
      <c r="G22" s="31"/>
      <c r="H22" s="109"/>
      <c r="M22" s="30" t="s">
        <v>456</v>
      </c>
      <c r="N22" s="28" t="s">
        <v>457</v>
      </c>
      <c r="O22" s="28" t="s">
        <v>458</v>
      </c>
      <c r="P22" s="29" t="s">
        <v>460</v>
      </c>
    </row>
    <row r="23" spans="1:19" x14ac:dyDescent="0.25">
      <c r="A23" s="31" t="s">
        <v>459</v>
      </c>
      <c r="B23" s="31"/>
      <c r="C23" s="51">
        <v>1</v>
      </c>
      <c r="D23" s="51">
        <v>1</v>
      </c>
      <c r="E23" s="51">
        <v>1</v>
      </c>
      <c r="F23" s="51">
        <f>SUM(C23:E23)</f>
        <v>3</v>
      </c>
      <c r="G23" s="31"/>
      <c r="H23" s="109"/>
      <c r="K23" s="7" t="s">
        <v>459</v>
      </c>
      <c r="M23" s="27">
        <v>0</v>
      </c>
      <c r="N23" s="27">
        <v>2</v>
      </c>
      <c r="O23" s="27">
        <v>0</v>
      </c>
      <c r="P23" s="27">
        <f>SUM(M23:O23)</f>
        <v>2</v>
      </c>
    </row>
    <row r="24" spans="1:19" x14ac:dyDescent="0.25">
      <c r="H24" s="1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245</vt:i4>
      </vt:variant>
    </vt:vector>
  </HeadingPairs>
  <TitlesOfParts>
    <vt:vector size="245" baseType="lpstr">
      <vt:lpstr>Aseur1AlahKi</vt:lpstr>
      <vt:lpstr>Aseur2AlajA</vt:lpstr>
      <vt:lpstr>Aseur3JalJa</vt:lpstr>
      <vt:lpstr>Aseur4KauKa</vt:lpstr>
      <vt:lpstr>Aseur5KauWi</vt:lpstr>
      <vt:lpstr>Aseur6KortJV</vt:lpstr>
      <vt:lpstr>Aseur7KuortKu</vt:lpstr>
      <vt:lpstr>Aseur8LaihLu</vt:lpstr>
      <vt:lpstr>Aseur9LappVe</vt:lpstr>
      <vt:lpstr>Aseur10LapVi</vt:lpstr>
      <vt:lpstr>Aseur11PoRa</vt:lpstr>
      <vt:lpstr>Aseur12RaJu</vt:lpstr>
      <vt:lpstr>Aseur13RasKe</vt:lpstr>
      <vt:lpstr>Aseur14RasKu</vt:lpstr>
      <vt:lpstr>Aseur15RMH</vt:lpstr>
      <vt:lpstr>Aseur16SuJu</vt:lpstr>
      <vt:lpstr>Aseur17TeuRi</vt:lpstr>
      <vt:lpstr>Aseur18VaaSu</vt:lpstr>
      <vt:lpstr>Aseur19VäVi</vt:lpstr>
      <vt:lpstr>Aseur20YKV</vt:lpstr>
      <vt:lpstr>Aseur21ÄhtU</vt:lpstr>
      <vt:lpstr>Aalue1EP</vt:lpstr>
      <vt:lpstr>Bseur1AOK</vt:lpstr>
      <vt:lpstr>Bseur2GIF</vt:lpstr>
      <vt:lpstr>Bseur3Brahe</vt:lpstr>
      <vt:lpstr>Bseur4Femman</vt:lpstr>
      <vt:lpstr>Bseur5Minken</vt:lpstr>
      <vt:lpstr>Bseur6SV</vt:lpstr>
      <vt:lpstr>Bseur7Falken</vt:lpstr>
      <vt:lpstr>Bseur8Kronan</vt:lpstr>
      <vt:lpstr>Bseur9KSF</vt:lpstr>
      <vt:lpstr>Bseur10Malax</vt:lpstr>
      <vt:lpstr>Bseur11NOK</vt:lpstr>
      <vt:lpstr>Bseur12Botnia</vt:lpstr>
      <vt:lpstr>Bseur13Kristina</vt:lpstr>
      <vt:lpstr>Bseur14Orient</vt:lpstr>
      <vt:lpstr>Bseur15Raseborg</vt:lpstr>
      <vt:lpstr>Bseur16OK77</vt:lpstr>
      <vt:lpstr>BseurTerjärv</vt:lpstr>
      <vt:lpstr>Bseur17PIF</vt:lpstr>
      <vt:lpstr>Bseur18Solf</vt:lpstr>
      <vt:lpstr>Balue2FSO</vt:lpstr>
      <vt:lpstr>Cseur1EE</vt:lpstr>
      <vt:lpstr>Cseur2HauSi</vt:lpstr>
      <vt:lpstr>Cseur3HlS</vt:lpstr>
      <vt:lpstr>Cseur4HlT</vt:lpstr>
      <vt:lpstr>Cseur5IkNV</vt:lpstr>
      <vt:lpstr>Cseur6KalvKe</vt:lpstr>
      <vt:lpstr>Cseur7KangSK</vt:lpstr>
      <vt:lpstr>Cseur8Koovee</vt:lpstr>
      <vt:lpstr>Cseur9KyRa</vt:lpstr>
      <vt:lpstr>Cseur10LHR</vt:lpstr>
      <vt:lpstr>Cseur11Eräp</vt:lpstr>
      <vt:lpstr>Cseur12OrPo</vt:lpstr>
      <vt:lpstr>Cseur13PirHi</vt:lpstr>
      <vt:lpstr>Cseur14PäLuLu</vt:lpstr>
      <vt:lpstr>Cseur15RaN</vt:lpstr>
      <vt:lpstr>CseurSahKu</vt:lpstr>
      <vt:lpstr>Cseur16TP</vt:lpstr>
      <vt:lpstr>Cseur17TY</vt:lpstr>
      <vt:lpstr>Cseur18TarpSu</vt:lpstr>
      <vt:lpstr>Cseur19VaHa</vt:lpstr>
      <vt:lpstr>CseurViRuS</vt:lpstr>
      <vt:lpstr>Calue3Häme</vt:lpstr>
      <vt:lpstr>DseurAnttU</vt:lpstr>
      <vt:lpstr>Dseur1EnonkU</vt:lpstr>
      <vt:lpstr>Dseur2JoKu</vt:lpstr>
      <vt:lpstr>DseurJuvU</vt:lpstr>
      <vt:lpstr>Dseur3KaaRa</vt:lpstr>
      <vt:lpstr>Dseur4KS</vt:lpstr>
      <vt:lpstr>DseurKouRa</vt:lpstr>
      <vt:lpstr>DseurKuUS</vt:lpstr>
      <vt:lpstr>Dseur5KyS</vt:lpstr>
      <vt:lpstr>Dseur6LappRi</vt:lpstr>
      <vt:lpstr>DseurLemE</vt:lpstr>
      <vt:lpstr>Dseur7LuuRa</vt:lpstr>
      <vt:lpstr>Dseur8Navi</vt:lpstr>
      <vt:lpstr>Dseur9ORa</vt:lpstr>
      <vt:lpstr>DseurPyhtVo</vt:lpstr>
      <vt:lpstr>Dseur10RaKaS</vt:lpstr>
      <vt:lpstr>DseurSipRa</vt:lpstr>
      <vt:lpstr>Dseur11SKVuoksi</vt:lpstr>
      <vt:lpstr>Dseur12VeVe</vt:lpstr>
      <vt:lpstr>Dalue4Kaak</vt:lpstr>
      <vt:lpstr>Eseur1KaSu</vt:lpstr>
      <vt:lpstr>Eseur2KuPe</vt:lpstr>
      <vt:lpstr>Eseur3PuolRy</vt:lpstr>
      <vt:lpstr>Eseur4RasHy</vt:lpstr>
      <vt:lpstr>Eseur5SoJy</vt:lpstr>
      <vt:lpstr>Eseur6SuomRa</vt:lpstr>
      <vt:lpstr>Ealue5Kain</vt:lpstr>
      <vt:lpstr>Fseur1HalTo</vt:lpstr>
      <vt:lpstr>Fseur2HimU</vt:lpstr>
      <vt:lpstr>Fseur3KaJu</vt:lpstr>
      <vt:lpstr>FseurKannUra</vt:lpstr>
      <vt:lpstr>Fseur4KPV</vt:lpstr>
      <vt:lpstr>Fseur5KoS</vt:lpstr>
      <vt:lpstr>Fseur6LohtVe</vt:lpstr>
      <vt:lpstr>Fseur7NivU</vt:lpstr>
      <vt:lpstr>Fseur8PerhKi</vt:lpstr>
      <vt:lpstr>FseurPyPo</vt:lpstr>
      <vt:lpstr>Fseur9RasTiimi</vt:lpstr>
      <vt:lpstr>Fseur10VetU</vt:lpstr>
      <vt:lpstr>Fseur11YlivKu</vt:lpstr>
      <vt:lpstr>Falue6KP</vt:lpstr>
      <vt:lpstr>Gseur1Hanka</vt:lpstr>
      <vt:lpstr>Gseur2IPR</vt:lpstr>
      <vt:lpstr>Gseur3JRV</vt:lpstr>
      <vt:lpstr>Gseur4Kalske</vt:lpstr>
      <vt:lpstr>Gseur5KeuKi</vt:lpstr>
      <vt:lpstr>GseurLaukU</vt:lpstr>
      <vt:lpstr>Gseur6LohiRa</vt:lpstr>
      <vt:lpstr>Gseur7MuuRa</vt:lpstr>
      <vt:lpstr>Gseur8RastiE4</vt:lpstr>
      <vt:lpstr>Gseur9SaPu</vt:lpstr>
      <vt:lpstr>Gseur10SaRa</vt:lpstr>
      <vt:lpstr>Gseur11SJKL</vt:lpstr>
      <vt:lpstr>Gseur12ViPa</vt:lpstr>
      <vt:lpstr>Gseur13ViiSu</vt:lpstr>
      <vt:lpstr>Galue7KS</vt:lpstr>
      <vt:lpstr>Hseur1AlatPi</vt:lpstr>
      <vt:lpstr>Hseur2KemU</vt:lpstr>
      <vt:lpstr>Hseur3LapVe</vt:lpstr>
      <vt:lpstr>Hseur4LänRa</vt:lpstr>
      <vt:lpstr>Hseur5OH</vt:lpstr>
      <vt:lpstr>Hseur6PelPo</vt:lpstr>
      <vt:lpstr>Hseur7PosPy</vt:lpstr>
      <vt:lpstr>Hseur8S2000</vt:lpstr>
      <vt:lpstr>Hseur9YllRa</vt:lpstr>
      <vt:lpstr>Halue8Lap</vt:lpstr>
      <vt:lpstr>Iseur1HaHe</vt:lpstr>
      <vt:lpstr>Iseur2HaapavU</vt:lpstr>
      <vt:lpstr>Iseur3IinYr</vt:lpstr>
      <vt:lpstr>Iseur4Iisu</vt:lpstr>
      <vt:lpstr>Iseur5KiimU</vt:lpstr>
      <vt:lpstr>Iseur6KoskRi</vt:lpstr>
      <vt:lpstr>Iseur7KEV</vt:lpstr>
      <vt:lpstr>IseurKärsKa</vt:lpstr>
      <vt:lpstr>Iseur8LaiVe</vt:lpstr>
      <vt:lpstr>Iseur9OuHu</vt:lpstr>
      <vt:lpstr>Iseur10ONMKY</vt:lpstr>
      <vt:lpstr>Iseur11OulRe</vt:lpstr>
      <vt:lpstr>Iseur12OuTa</vt:lpstr>
      <vt:lpstr>Iseur13OTaru</vt:lpstr>
      <vt:lpstr>Iseur14OSVA</vt:lpstr>
      <vt:lpstr>Iseur15OYUS</vt:lpstr>
      <vt:lpstr>Iseur16PeRa</vt:lpstr>
      <vt:lpstr>Iseur17PudU</vt:lpstr>
      <vt:lpstr>Iseur18SalRe</vt:lpstr>
      <vt:lpstr>IseurSiSe</vt:lpstr>
      <vt:lpstr>Iseur19Pohjant</vt:lpstr>
      <vt:lpstr>IseurTaivKu</vt:lpstr>
      <vt:lpstr>Iseur20VaKa</vt:lpstr>
      <vt:lpstr>Iseur21VePo</vt:lpstr>
      <vt:lpstr>Iseur22YlikNM</vt:lpstr>
      <vt:lpstr>Ialue9PP</vt:lpstr>
      <vt:lpstr>Jseur1AR</vt:lpstr>
      <vt:lpstr>Jseur2HU46</vt:lpstr>
      <vt:lpstr>Jseur3IitPy</vt:lpstr>
      <vt:lpstr>JseurIHR</vt:lpstr>
      <vt:lpstr>Jseur4KärKV</vt:lpstr>
      <vt:lpstr>Jseur5LS37</vt:lpstr>
      <vt:lpstr>Jseur6LamSä</vt:lpstr>
      <vt:lpstr>JseurNaTe</vt:lpstr>
      <vt:lpstr>Jseur7PäijRa</vt:lpstr>
      <vt:lpstr>Jseur8RaVa</vt:lpstr>
      <vt:lpstr>Jalue10PH</vt:lpstr>
      <vt:lpstr>Kseur1EKU</vt:lpstr>
      <vt:lpstr>Kseur2Hiisi</vt:lpstr>
      <vt:lpstr>KseurHinnYr</vt:lpstr>
      <vt:lpstr>Kseur3HSU</vt:lpstr>
      <vt:lpstr>Kseur4KanSu</vt:lpstr>
      <vt:lpstr>Kseur5KoKV</vt:lpstr>
      <vt:lpstr>Kseur6LLuja</vt:lpstr>
      <vt:lpstr>Kseur7LLL</vt:lpstr>
      <vt:lpstr>Kseur8NaWi</vt:lpstr>
      <vt:lpstr>Kseur9PunKu</vt:lpstr>
      <vt:lpstr>Kseur10RasKa</vt:lpstr>
      <vt:lpstr>Kseur11RaLu</vt:lpstr>
      <vt:lpstr>Kseur12SiikSi</vt:lpstr>
      <vt:lpstr>Kseur13SuSe</vt:lpstr>
      <vt:lpstr>Kseur14UlvUra</vt:lpstr>
      <vt:lpstr>Kseur15ValSu</vt:lpstr>
      <vt:lpstr>Kalue11Sat</vt:lpstr>
      <vt:lpstr>Lseur1IisVi</vt:lpstr>
      <vt:lpstr>Lseur2IlU</vt:lpstr>
      <vt:lpstr>Lseur3KR</vt:lpstr>
      <vt:lpstr>Lseur4KeKaRa</vt:lpstr>
      <vt:lpstr>Lseur5KuoSu</vt:lpstr>
      <vt:lpstr>Lseur6LipTa</vt:lpstr>
      <vt:lpstr>Lseur7RasPi</vt:lpstr>
      <vt:lpstr>Lseur8SaSu</vt:lpstr>
      <vt:lpstr>Lseur9SiiRa</vt:lpstr>
      <vt:lpstr>Lseur10SonPa</vt:lpstr>
      <vt:lpstr>Lseur11TuuSe</vt:lpstr>
      <vt:lpstr>Lalue12SK</vt:lpstr>
      <vt:lpstr>Mseur1AskU</vt:lpstr>
      <vt:lpstr>Mseur2Delta</vt:lpstr>
      <vt:lpstr>Mseur3EsAk</vt:lpstr>
      <vt:lpstr>Mseur4EsSu</vt:lpstr>
      <vt:lpstr>MseurFU47</vt:lpstr>
      <vt:lpstr>Mseur5HS</vt:lpstr>
      <vt:lpstr>Mseur6HiKi</vt:lpstr>
      <vt:lpstr>Mseur7HyRa</vt:lpstr>
      <vt:lpstr>Mseur8JäPa</vt:lpstr>
      <vt:lpstr>Mseur9KarjUra</vt:lpstr>
      <vt:lpstr>Mseur10KaRa</vt:lpstr>
      <vt:lpstr>Mseur11KeU</vt:lpstr>
      <vt:lpstr>Mseur12LeSi</vt:lpstr>
      <vt:lpstr>Mseur13Lynx</vt:lpstr>
      <vt:lpstr>MseurMeKo</vt:lpstr>
      <vt:lpstr>Mseur14MU</vt:lpstr>
      <vt:lpstr>Mseur15Pihkan</vt:lpstr>
      <vt:lpstr>Mseur16PorvU</vt:lpstr>
      <vt:lpstr>Mseur17RR</vt:lpstr>
      <vt:lpstr>Mseur18RaHa</vt:lpstr>
      <vt:lpstr>Mseur19Jyry</vt:lpstr>
      <vt:lpstr>Mseur20RaVi</vt:lpstr>
      <vt:lpstr>Mseur21RiSu</vt:lpstr>
      <vt:lpstr>Mseur22SuVe</vt:lpstr>
      <vt:lpstr>Mseur23TVV</vt:lpstr>
      <vt:lpstr>Malue13Uus</vt:lpstr>
      <vt:lpstr>Nseur1AngA</vt:lpstr>
      <vt:lpstr>Nseur2AuVa</vt:lpstr>
      <vt:lpstr>NseurHirvHe</vt:lpstr>
      <vt:lpstr>Nseur3LaJy</vt:lpstr>
      <vt:lpstr>NseurLoJa</vt:lpstr>
      <vt:lpstr>Nseur4LoJa</vt:lpstr>
      <vt:lpstr>Nseur5MaMa</vt:lpstr>
      <vt:lpstr>Nseur6MSParma</vt:lpstr>
      <vt:lpstr>Nseur7MS52</vt:lpstr>
      <vt:lpstr>Nseur8PR</vt:lpstr>
      <vt:lpstr>Nseur9PertPe</vt:lpstr>
      <vt:lpstr>NseurRaiKu</vt:lpstr>
      <vt:lpstr>NseurRP</vt:lpstr>
      <vt:lpstr>Nseur10RaPi</vt:lpstr>
      <vt:lpstr>Nseur11Rasti88</vt:lpstr>
      <vt:lpstr>Nseur12SomEsa</vt:lpstr>
      <vt:lpstr>Nseur13SuSi</vt:lpstr>
      <vt:lpstr>NseurTuMe</vt:lpstr>
      <vt:lpstr>Nseur14TuS</vt:lpstr>
      <vt:lpstr>Nseur15VaRa</vt:lpstr>
      <vt:lpstr>Nseur16YlKi</vt:lpstr>
      <vt:lpstr>Nalue14VS</vt:lpstr>
      <vt:lpstr>LIITTO</vt:lpstr>
    </vt:vector>
  </TitlesOfParts>
  <Company>BasWare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</dc:creator>
  <cp:lastModifiedBy>Katri Lilja</cp:lastModifiedBy>
  <cp:lastPrinted>2011-08-24T04:58:11Z</cp:lastPrinted>
  <dcterms:created xsi:type="dcterms:W3CDTF">2011-08-11T08:31:35Z</dcterms:created>
  <dcterms:modified xsi:type="dcterms:W3CDTF">2013-03-26T17:14:16Z</dcterms:modified>
</cp:coreProperties>
</file>